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60" yWindow="-15" windowWidth="15480" windowHeight="1164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2" sheetId="15" state="hidden" r:id="rId7"/>
    <sheet name="Sheet1" sheetId="16" state="hidden" r:id="rId8"/>
    <sheet name="Sheet3" sheetId="17" state="hidden" r:id="rId9"/>
    <sheet name="Sheet4" sheetId="18" state="hidden" r:id="rId10"/>
    <sheet name="Sheet5" sheetId="19" state="hidden" r:id="rId11"/>
  </sheets>
  <definedNames>
    <definedName name="_xlnm._FilterDatabase" localSheetId="5" hidden="1">'Call Tracker (Equity &amp; F&amp;O)'!$R$1:$R$252</definedName>
    <definedName name="_xlnm._FilterDatabase" localSheetId="1" hidden="1">'Future Intra'!$A$9:$O$168</definedName>
    <definedName name="_xlnm._FilterDatabase" localSheetId="6" hidden="1">Sheet2!$A$1:$M$1902</definedName>
    <definedName name="Excel_BuiltIn__FilterDatabase_5">#REF!</definedName>
    <definedName name="Excel_BuiltIn__FilterDatabase_6">'Bulk Deals'!#REF!</definedName>
  </definedNames>
  <calcPr calcId="124519"/>
</workbook>
</file>

<file path=xl/calcChain.xml><?xml version="1.0" encoding="utf-8"?>
<calcChain xmlns="http://schemas.openxmlformats.org/spreadsheetml/2006/main">
  <c r="O19" i="7"/>
  <c r="O18"/>
  <c r="K100"/>
  <c r="L100" s="1"/>
  <c r="K99"/>
  <c r="L99" s="1"/>
  <c r="K96"/>
  <c r="L96" s="1"/>
  <c r="L82"/>
  <c r="K83"/>
  <c r="K82"/>
  <c r="O17"/>
  <c r="K17"/>
  <c r="L17" s="1"/>
  <c r="K52"/>
  <c r="L52" s="1"/>
  <c r="K51"/>
  <c r="L51" s="1"/>
  <c r="K47"/>
  <c r="L47" s="1"/>
  <c r="K55"/>
  <c r="M55" s="1"/>
  <c r="K54"/>
  <c r="M54" s="1"/>
  <c r="K53"/>
  <c r="M53" s="1"/>
  <c r="K46"/>
  <c r="M46" s="1"/>
  <c r="K49"/>
  <c r="M49" s="1"/>
  <c r="K94"/>
  <c r="L94" s="1"/>
  <c r="L80"/>
  <c r="K81"/>
  <c r="K80"/>
  <c r="K93"/>
  <c r="L93" s="1"/>
  <c r="K50"/>
  <c r="M50" s="1"/>
  <c r="K48"/>
  <c r="L48" s="1"/>
  <c r="K36"/>
  <c r="L36" s="1"/>
  <c r="K42"/>
  <c r="L42" s="1"/>
  <c r="K39"/>
  <c r="M39" s="1"/>
  <c r="K45"/>
  <c r="M45" s="1"/>
  <c r="K43"/>
  <c r="M43" s="1"/>
  <c r="K44"/>
  <c r="M44" s="1"/>
  <c r="K41"/>
  <c r="M41" s="1"/>
  <c r="K40"/>
  <c r="M40" s="1"/>
  <c r="K92"/>
  <c r="L92" s="1"/>
  <c r="O16"/>
  <c r="K38"/>
  <c r="L38" s="1"/>
  <c r="K37"/>
  <c r="M37" s="1"/>
  <c r="K91"/>
  <c r="L91" s="1"/>
  <c r="K90"/>
  <c r="L90" s="1"/>
  <c r="O15"/>
  <c r="K15"/>
  <c r="L15" s="1"/>
  <c r="K12"/>
  <c r="L12" s="1"/>
  <c r="K14"/>
  <c r="L14" s="1"/>
  <c r="K13"/>
  <c r="L13" s="1"/>
  <c r="O115" l="1"/>
  <c r="O13"/>
  <c r="O11"/>
  <c r="O10"/>
  <c r="K223"/>
  <c r="L223" s="1"/>
  <c r="K243"/>
  <c r="L243" s="1"/>
  <c r="K242"/>
  <c r="L242" s="1"/>
  <c r="K240"/>
  <c r="L240" s="1"/>
  <c r="K239"/>
  <c r="L239" s="1"/>
  <c r="K238"/>
  <c r="L238" s="1"/>
  <c r="K237"/>
  <c r="L237" s="1"/>
  <c r="K235"/>
  <c r="L235" s="1"/>
  <c r="K234"/>
  <c r="L234" s="1"/>
  <c r="K233"/>
  <c r="L233" s="1"/>
  <c r="K230"/>
  <c r="L230" s="1"/>
  <c r="K229"/>
  <c r="L229" s="1"/>
  <c r="K228"/>
  <c r="L228" s="1"/>
  <c r="K227"/>
  <c r="L227" s="1"/>
  <c r="K222"/>
  <c r="L222" s="1"/>
  <c r="K221"/>
  <c r="L221" s="1"/>
  <c r="K220"/>
  <c r="L220" s="1"/>
  <c r="K219"/>
  <c r="L219" s="1"/>
  <c r="K218"/>
  <c r="L218" s="1"/>
  <c r="K217"/>
  <c r="L217" s="1"/>
  <c r="K216"/>
  <c r="L216" s="1"/>
  <c r="K215"/>
  <c r="L215" s="1"/>
  <c r="K214"/>
  <c r="L214" s="1"/>
  <c r="K213"/>
  <c r="L213" s="1"/>
  <c r="K212"/>
  <c r="L212" s="1"/>
  <c r="K211"/>
  <c r="L211" s="1"/>
  <c r="K210"/>
  <c r="L210" s="1"/>
  <c r="K209"/>
  <c r="L209" s="1"/>
  <c r="K208"/>
  <c r="L208" s="1"/>
  <c r="K207"/>
  <c r="L207" s="1"/>
  <c r="K206"/>
  <c r="L206" s="1"/>
  <c r="K204"/>
  <c r="L204" s="1"/>
  <c r="K203"/>
  <c r="L203" s="1"/>
  <c r="K202"/>
  <c r="L202" s="1"/>
  <c r="K201"/>
  <c r="L201" s="1"/>
  <c r="K200"/>
  <c r="L200" s="1"/>
  <c r="K199"/>
  <c r="L199" s="1"/>
  <c r="K198"/>
  <c r="L198" s="1"/>
  <c r="K197"/>
  <c r="L197" s="1"/>
  <c r="K196"/>
  <c r="L196" s="1"/>
  <c r="K195"/>
  <c r="L195" s="1"/>
  <c r="K194"/>
  <c r="L194" s="1"/>
  <c r="K193"/>
  <c r="K192"/>
  <c r="L192" s="1"/>
  <c r="K191"/>
  <c r="L191" s="1"/>
  <c r="K190"/>
  <c r="L190" s="1"/>
  <c r="K189"/>
  <c r="L189" s="1"/>
  <c r="K188"/>
  <c r="L188" s="1"/>
  <c r="K187"/>
  <c r="L187" s="1"/>
  <c r="K186"/>
  <c r="L186" s="1"/>
  <c r="K185"/>
  <c r="L185" s="1"/>
  <c r="H184"/>
  <c r="K184" s="1"/>
  <c r="L184" s="1"/>
  <c r="K183"/>
  <c r="L183" s="1"/>
  <c r="K182"/>
  <c r="L182" s="1"/>
  <c r="K181"/>
  <c r="L181" s="1"/>
  <c r="K180"/>
  <c r="L180" s="1"/>
  <c r="K179"/>
  <c r="L179" s="1"/>
  <c r="K178"/>
  <c r="L178" s="1"/>
  <c r="K177"/>
  <c r="L177" s="1"/>
  <c r="K176"/>
  <c r="L176" s="1"/>
  <c r="K175"/>
  <c r="L175" s="1"/>
  <c r="K174"/>
  <c r="L174" s="1"/>
  <c r="K173"/>
  <c r="L173" s="1"/>
  <c r="K172"/>
  <c r="L172" s="1"/>
  <c r="K171"/>
  <c r="L171" s="1"/>
  <c r="K170"/>
  <c r="L170" s="1"/>
  <c r="K169"/>
  <c r="L169" s="1"/>
  <c r="K168"/>
  <c r="L168" s="1"/>
  <c r="K167"/>
  <c r="L167" s="1"/>
  <c r="K166"/>
  <c r="L166" s="1"/>
  <c r="K165"/>
  <c r="L165" s="1"/>
  <c r="K164"/>
  <c r="L164" s="1"/>
  <c r="K163"/>
  <c r="L163" s="1"/>
  <c r="K162"/>
  <c r="L162" s="1"/>
  <c r="K161"/>
  <c r="L161" s="1"/>
  <c r="K160"/>
  <c r="L160" s="1"/>
  <c r="K159"/>
  <c r="L159" s="1"/>
  <c r="K158"/>
  <c r="L158" s="1"/>
  <c r="K157"/>
  <c r="L157" s="1"/>
  <c r="K156"/>
  <c r="L156" s="1"/>
  <c r="H155"/>
  <c r="K155" s="1"/>
  <c r="L155" s="1"/>
  <c r="F154"/>
  <c r="K154" s="1"/>
  <c r="L154" s="1"/>
  <c r="K153"/>
  <c r="L153" s="1"/>
  <c r="K152"/>
  <c r="L152" s="1"/>
  <c r="K151"/>
  <c r="L151" s="1"/>
  <c r="K150"/>
  <c r="L150" s="1"/>
  <c r="K149"/>
  <c r="L149" s="1"/>
  <c r="K148"/>
  <c r="L148" s="1"/>
  <c r="K147"/>
  <c r="L147" s="1"/>
  <c r="K146"/>
  <c r="L146" s="1"/>
  <c r="K145"/>
  <c r="L145" s="1"/>
  <c r="K144"/>
  <c r="L144" s="1"/>
  <c r="K143"/>
  <c r="L143" s="1"/>
  <c r="K142"/>
  <c r="L142" s="1"/>
  <c r="K141"/>
  <c r="L141" s="1"/>
  <c r="K140"/>
  <c r="L140" s="1"/>
  <c r="K139"/>
  <c r="L139" s="1"/>
  <c r="K138"/>
  <c r="L138" s="1"/>
  <c r="K137"/>
  <c r="L137" s="1"/>
  <c r="K136"/>
  <c r="L136" s="1"/>
  <c r="K135"/>
  <c r="L135" s="1"/>
  <c r="K134"/>
  <c r="L134" s="1"/>
  <c r="K133"/>
  <c r="L133" s="1"/>
  <c r="K132"/>
  <c r="L132" s="1"/>
  <c r="K131"/>
  <c r="L131" s="1"/>
  <c r="K130"/>
  <c r="L130" s="1"/>
  <c r="K129"/>
  <c r="L129" s="1"/>
  <c r="K128"/>
  <c r="L128" s="1"/>
  <c r="K127"/>
  <c r="L127" s="1"/>
  <c r="M7" l="1"/>
  <c r="L6" i="2" l="1"/>
  <c r="D7" i="6"/>
  <c r="K6" i="4"/>
  <c r="K6" i="3"/>
</calcChain>
</file>

<file path=xl/sharedStrings.xml><?xml version="1.0" encoding="utf-8"?>
<sst xmlns="http://schemas.openxmlformats.org/spreadsheetml/2006/main" count="7420" uniqueCount="3802">
  <si>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</si>
  <si>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</si>
  <si>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</si>
  <si>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</si>
  <si>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</si>
  <si>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</si>
  <si>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</si>
  <si>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</si>
  <si>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</si>
  <si>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</si>
  <si>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</si>
  <si>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</si>
  <si>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FOR INTRA DAY TRADING</t>
  </si>
  <si>
    <t>Sr.no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</si>
  <si>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</si>
  <si>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</si>
  <si>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</si>
  <si>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</si>
  <si>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</si>
  <si>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</si>
  <si>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</si>
  <si>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</si>
  <si>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</si>
  <si>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</si>
  <si>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</si>
  <si>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</si>
  <si>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</si>
  <si>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</si>
  <si>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ACC</t>
  </si>
  <si>
    <t>ADANIENT</t>
  </si>
  <si>
    <t>ADANIPORTS</t>
  </si>
  <si>
    <t>ADANIPOWER</t>
  </si>
  <si>
    <t>ALBK</t>
  </si>
  <si>
    <t>AMBUJACEM</t>
  </si>
  <si>
    <t>ANDHRABANK</t>
  </si>
  <si>
    <t>APOLLOHOSP</t>
  </si>
  <si>
    <t>APOLLOTYRE</t>
  </si>
  <si>
    <t>ARVIND</t>
  </si>
  <si>
    <t>ASHOKLEY</t>
  </si>
  <si>
    <t>ASIANPAINT</t>
  </si>
  <si>
    <t>AUROPHARMA</t>
  </si>
  <si>
    <t>AXISBANK</t>
  </si>
  <si>
    <t>BAJAJ-AUTO</t>
  </si>
  <si>
    <t>BANKBARODA</t>
  </si>
  <si>
    <t>BANKINDIA</t>
  </si>
  <si>
    <t>BATAINDIA</t>
  </si>
  <si>
    <t>BHARATFORG</t>
  </si>
  <si>
    <t>BHARTIARTL</t>
  </si>
  <si>
    <t>BHEL</t>
  </si>
  <si>
    <t>BIOCON</t>
  </si>
  <si>
    <t>BOSCHLTD</t>
  </si>
  <si>
    <t>BPCL</t>
  </si>
  <si>
    <t>CANBK</t>
  </si>
  <si>
    <t>CENTURYTEX</t>
  </si>
  <si>
    <t>CESC</t>
  </si>
  <si>
    <t>CIPLA</t>
  </si>
  <si>
    <t>COALINDIA</t>
  </si>
  <si>
    <t>COLPAL</t>
  </si>
  <si>
    <t>DABUR</t>
  </si>
  <si>
    <t>DISHTV</t>
  </si>
  <si>
    <t>DIVISLAB</t>
  </si>
  <si>
    <t>DLF</t>
  </si>
  <si>
    <t>DRREDDY</t>
  </si>
  <si>
    <t>EICHERMOT</t>
  </si>
  <si>
    <t>ENGINERSIN</t>
  </si>
  <si>
    <t>EXIDEIND</t>
  </si>
  <si>
    <t>FEDERALBNK</t>
  </si>
  <si>
    <t>GAIL</t>
  </si>
  <si>
    <t>GLENMARK</t>
  </si>
  <si>
    <t>GMRINFRA</t>
  </si>
  <si>
    <t>GODREJIND</t>
  </si>
  <si>
    <t>GRASIM</t>
  </si>
  <si>
    <t>HAVELLS</t>
  </si>
  <si>
    <t>HCLTECH</t>
  </si>
  <si>
    <t>HDFC</t>
  </si>
  <si>
    <t>HDFCBANK</t>
  </si>
  <si>
    <t>HDIL</t>
  </si>
  <si>
    <t>HEROMOTOCO</t>
  </si>
  <si>
    <t>HEXAWARE</t>
  </si>
  <si>
    <t>HINDALCO</t>
  </si>
  <si>
    <t>HINDPETRO</t>
  </si>
  <si>
    <t>HINDUNILVR</t>
  </si>
  <si>
    <t>HINDZINC</t>
  </si>
  <si>
    <t>IBREALEST</t>
  </si>
  <si>
    <t>IBULHSGFIN</t>
  </si>
  <si>
    <t>ICICIBANK</t>
  </si>
  <si>
    <t>IDBI</t>
  </si>
  <si>
    <t>IDEA</t>
  </si>
  <si>
    <t>IDFC</t>
  </si>
  <si>
    <t>IFCI</t>
  </si>
  <si>
    <t>IGL</t>
  </si>
  <si>
    <t>INDIACEM</t>
  </si>
  <si>
    <t>INDUSINDBK</t>
  </si>
  <si>
    <t>INFY</t>
  </si>
  <si>
    <t>IOB</t>
  </si>
  <si>
    <t>IOC</t>
  </si>
  <si>
    <t>IRB</t>
  </si>
  <si>
    <t>ITC</t>
  </si>
  <si>
    <t>JINDALSTEL</t>
  </si>
  <si>
    <t>JISLJALEQS</t>
  </si>
  <si>
    <t>JPASSOCIAT</t>
  </si>
  <si>
    <t>JSWENERGY</t>
  </si>
  <si>
    <t>JSWSTEEL</t>
  </si>
  <si>
    <t>JUBLFOOD</t>
  </si>
  <si>
    <t>JUSTDIAL</t>
  </si>
  <si>
    <t>KOTAKBANK</t>
  </si>
  <si>
    <t>KTKBANK</t>
  </si>
  <si>
    <t>L&amp;TFH</t>
  </si>
  <si>
    <t>LICHSGFIN</t>
  </si>
  <si>
    <t>LT</t>
  </si>
  <si>
    <t>LUPIN</t>
  </si>
  <si>
    <t>M&amp;M</t>
  </si>
  <si>
    <t>M&amp;MFIN</t>
  </si>
  <si>
    <t>MARUTI</t>
  </si>
  <si>
    <t>MCLEODRUSS</t>
  </si>
  <si>
    <t>MINDTREE</t>
  </si>
  <si>
    <t>MOTHERSUMI</t>
  </si>
  <si>
    <t>MRF</t>
  </si>
  <si>
    <t>NHPC</t>
  </si>
  <si>
    <t>NMDC</t>
  </si>
  <si>
    <t>NTPC</t>
  </si>
  <si>
    <t>OFSS</t>
  </si>
  <si>
    <t>ONGC</t>
  </si>
  <si>
    <t>ORIENTBANK</t>
  </si>
  <si>
    <t>PETRONET</t>
  </si>
  <si>
    <t>PFC</t>
  </si>
  <si>
    <t>PNB</t>
  </si>
  <si>
    <t>POWERGRID</t>
  </si>
  <si>
    <t>PTC</t>
  </si>
  <si>
    <t>RCOM</t>
  </si>
  <si>
    <t>RECLTD</t>
  </si>
  <si>
    <t>RELCAPITAL</t>
  </si>
  <si>
    <t>RELIANCE</t>
  </si>
  <si>
    <t>RELINFRA</t>
  </si>
  <si>
    <t>RPOWER</t>
  </si>
  <si>
    <t>SAIL</t>
  </si>
  <si>
    <t>SBIN</t>
  </si>
  <si>
    <t>SIEMENS</t>
  </si>
  <si>
    <t>SRTRANSFIN</t>
  </si>
  <si>
    <t>STAR</t>
  </si>
  <si>
    <t>SUNPHARMA</t>
  </si>
  <si>
    <t>SUNTV</t>
  </si>
  <si>
    <t>SYNDIBANK</t>
  </si>
  <si>
    <t>TATACHEM</t>
  </si>
  <si>
    <t>TATACOMM</t>
  </si>
  <si>
    <t>TATAGLOBAL</t>
  </si>
  <si>
    <t>TATAMOTORS</t>
  </si>
  <si>
    <t>TATAMTRDVR</t>
  </si>
  <si>
    <t>TATAPOWER</t>
  </si>
  <si>
    <t>TATASTEEL</t>
  </si>
  <si>
    <t>TCS</t>
  </si>
  <si>
    <t>TECHM</t>
  </si>
  <si>
    <t>TITAN</t>
  </si>
  <si>
    <t>TVSMOTOR</t>
  </si>
  <si>
    <t>UBL</t>
  </si>
  <si>
    <t>UCOBANK</t>
  </si>
  <si>
    <t>ULTRACEMCO</t>
  </si>
  <si>
    <t>UNIONBANK</t>
  </si>
  <si>
    <t>UPL</t>
  </si>
  <si>
    <t>VOLTAS</t>
  </si>
  <si>
    <t>WIPRO</t>
  </si>
  <si>
    <t>WOCKPHARMA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</si>
  <si>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</si>
  <si>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</si>
  <si>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</si>
  <si>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</si>
  <si>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</si>
  <si>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</si>
  <si>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</si>
  <si>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</si>
  <si>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</si>
  <si>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</si>
  <si>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</si>
  <si>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</si>
  <si>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</si>
  <si>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</si>
  <si>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</si>
  <si>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</si>
  <si>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</si>
  <si>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GSKCONS</t>
  </si>
  <si>
    <t>Don’t take a open position home</t>
  </si>
  <si>
    <t>PREVIOUS</t>
  </si>
  <si>
    <r>
      <t xml:space="preserve">Note:     </t>
    </r>
    <r>
      <rPr>
        <b/>
        <sz val="9"/>
        <rFont val="MS Sans Serif"/>
        <family val="2"/>
      </rPr>
      <t>Pivot Point:Intra day trading tool</t>
    </r>
  </si>
  <si>
    <t>ABB</t>
  </si>
  <si>
    <t>AMARAJABAT</t>
  </si>
  <si>
    <t>BAJFINANCE</t>
  </si>
  <si>
    <t>BAJAJFINSV</t>
  </si>
  <si>
    <t>BEL</t>
  </si>
  <si>
    <t>INFRATEL</t>
  </si>
  <si>
    <t>BRITANNIA</t>
  </si>
  <si>
    <t>CRISIL</t>
  </si>
  <si>
    <t>CADILAHC</t>
  </si>
  <si>
    <t>CONCOR</t>
  </si>
  <si>
    <t>EMAMILTD</t>
  </si>
  <si>
    <t>GESHIP</t>
  </si>
  <si>
    <t>GSPL</t>
  </si>
  <si>
    <t>INDHOTEL</t>
  </si>
  <si>
    <t>IPCALAB</t>
  </si>
  <si>
    <t>J&amp;KBANK</t>
  </si>
  <si>
    <t>KANSAINER</t>
  </si>
  <si>
    <t>KARURVYSYA</t>
  </si>
  <si>
    <t>MPHASIS</t>
  </si>
  <si>
    <t>OIL</t>
  </si>
  <si>
    <t>PIDILITIND</t>
  </si>
  <si>
    <t>PEL</t>
  </si>
  <si>
    <t>PGHH</t>
  </si>
  <si>
    <t>SANOFI</t>
  </si>
  <si>
    <t>SHREECEM</t>
  </si>
  <si>
    <t>SOUTHBANK</t>
  </si>
  <si>
    <t>RAMCOCEM</t>
  </si>
  <si>
    <t>THERMAX</t>
  </si>
  <si>
    <t>TORNTPHARM</t>
  </si>
  <si>
    <t>TORNTPOWER</t>
  </si>
  <si>
    <t>Date</t>
  </si>
  <si>
    <t>-</t>
  </si>
  <si>
    <t>Client Name</t>
  </si>
  <si>
    <t>Quantity Traded</t>
  </si>
  <si>
    <t>Trade Price / Wt.Avg.trade price</t>
  </si>
  <si>
    <t>Buy / Sell</t>
  </si>
  <si>
    <t>Subject :</t>
  </si>
  <si>
    <t>BULK DEAL</t>
  </si>
  <si>
    <t>Scrip code</t>
  </si>
  <si>
    <t>Scrip Name</t>
  </si>
  <si>
    <t>VEDL</t>
  </si>
  <si>
    <t>KSCL</t>
  </si>
  <si>
    <t>SRF</t>
  </si>
  <si>
    <t>PAGEIND</t>
  </si>
  <si>
    <t>CEATLTD</t>
  </si>
  <si>
    <t>CASTROLIND</t>
  </si>
  <si>
    <t>DHFL</t>
  </si>
  <si>
    <t>AJANTPHARM</t>
  </si>
  <si>
    <t>Back to Main Page</t>
  </si>
  <si>
    <t>Back To Main Page</t>
  </si>
  <si>
    <t>Total Trade Quanity in Lakhs</t>
  </si>
  <si>
    <t xml:space="preserve">Exchange  </t>
  </si>
  <si>
    <t xml:space="preserve"> </t>
  </si>
  <si>
    <t>BEML</t>
  </si>
  <si>
    <t>MARICO</t>
  </si>
  <si>
    <t>NCC</t>
  </si>
  <si>
    <t>TV18BRDCST</t>
  </si>
  <si>
    <t>Nifty Midcap 50</t>
  </si>
  <si>
    <t>JPPOWER</t>
  </si>
  <si>
    <t>Nifty 50</t>
  </si>
  <si>
    <t>Nifty Bank</t>
  </si>
  <si>
    <t>Nifty Infra</t>
  </si>
  <si>
    <t>Nifty IT</t>
  </si>
  <si>
    <t>Nifty PSE</t>
  </si>
  <si>
    <t>BUY</t>
  </si>
  <si>
    <t>BSE</t>
  </si>
  <si>
    <t>Company</t>
  </si>
  <si>
    <t>Rec</t>
  </si>
  <si>
    <t>Rec Price</t>
  </si>
  <si>
    <t>Stop Loss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</si>
  <si>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</si>
  <si>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</si>
  <si>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</si>
  <si>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</si>
  <si>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</si>
  <si>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</si>
  <si>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</si>
  <si>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Buy</t>
  </si>
  <si>
    <t>Open</t>
  </si>
  <si>
    <t>Successful</t>
  </si>
  <si>
    <t>Profit / Loss per share</t>
  </si>
  <si>
    <t>Gain / Loss  per Lot</t>
  </si>
  <si>
    <t>Lot</t>
  </si>
  <si>
    <t xml:space="preserve">Master Trade Medium Risk </t>
  </si>
  <si>
    <t xml:space="preserve">Investment Idea </t>
  </si>
  <si>
    <t>Point of Review</t>
  </si>
  <si>
    <t>Close Rate</t>
  </si>
  <si>
    <t>L&amp;T Finance Holding</t>
  </si>
  <si>
    <t>Accu</t>
  </si>
  <si>
    <t>Finolex Inds</t>
  </si>
  <si>
    <t>Target Achieved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</si>
  <si>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</si>
  <si>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</si>
  <si>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</si>
  <si>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</si>
  <si>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</si>
  <si>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</si>
  <si>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</si>
  <si>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</si>
  <si>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</si>
  <si>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</si>
  <si>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</si>
  <si>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</si>
  <si>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</si>
  <si>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</si>
  <si>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</si>
  <si>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</si>
  <si>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</si>
  <si>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</si>
  <si>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</si>
  <si>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</si>
  <si>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</si>
  <si>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</si>
  <si>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</si>
  <si>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</si>
  <si>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</si>
  <si>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</si>
  <si>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</si>
  <si>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</si>
  <si>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</si>
  <si>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Profit of Rs.95.00/-</t>
  </si>
  <si>
    <t>GSFC</t>
  </si>
  <si>
    <t>Sundrmfast</t>
  </si>
  <si>
    <t>GPPL</t>
  </si>
  <si>
    <t>230-240</t>
  </si>
  <si>
    <t>280-285</t>
  </si>
  <si>
    <t>ORIENTCEM</t>
  </si>
  <si>
    <t>220-225</t>
  </si>
  <si>
    <t>PFS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</si>
  <si>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</si>
  <si>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</si>
  <si>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</si>
  <si>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</si>
  <si>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</si>
  <si>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</si>
  <si>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</si>
  <si>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</si>
  <si>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</si>
  <si>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</si>
  <si>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Allcargo logistics</t>
  </si>
  <si>
    <t xml:space="preserve">Camline Fine </t>
  </si>
  <si>
    <t xml:space="preserve">Target Achieved </t>
  </si>
  <si>
    <t>LLOYD ELECTRIC &amp; ENG LTD</t>
  </si>
  <si>
    <t>KEC International ltd</t>
  </si>
  <si>
    <t>Gruh Finance</t>
  </si>
  <si>
    <t>Zensar Technology</t>
  </si>
  <si>
    <t>Techno -Funda  (positional)</t>
  </si>
  <si>
    <t>Call Tracker</t>
  </si>
  <si>
    <t>Stop Loss***</t>
  </si>
  <si>
    <t>CLBS = Closing Basis ***</t>
  </si>
  <si>
    <t>Vinati Organics Ltd</t>
  </si>
  <si>
    <t>JETAIRWAYS</t>
  </si>
  <si>
    <t>GODREJCP</t>
  </si>
  <si>
    <t>SSWL</t>
  </si>
  <si>
    <t>Persistent System Ltd</t>
  </si>
  <si>
    <t>Pidilitind</t>
  </si>
  <si>
    <t>CUMMINSIND</t>
  </si>
  <si>
    <t>GRANULES</t>
  </si>
  <si>
    <t>ICIL</t>
  </si>
  <si>
    <t>MCDOWELL-N</t>
  </si>
  <si>
    <t>PCJEWELLER</t>
  </si>
  <si>
    <t>TATAELXSI</t>
  </si>
  <si>
    <t>Ashoka Buildcon Ltd</t>
  </si>
  <si>
    <t>MFSL</t>
  </si>
  <si>
    <t>PTC INDIA FIN SERV LTD</t>
  </si>
  <si>
    <t>Greaves Cotton Ltd.</t>
  </si>
  <si>
    <t>150-155</t>
  </si>
  <si>
    <t>Magma</t>
  </si>
  <si>
    <t>Profit of Rs.67/-</t>
  </si>
  <si>
    <t>OI</t>
  </si>
  <si>
    <t>Reinitiated $</t>
  </si>
  <si>
    <t>148-150</t>
  </si>
  <si>
    <t>KEC International ltd $</t>
  </si>
  <si>
    <t>CAMLINFINE  $</t>
  </si>
  <si>
    <t>Mindtree</t>
  </si>
  <si>
    <t>790-800</t>
  </si>
  <si>
    <t>DCBBANK</t>
  </si>
  <si>
    <t>NBCC</t>
  </si>
  <si>
    <t>STRTECH</t>
  </si>
  <si>
    <t>Atulauto</t>
  </si>
  <si>
    <t>495-505</t>
  </si>
  <si>
    <t>565-570</t>
  </si>
  <si>
    <t>SUVEN</t>
  </si>
  <si>
    <t>Positional  Call</t>
  </si>
  <si>
    <t>NATCOPHARM</t>
  </si>
  <si>
    <t>TRITURBINE</t>
  </si>
  <si>
    <t>NDL</t>
  </si>
  <si>
    <t>ALPHAGEO</t>
  </si>
  <si>
    <t>GDL</t>
  </si>
  <si>
    <t>DEEPIND</t>
  </si>
  <si>
    <t>GRAVITA</t>
  </si>
  <si>
    <t>VETO</t>
  </si>
  <si>
    <t>NSE Closed Price</t>
  </si>
  <si>
    <t>20MICRONS</t>
  </si>
  <si>
    <t>EQ</t>
  </si>
  <si>
    <t>INE144J01027</t>
  </si>
  <si>
    <t>3IINFOTECH</t>
  </si>
  <si>
    <t>INE748C01020</t>
  </si>
  <si>
    <t>3MINDIA</t>
  </si>
  <si>
    <t>INE470A01017</t>
  </si>
  <si>
    <t>8KMILES</t>
  </si>
  <si>
    <t>AARTIIND</t>
  </si>
  <si>
    <t>ABAN</t>
  </si>
  <si>
    <t>INE421A01028</t>
  </si>
  <si>
    <t>ABFRL</t>
  </si>
  <si>
    <t>INE647O01011</t>
  </si>
  <si>
    <t>INE012A01025</t>
  </si>
  <si>
    <t>ACCELYA</t>
  </si>
  <si>
    <t>INE793A01012</t>
  </si>
  <si>
    <t>INE423A01024</t>
  </si>
  <si>
    <t>INE742F01042</t>
  </si>
  <si>
    <t>INE814H01011</t>
  </si>
  <si>
    <t>ADANITRANS</t>
  </si>
  <si>
    <t>ADFFOODS</t>
  </si>
  <si>
    <t>INE982B01019</t>
  </si>
  <si>
    <t>ADORWELD</t>
  </si>
  <si>
    <t>INE045A01017</t>
  </si>
  <si>
    <t>ADVANIHOTR</t>
  </si>
  <si>
    <t>INE199C01026</t>
  </si>
  <si>
    <t>AEGISCHEM</t>
  </si>
  <si>
    <t>INE208C01025</t>
  </si>
  <si>
    <t>AHLUCONT</t>
  </si>
  <si>
    <t>INE758C01029</t>
  </si>
  <si>
    <t>AIAENG</t>
  </si>
  <si>
    <t>INE212H01026</t>
  </si>
  <si>
    <t>INE878A01011</t>
  </si>
  <si>
    <t>AJMERA</t>
  </si>
  <si>
    <t>INE298G01027</t>
  </si>
  <si>
    <t>AKZOINDIA</t>
  </si>
  <si>
    <t>INE133A01011</t>
  </si>
  <si>
    <t>ALICON</t>
  </si>
  <si>
    <t>INE062D01024</t>
  </si>
  <si>
    <t>ALKEM</t>
  </si>
  <si>
    <t>ALKYLAMINE</t>
  </si>
  <si>
    <t>INE150B01021</t>
  </si>
  <si>
    <t>ALLCARGO</t>
  </si>
  <si>
    <t>INE418H01029</t>
  </si>
  <si>
    <t>ALLSEC</t>
  </si>
  <si>
    <t>INE835G01018</t>
  </si>
  <si>
    <t>INE137C01018</t>
  </si>
  <si>
    <t>INE200A01026</t>
  </si>
  <si>
    <t>INE885A01032</t>
  </si>
  <si>
    <t>AMBIKCO</t>
  </si>
  <si>
    <t>INE540G01014</t>
  </si>
  <si>
    <t>INE079A01024</t>
  </si>
  <si>
    <t>AMRUTANJAN</t>
  </si>
  <si>
    <t>ANANTRAJ</t>
  </si>
  <si>
    <t>INE242C01024</t>
  </si>
  <si>
    <t>INE434A01013</t>
  </si>
  <si>
    <t>ANDHRSUGAR</t>
  </si>
  <si>
    <t>INE715B01013</t>
  </si>
  <si>
    <t>ANSALAPI</t>
  </si>
  <si>
    <t>INE436A01026</t>
  </si>
  <si>
    <t>ANSALHSG</t>
  </si>
  <si>
    <t>INE880B01015</t>
  </si>
  <si>
    <t>APLAPOLLO</t>
  </si>
  <si>
    <t>INE702C01019</t>
  </si>
  <si>
    <t>APLLTD</t>
  </si>
  <si>
    <t>INE901L01018</t>
  </si>
  <si>
    <t>INE437A01024</t>
  </si>
  <si>
    <t>INE438A01022</t>
  </si>
  <si>
    <t>APTECHT</t>
  </si>
  <si>
    <t>INE266F01018</t>
  </si>
  <si>
    <t>ARCHIDPLY</t>
  </si>
  <si>
    <t>INE877I01016</t>
  </si>
  <si>
    <t>ARCOTECH</t>
  </si>
  <si>
    <t>AROGRANITE</t>
  </si>
  <si>
    <t>INE210C01013</t>
  </si>
  <si>
    <t>ARROWGREEN</t>
  </si>
  <si>
    <t>INE570D01018</t>
  </si>
  <si>
    <t>ARROWTEX</t>
  </si>
  <si>
    <t>INE933J01015</t>
  </si>
  <si>
    <t>INE034A01011</t>
  </si>
  <si>
    <t>INE034S01021</t>
  </si>
  <si>
    <t>ASAHIINDIA</t>
  </si>
  <si>
    <t>INE439A01020</t>
  </si>
  <si>
    <t>ASAHISONG</t>
  </si>
  <si>
    <t>INE228I01012</t>
  </si>
  <si>
    <t>ASHAPURMIN</t>
  </si>
  <si>
    <t>INE348A01023</t>
  </si>
  <si>
    <t>ASHIANA</t>
  </si>
  <si>
    <t>INE365D01021</t>
  </si>
  <si>
    <t>ASHIMASYN</t>
  </si>
  <si>
    <t>INE440A01010</t>
  </si>
  <si>
    <t>ASHOKA</t>
  </si>
  <si>
    <t>INE442H01029</t>
  </si>
  <si>
    <t>INE208A01029</t>
  </si>
  <si>
    <t>INE021A01026</t>
  </si>
  <si>
    <t>ASIANTILES</t>
  </si>
  <si>
    <t>INE022I01019</t>
  </si>
  <si>
    <t>ASTEC</t>
  </si>
  <si>
    <t>INE563J01010</t>
  </si>
  <si>
    <t>ASTRAL</t>
  </si>
  <si>
    <t>INE006I01046</t>
  </si>
  <si>
    <t>ASTRAMICRO</t>
  </si>
  <si>
    <t>INE386C01029</t>
  </si>
  <si>
    <t>ASTRAZEN</t>
  </si>
  <si>
    <t>INE203A01020</t>
  </si>
  <si>
    <t>ATFL</t>
  </si>
  <si>
    <t>INE209A01019</t>
  </si>
  <si>
    <t>ATLANTA</t>
  </si>
  <si>
    <t>INE285H01022</t>
  </si>
  <si>
    <t>ATUL</t>
  </si>
  <si>
    <t>INE100A01010</t>
  </si>
  <si>
    <t>ATULAUTO</t>
  </si>
  <si>
    <t>INE951D01028</t>
  </si>
  <si>
    <t>AURIONPRO</t>
  </si>
  <si>
    <t>INE132H01018</t>
  </si>
  <si>
    <t>INE406A01037</t>
  </si>
  <si>
    <t>AUTOAXLES</t>
  </si>
  <si>
    <t>INE449A01011</t>
  </si>
  <si>
    <t>AVANTIFEED</t>
  </si>
  <si>
    <t>AVTNPL</t>
  </si>
  <si>
    <t>INE488D01021</t>
  </si>
  <si>
    <t>INE238A01034</t>
  </si>
  <si>
    <t>AXISCADES</t>
  </si>
  <si>
    <t>INE555B01013</t>
  </si>
  <si>
    <t>AYMSYNTEX</t>
  </si>
  <si>
    <t>INE193B01039</t>
  </si>
  <si>
    <t>INE917I01010</t>
  </si>
  <si>
    <t>INE933K01021</t>
  </si>
  <si>
    <t>BAJAJELEC</t>
  </si>
  <si>
    <t>INE193E01025</t>
  </si>
  <si>
    <t>INE918I01018</t>
  </si>
  <si>
    <t>BAJAJHIND</t>
  </si>
  <si>
    <t>BAJAJHLDNG</t>
  </si>
  <si>
    <t>BALAJITELE</t>
  </si>
  <si>
    <t>INE794B01026</t>
  </si>
  <si>
    <t>BALAMINES</t>
  </si>
  <si>
    <t>INE050E01027</t>
  </si>
  <si>
    <t>BALKRISIND</t>
  </si>
  <si>
    <t>INE787D01026</t>
  </si>
  <si>
    <t>BALLARPUR</t>
  </si>
  <si>
    <t>INE294A01037</t>
  </si>
  <si>
    <t>BALMLAWRIE</t>
  </si>
  <si>
    <t>INE164A01016</t>
  </si>
  <si>
    <t>BALPHARMA</t>
  </si>
  <si>
    <t>INE083D01012</t>
  </si>
  <si>
    <t>BALRAMCHIN</t>
  </si>
  <si>
    <t>INE119A01028</t>
  </si>
  <si>
    <t>BANCOINDIA</t>
  </si>
  <si>
    <t>INE213C01025</t>
  </si>
  <si>
    <t>INE028A01039</t>
  </si>
  <si>
    <t>BANKBEES</t>
  </si>
  <si>
    <t>INF732E01078</t>
  </si>
  <si>
    <t>INE084A01016</t>
  </si>
  <si>
    <t>BANSWRAS</t>
  </si>
  <si>
    <t>INE629D01012</t>
  </si>
  <si>
    <t>BASF</t>
  </si>
  <si>
    <t>INE373A01013</t>
  </si>
  <si>
    <t>INE176A01028</t>
  </si>
  <si>
    <t>BAYERCROP</t>
  </si>
  <si>
    <t>INE462A01022</t>
  </si>
  <si>
    <t>BBL</t>
  </si>
  <si>
    <t>INE464A01028</t>
  </si>
  <si>
    <t>BBTC</t>
  </si>
  <si>
    <t>INE050A01025</t>
  </si>
  <si>
    <t>INE258A01016</t>
  </si>
  <si>
    <t>BEPL</t>
  </si>
  <si>
    <t>INE922A01025</t>
  </si>
  <si>
    <t>BERGEPAINT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</si>
  <si>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</si>
  <si>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</si>
  <si>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</si>
  <si>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</si>
  <si>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</si>
  <si>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</si>
  <si>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</si>
  <si>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INE465A01025</t>
  </si>
  <si>
    <t>BHARATGEAR</t>
  </si>
  <si>
    <t>INE561C01019</t>
  </si>
  <si>
    <t>BHARATRAS</t>
  </si>
  <si>
    <t>INE838B01013</t>
  </si>
  <si>
    <t>INE397D01024</t>
  </si>
  <si>
    <t>INE257A01026</t>
  </si>
  <si>
    <t>INE824B01021</t>
  </si>
  <si>
    <t>BINDALAGRO</t>
  </si>
  <si>
    <t>INE143A01010</t>
  </si>
  <si>
    <t>INE376G01013</t>
  </si>
  <si>
    <t>BIRLACORPN</t>
  </si>
  <si>
    <t>INE340A01012</t>
  </si>
  <si>
    <t>BLISSGVS</t>
  </si>
  <si>
    <t>BLKASHYAP</t>
  </si>
  <si>
    <t>INE350H01032</t>
  </si>
  <si>
    <t>BLUEDART</t>
  </si>
  <si>
    <t>INE233B01017</t>
  </si>
  <si>
    <t>BLUESTARCO</t>
  </si>
  <si>
    <t>INE472A01039</t>
  </si>
  <si>
    <t>BODALCHEM</t>
  </si>
  <si>
    <t>INE338D01028</t>
  </si>
  <si>
    <t>BOMDYEING</t>
  </si>
  <si>
    <t>INE032A01023</t>
  </si>
  <si>
    <t>INE323A01026</t>
  </si>
  <si>
    <t>INE029A01011</t>
  </si>
  <si>
    <t>BPL</t>
  </si>
  <si>
    <t>INE110A01019</t>
  </si>
  <si>
    <t>BRIGADE</t>
  </si>
  <si>
    <t>INE791I01019</t>
  </si>
  <si>
    <t>BROOKS</t>
  </si>
  <si>
    <t>INE650L01011</t>
  </si>
  <si>
    <t>BSL</t>
  </si>
  <si>
    <t>INE594B01012</t>
  </si>
  <si>
    <t>INE010B01027</t>
  </si>
  <si>
    <t>CAMLINFINE</t>
  </si>
  <si>
    <t>INE052I01032</t>
  </si>
  <si>
    <t>INE476A01014</t>
  </si>
  <si>
    <t>CANFINHOME</t>
  </si>
  <si>
    <t>CAPLIPOINT</t>
  </si>
  <si>
    <t>CARBORUNIV</t>
  </si>
  <si>
    <t>INE120A01034</t>
  </si>
  <si>
    <t>CAREERP</t>
  </si>
  <si>
    <t>INE521J01018</t>
  </si>
  <si>
    <t>CARERATING</t>
  </si>
  <si>
    <t>INE752H01013</t>
  </si>
  <si>
    <t>CCL</t>
  </si>
  <si>
    <t>INE421D01022</t>
  </si>
  <si>
    <t>INE482A01020</t>
  </si>
  <si>
    <t>CENTENKA</t>
  </si>
  <si>
    <t>INE485A01015</t>
  </si>
  <si>
    <t>CENTRALBK</t>
  </si>
  <si>
    <t>INE483A01010</t>
  </si>
  <si>
    <t>CENTUM</t>
  </si>
  <si>
    <t>INE320B01020</t>
  </si>
  <si>
    <t>CENTURYPLY</t>
  </si>
  <si>
    <t>INE348B01021</t>
  </si>
  <si>
    <t>INE055A01016</t>
  </si>
  <si>
    <t>CERA</t>
  </si>
  <si>
    <t>INE739E01017</t>
  </si>
  <si>
    <t>INE486A01013</t>
  </si>
  <si>
    <t>CGCL</t>
  </si>
  <si>
    <t>CHAMBLFERT</t>
  </si>
  <si>
    <t>INE085A01013</t>
  </si>
  <si>
    <t>CHENNPETRO</t>
  </si>
  <si>
    <t>INE178A01016</t>
  </si>
  <si>
    <t>CHOLAFIN</t>
  </si>
  <si>
    <t>CINELINE</t>
  </si>
  <si>
    <t>INE704H01022</t>
  </si>
  <si>
    <t>INE059A01026</t>
  </si>
  <si>
    <t>CLNINDIA</t>
  </si>
  <si>
    <t>INE492A01029</t>
  </si>
  <si>
    <t>INE522F01014</t>
  </si>
  <si>
    <t>COFFEEDAY</t>
  </si>
  <si>
    <t>INE335K01011</t>
  </si>
  <si>
    <t>INE259A01022</t>
  </si>
  <si>
    <t>COROMANDEL</t>
  </si>
  <si>
    <t>INE169A01031</t>
  </si>
  <si>
    <t>CORPBANK</t>
  </si>
  <si>
    <t>INE112A01023</t>
  </si>
  <si>
    <t>COSMOFILMS</t>
  </si>
  <si>
    <t>INE757A01017</t>
  </si>
  <si>
    <t>COX&amp;KINGS</t>
  </si>
  <si>
    <t>INE008I01026</t>
  </si>
  <si>
    <t>CPSEETF</t>
  </si>
  <si>
    <t>INF457M01133</t>
  </si>
  <si>
    <t>INE007A01025</t>
  </si>
  <si>
    <t>INE067A01029</t>
  </si>
  <si>
    <t>CROMPTON</t>
  </si>
  <si>
    <t>INE299U01018</t>
  </si>
  <si>
    <t>CTE</t>
  </si>
  <si>
    <t>INE627H01017</t>
  </si>
  <si>
    <t>CUB</t>
  </si>
  <si>
    <t>INE298A01020</t>
  </si>
  <si>
    <t>CYBERTECH</t>
  </si>
  <si>
    <t>INE214A01019</t>
  </si>
  <si>
    <t>CYIENT</t>
  </si>
  <si>
    <t>INE136B01020</t>
  </si>
  <si>
    <t>DAAWAT</t>
  </si>
  <si>
    <t>INE016A01026</t>
  </si>
  <si>
    <t>DALMIASUG</t>
  </si>
  <si>
    <t>INE495A01022</t>
  </si>
  <si>
    <t>DATAMATICS</t>
  </si>
  <si>
    <t>INE365B01017</t>
  </si>
  <si>
    <t>DBCORP</t>
  </si>
  <si>
    <t>INE950I01011</t>
  </si>
  <si>
    <t>DBREALTY</t>
  </si>
  <si>
    <t>INE879I01012</t>
  </si>
  <si>
    <t>INE503A01015</t>
  </si>
  <si>
    <t>DCMSHRIRAM</t>
  </si>
  <si>
    <t>INE499A01024</t>
  </si>
  <si>
    <t>DECCANCE</t>
  </si>
  <si>
    <t>DEEPAKFERT</t>
  </si>
  <si>
    <t>INE501A01019</t>
  </si>
  <si>
    <t>DEEPAKNTR</t>
  </si>
  <si>
    <t>INE677H01012</t>
  </si>
  <si>
    <t>DELTACORP</t>
  </si>
  <si>
    <t>INE124G01033</t>
  </si>
  <si>
    <t>DEN</t>
  </si>
  <si>
    <t>INE947J01015</t>
  </si>
  <si>
    <t>DHAMPURSUG</t>
  </si>
  <si>
    <t>INE041A01016</t>
  </si>
  <si>
    <t>DHANUKA</t>
  </si>
  <si>
    <t>INE435G01025</t>
  </si>
  <si>
    <t>INE202B01012</t>
  </si>
  <si>
    <t>DHUNINV</t>
  </si>
  <si>
    <t>INE320L01011</t>
  </si>
  <si>
    <t>DICIND</t>
  </si>
  <si>
    <t>INE303A01010</t>
  </si>
  <si>
    <t>INE836F01026</t>
  </si>
  <si>
    <t>INE361B01024</t>
  </si>
  <si>
    <t>INE271C01023</t>
  </si>
  <si>
    <t>DOLPHINOFF</t>
  </si>
  <si>
    <t>INE920A01011</t>
  </si>
  <si>
    <t>DPSCLTD</t>
  </si>
  <si>
    <t>INE360C01024</t>
  </si>
  <si>
    <t>DREDGECORP</t>
  </si>
  <si>
    <t>INE506A01018</t>
  </si>
  <si>
    <t>INE089A01023</t>
  </si>
  <si>
    <t>DYNAMATECH</t>
  </si>
  <si>
    <t>INE221B01012</t>
  </si>
  <si>
    <t>ECLERX</t>
  </si>
  <si>
    <t>EDELWEISS</t>
  </si>
  <si>
    <t>EIDPARRY</t>
  </si>
  <si>
    <t>EIHOTEL</t>
  </si>
  <si>
    <t>ELECTCAST</t>
  </si>
  <si>
    <t>INE086A01029</t>
  </si>
  <si>
    <t>ELGIEQUIP</t>
  </si>
  <si>
    <t>INE285A01027</t>
  </si>
  <si>
    <t>ELGIRUBCO</t>
  </si>
  <si>
    <t>INE819L01012</t>
  </si>
  <si>
    <t>INE548C01032</t>
  </si>
  <si>
    <t>EMMBI</t>
  </si>
  <si>
    <t>INE753K01015</t>
  </si>
  <si>
    <t>INE510A01028</t>
  </si>
  <si>
    <t>ENIL</t>
  </si>
  <si>
    <t>INE265F01028</t>
  </si>
  <si>
    <t>EQUITAS</t>
  </si>
  <si>
    <t>INE988K01017</t>
  </si>
  <si>
    <t>EROSMEDIA</t>
  </si>
  <si>
    <t>INE416L01017</t>
  </si>
  <si>
    <t>ESABINDIA</t>
  </si>
  <si>
    <t>INE284A01012</t>
  </si>
  <si>
    <t>ESCORTS</t>
  </si>
  <si>
    <t>INE042A01014</t>
  </si>
  <si>
    <t>ESSARSHPNG</t>
  </si>
  <si>
    <t>INE122M01019</t>
  </si>
  <si>
    <t>ESSELPACK</t>
  </si>
  <si>
    <t>INE255A01020</t>
  </si>
  <si>
    <t>EVEREADY</t>
  </si>
  <si>
    <t>EVERESTIND</t>
  </si>
  <si>
    <t>EXCELINDUS</t>
  </si>
  <si>
    <t>INE369A01029</t>
  </si>
  <si>
    <t>INE513A01014</t>
  </si>
  <si>
    <t>FELDVR</t>
  </si>
  <si>
    <t>IN9623B01058</t>
  </si>
  <si>
    <t>FIEMIND</t>
  </si>
  <si>
    <t>INE111B01023</t>
  </si>
  <si>
    <t>FINCABLES</t>
  </si>
  <si>
    <t>FINPIPE</t>
  </si>
  <si>
    <t>FLFL</t>
  </si>
  <si>
    <t>FMNL</t>
  </si>
  <si>
    <t>INE360L01017</t>
  </si>
  <si>
    <t>FORTIS</t>
  </si>
  <si>
    <t>INE061F01013</t>
  </si>
  <si>
    <t>FOSECOIND</t>
  </si>
  <si>
    <t>INE519A01011</t>
  </si>
  <si>
    <t>FSL</t>
  </si>
  <si>
    <t>INE684F01012</t>
  </si>
  <si>
    <t>GABRIEL</t>
  </si>
  <si>
    <t>INE524A01029</t>
  </si>
  <si>
    <t>GAEL</t>
  </si>
  <si>
    <t>INE036B01022</t>
  </si>
  <si>
    <t>INE129A01019</t>
  </si>
  <si>
    <t>GANDHITUBE</t>
  </si>
  <si>
    <t>INE524B01027</t>
  </si>
  <si>
    <t>GANECOS</t>
  </si>
  <si>
    <t>GARDENSILK</t>
  </si>
  <si>
    <t>INE526A01016</t>
  </si>
  <si>
    <t>INE276A01018</t>
  </si>
  <si>
    <t>GATI</t>
  </si>
  <si>
    <t>INE152B01027</t>
  </si>
  <si>
    <t>GENUSPOWER</t>
  </si>
  <si>
    <t>INE955D01029</t>
  </si>
  <si>
    <t>INE007B01023</t>
  </si>
  <si>
    <t>INE017A01032</t>
  </si>
  <si>
    <t>GHCL</t>
  </si>
  <si>
    <t>INE539A01019</t>
  </si>
  <si>
    <t>GICHSGFIN</t>
  </si>
  <si>
    <t>INE289B01019</t>
  </si>
  <si>
    <t>GILLETTE</t>
  </si>
  <si>
    <t>INE322A01010</t>
  </si>
  <si>
    <t>GINNIFILA</t>
  </si>
  <si>
    <t>INE424C01010</t>
  </si>
  <si>
    <t>GIPCL</t>
  </si>
  <si>
    <t>INE162A01010</t>
  </si>
  <si>
    <t>GLAXO</t>
  </si>
  <si>
    <t>INE159A01016</t>
  </si>
  <si>
    <t>INE935A01035</t>
  </si>
  <si>
    <t>GLOBALVECT</t>
  </si>
  <si>
    <t>INE792H01019</t>
  </si>
  <si>
    <t>GMBREW</t>
  </si>
  <si>
    <t>INE075D01018</t>
  </si>
  <si>
    <t>GMDCLTD</t>
  </si>
  <si>
    <t>INE131A01031</t>
  </si>
  <si>
    <t>INE776C01039</t>
  </si>
  <si>
    <t>GNFC</t>
  </si>
  <si>
    <t>INE113A01013</t>
  </si>
  <si>
    <t>GOCLCORP</t>
  </si>
  <si>
    <t>INE077F01035</t>
  </si>
  <si>
    <t>GODFRYPHLP</t>
  </si>
  <si>
    <t>INE260B01028</t>
  </si>
  <si>
    <t>INE102D01028</t>
  </si>
  <si>
    <t>INE233A01035</t>
  </si>
  <si>
    <t>GODREJPROP</t>
  </si>
  <si>
    <t>INE517F01014</t>
  </si>
  <si>
    <t>INE101D01020</t>
  </si>
  <si>
    <t>GRAPHITE</t>
  </si>
  <si>
    <t>INE371A01025</t>
  </si>
  <si>
    <t>INE024L01027</t>
  </si>
  <si>
    <t>GREAVESCOT</t>
  </si>
  <si>
    <t>INE224A01026</t>
  </si>
  <si>
    <t>GREENLAM</t>
  </si>
  <si>
    <t>INE544R01013</t>
  </si>
  <si>
    <t>GREENPLY</t>
  </si>
  <si>
    <t>INE461C01038</t>
  </si>
  <si>
    <t>GREENPOWER</t>
  </si>
  <si>
    <t>INE999K01014</t>
  </si>
  <si>
    <t>GRINDWELL</t>
  </si>
  <si>
    <t>INE536A01023</t>
  </si>
  <si>
    <t>GRUH</t>
  </si>
  <si>
    <t>INE026A01025</t>
  </si>
  <si>
    <t>INE264A01014</t>
  </si>
  <si>
    <t>INE246F01010</t>
  </si>
  <si>
    <t>GTL</t>
  </si>
  <si>
    <t>INE043A01012</t>
  </si>
  <si>
    <t>GUFICBIO</t>
  </si>
  <si>
    <t>INE742B01025</t>
  </si>
  <si>
    <t>GUJALKALI</t>
  </si>
  <si>
    <t>INE186A01019</t>
  </si>
  <si>
    <t>INE538A01037</t>
  </si>
  <si>
    <t>GUJGASLTD</t>
  </si>
  <si>
    <t>GULFOILLUB</t>
  </si>
  <si>
    <t>INE635Q01029</t>
  </si>
  <si>
    <t>GULFPETRO</t>
  </si>
  <si>
    <t>INE586G01017</t>
  </si>
  <si>
    <t>GULPOLY</t>
  </si>
  <si>
    <t>HATHWAY</t>
  </si>
  <si>
    <t>INE982F01036</t>
  </si>
  <si>
    <t>HATSUN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</si>
  <si>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</si>
  <si>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</si>
  <si>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</si>
  <si>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</si>
  <si>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</si>
  <si>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</si>
  <si>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</si>
  <si>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</si>
  <si>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INE019C01026</t>
  </si>
  <si>
    <t>HCL-INSYS</t>
  </si>
  <si>
    <t>INE236A01020</t>
  </si>
  <si>
    <t>INE860A01027</t>
  </si>
  <si>
    <t>INE001A01036</t>
  </si>
  <si>
    <t>INE040A01026</t>
  </si>
  <si>
    <t>HDFCNIFETF</t>
  </si>
  <si>
    <t>INF179KB1KP3</t>
  </si>
  <si>
    <t>INE191I01012</t>
  </si>
  <si>
    <t>HEG</t>
  </si>
  <si>
    <t>HEIDELBERG</t>
  </si>
  <si>
    <t>HERCULES</t>
  </si>
  <si>
    <t>INE688E01024</t>
  </si>
  <si>
    <t>HERITGFOOD</t>
  </si>
  <si>
    <t>INE158A01026</t>
  </si>
  <si>
    <t>HESTERBIO</t>
  </si>
  <si>
    <t>INE782E01017</t>
  </si>
  <si>
    <t>INE093A01033</t>
  </si>
  <si>
    <t>HFCL</t>
  </si>
  <si>
    <t>HGS</t>
  </si>
  <si>
    <t>INE170I01016</t>
  </si>
  <si>
    <t>HIKAL</t>
  </si>
  <si>
    <t>INE475B01022</t>
  </si>
  <si>
    <t>HIL</t>
  </si>
  <si>
    <t>INE557A01011</t>
  </si>
  <si>
    <t>HIMATSEIDE</t>
  </si>
  <si>
    <t>INE049A01027</t>
  </si>
  <si>
    <t>INE038A01020</t>
  </si>
  <si>
    <t>HINDCOMPOS</t>
  </si>
  <si>
    <t>HINDCOPPER</t>
  </si>
  <si>
    <t>INE531E01026</t>
  </si>
  <si>
    <t>HINDOILEXP</t>
  </si>
  <si>
    <t>INE345A01011</t>
  </si>
  <si>
    <t>INE094A01015</t>
  </si>
  <si>
    <t>HINDUJAVEN</t>
  </si>
  <si>
    <t>INE353A01023</t>
  </si>
  <si>
    <t>INE030A01027</t>
  </si>
  <si>
    <t>INE267A01025</t>
  </si>
  <si>
    <t>INE782A01015</t>
  </si>
  <si>
    <t>HITECHGEAR</t>
  </si>
  <si>
    <t>INE127B01011</t>
  </si>
  <si>
    <t>HMVL</t>
  </si>
  <si>
    <t>INE871K01015</t>
  </si>
  <si>
    <t>HONAUT</t>
  </si>
  <si>
    <t>INE671A01010</t>
  </si>
  <si>
    <t>HONDAPOWER</t>
  </si>
  <si>
    <t>INE634A01018</t>
  </si>
  <si>
    <t>HOTELEELA</t>
  </si>
  <si>
    <t>INE102A01024</t>
  </si>
  <si>
    <t>INE415A01038</t>
  </si>
  <si>
    <t>HTMEDIA</t>
  </si>
  <si>
    <t>INE501G01024</t>
  </si>
  <si>
    <t>HUBTOWN</t>
  </si>
  <si>
    <t>INE703H01016</t>
  </si>
  <si>
    <t>INE069I01010</t>
  </si>
  <si>
    <t>INE148I01020</t>
  </si>
  <si>
    <t>IBVENTURES</t>
  </si>
  <si>
    <t>INE274G01010</t>
  </si>
  <si>
    <t>INE090A01021</t>
  </si>
  <si>
    <t>INF109KA1962</t>
  </si>
  <si>
    <t>ICRA</t>
  </si>
  <si>
    <t>INE725G01011</t>
  </si>
  <si>
    <t>INE669E01016</t>
  </si>
  <si>
    <t>INE043D01016</t>
  </si>
  <si>
    <t>INE092T01019</t>
  </si>
  <si>
    <t>IFBIND</t>
  </si>
  <si>
    <t>INE559A01017</t>
  </si>
  <si>
    <t>INE039A01010</t>
  </si>
  <si>
    <t>IGARASHI</t>
  </si>
  <si>
    <t>INE188B01013</t>
  </si>
  <si>
    <t>IGPL</t>
  </si>
  <si>
    <t>INE204A01010</t>
  </si>
  <si>
    <t>INE053A01029</t>
  </si>
  <si>
    <t>INE383A01012</t>
  </si>
  <si>
    <t>INDIAGLYCO</t>
  </si>
  <si>
    <t>INE560A01015</t>
  </si>
  <si>
    <t>INDIANB</t>
  </si>
  <si>
    <t>INE562A01011</t>
  </si>
  <si>
    <t>INDIANHUME</t>
  </si>
  <si>
    <t>INDIGO</t>
  </si>
  <si>
    <t>INE646L01027</t>
  </si>
  <si>
    <t>INDNIPPON</t>
  </si>
  <si>
    <t>INDOCO</t>
  </si>
  <si>
    <t>INE873D01024</t>
  </si>
  <si>
    <t>INDORAMA</t>
  </si>
  <si>
    <t>INE156A01020</t>
  </si>
  <si>
    <t>INDOTECH</t>
  </si>
  <si>
    <t>INE332H01014</t>
  </si>
  <si>
    <t>INDRAMEDCO</t>
  </si>
  <si>
    <t>INE681B01017</t>
  </si>
  <si>
    <t>INE095A01012</t>
  </si>
  <si>
    <t>INEOSSTYRO</t>
  </si>
  <si>
    <t>INE189B01011</t>
  </si>
  <si>
    <t>INFIBEAM</t>
  </si>
  <si>
    <t>INE121J01017</t>
  </si>
  <si>
    <t>INE009A01021</t>
  </si>
  <si>
    <t>INGERRAND</t>
  </si>
  <si>
    <t>INE177A01018</t>
  </si>
  <si>
    <t>INF109K012R6</t>
  </si>
  <si>
    <t>INOXLEISUR</t>
  </si>
  <si>
    <t>INE312H01016</t>
  </si>
  <si>
    <t>INOXWIND</t>
  </si>
  <si>
    <t>INE066P01011</t>
  </si>
  <si>
    <t>INSECTICID</t>
  </si>
  <si>
    <t>INE070I01018</t>
  </si>
  <si>
    <t>INTELLECT</t>
  </si>
  <si>
    <t>INE306R01017</t>
  </si>
  <si>
    <t>INE821I01014</t>
  </si>
  <si>
    <t>ITDCEM</t>
  </si>
  <si>
    <t>INE686A01026</t>
  </si>
  <si>
    <t>ITI</t>
  </si>
  <si>
    <t>INE248A01017</t>
  </si>
  <si>
    <t>INE168A01041</t>
  </si>
  <si>
    <t>JAGRAN</t>
  </si>
  <si>
    <t>INE199G01027</t>
  </si>
  <si>
    <t>JAGSNPHARM</t>
  </si>
  <si>
    <t>INE048B01027</t>
  </si>
  <si>
    <t>JAICORPLTD</t>
  </si>
  <si>
    <t>INE070D01027</t>
  </si>
  <si>
    <t>JAMNAAUTO</t>
  </si>
  <si>
    <t>JAYAGROGN</t>
  </si>
  <si>
    <t>INE785A01026</t>
  </si>
  <si>
    <t>JAYBARMARU</t>
  </si>
  <si>
    <t>INE571B01028</t>
  </si>
  <si>
    <t>JBCHEPHARM</t>
  </si>
  <si>
    <t>INE572A01028</t>
  </si>
  <si>
    <t>JBMA</t>
  </si>
  <si>
    <t>INE927D01028</t>
  </si>
  <si>
    <t>INE802G01018</t>
  </si>
  <si>
    <t>JINDALPOLY</t>
  </si>
  <si>
    <t>JISLDVREQS</t>
  </si>
  <si>
    <t>IN9175A01010</t>
  </si>
  <si>
    <t>INE175A01038</t>
  </si>
  <si>
    <t>JKCEMENT</t>
  </si>
  <si>
    <t>INE823G01014</t>
  </si>
  <si>
    <t>JKLAKSHMI</t>
  </si>
  <si>
    <t>JKTYRE</t>
  </si>
  <si>
    <t>INE573A01042</t>
  </si>
  <si>
    <t>JMCPROJECT</t>
  </si>
  <si>
    <t>JMFINANCIL</t>
  </si>
  <si>
    <t>INE780C01023</t>
  </si>
  <si>
    <t>INE455F01025</t>
  </si>
  <si>
    <t>JSL</t>
  </si>
  <si>
    <t>JSLHISAR</t>
  </si>
  <si>
    <t>INE121E01018</t>
  </si>
  <si>
    <t>JSWHL</t>
  </si>
  <si>
    <t>INE824G01012</t>
  </si>
  <si>
    <t>JUBILANT</t>
  </si>
  <si>
    <t>INE700A01033</t>
  </si>
  <si>
    <t>INE797F01012</t>
  </si>
  <si>
    <t>JUBLINDS</t>
  </si>
  <si>
    <t>INE645L01011</t>
  </si>
  <si>
    <t>JUNIORBEES</t>
  </si>
  <si>
    <t>INF732E01045</t>
  </si>
  <si>
    <t>INE599M01018</t>
  </si>
  <si>
    <t>JYOTHYLAB</t>
  </si>
  <si>
    <t>INE668F01031</t>
  </si>
  <si>
    <t>KABRAEXTRU</t>
  </si>
  <si>
    <t>INE900B01029</t>
  </si>
  <si>
    <t>KAJARIACER</t>
  </si>
  <si>
    <t>KAKATCEM</t>
  </si>
  <si>
    <t>INE437B01014</t>
  </si>
  <si>
    <t>KALPATPOWR</t>
  </si>
  <si>
    <t>KAMATHOTEL</t>
  </si>
  <si>
    <t>INE967C01018</t>
  </si>
  <si>
    <t>KANORICHEM</t>
  </si>
  <si>
    <t>INE138C01024</t>
  </si>
  <si>
    <t>INE531A01024</t>
  </si>
  <si>
    <t>KAYA</t>
  </si>
  <si>
    <t>INE587G01015</t>
  </si>
  <si>
    <t>KCP</t>
  </si>
  <si>
    <t>INE805C01028</t>
  </si>
  <si>
    <t>KCPSUGIND</t>
  </si>
  <si>
    <t>INE790B01024</t>
  </si>
  <si>
    <t>KEC</t>
  </si>
  <si>
    <t>INE389H01022</t>
  </si>
  <si>
    <t>KECL</t>
  </si>
  <si>
    <t>INE134B01017</t>
  </si>
  <si>
    <t>KESORAMIND</t>
  </si>
  <si>
    <t>INE087A01019</t>
  </si>
  <si>
    <t>KICL</t>
  </si>
  <si>
    <t>INE029L01018</t>
  </si>
  <si>
    <t>KIRIINDUS</t>
  </si>
  <si>
    <t>INE415I01015</t>
  </si>
  <si>
    <t>KIRLOSBROS</t>
  </si>
  <si>
    <t>INE732A01036</t>
  </si>
  <si>
    <t>KIRLOSENG</t>
  </si>
  <si>
    <t>INE146L01010</t>
  </si>
  <si>
    <t>KITEX</t>
  </si>
  <si>
    <t>KNRCON</t>
  </si>
  <si>
    <t>KOLTEPATIL</t>
  </si>
  <si>
    <t>KOTAKBKETF</t>
  </si>
  <si>
    <t>INF174K01F59</t>
  </si>
  <si>
    <t>KOTAKNIFTY</t>
  </si>
  <si>
    <t>KOTAKPSUBK</t>
  </si>
  <si>
    <t>INF373I01023</t>
  </si>
  <si>
    <t>KOTHARIPET</t>
  </si>
  <si>
    <t>INE720A01015</t>
  </si>
  <si>
    <t>KOTHARIPRO</t>
  </si>
  <si>
    <t>INE823A01017</t>
  </si>
  <si>
    <t>INE836A01035</t>
  </si>
  <si>
    <t>KPRMILL</t>
  </si>
  <si>
    <t>KRBL</t>
  </si>
  <si>
    <t>INE001B01026</t>
  </si>
  <si>
    <t>INE999A01015</t>
  </si>
  <si>
    <t>INE455I01029</t>
  </si>
  <si>
    <t>KSL</t>
  </si>
  <si>
    <t>INE907A01026</t>
  </si>
  <si>
    <t>KTIL</t>
  </si>
  <si>
    <t>INE614B01018</t>
  </si>
  <si>
    <t>KWALITY</t>
  </si>
  <si>
    <t>INE775B01025</t>
  </si>
  <si>
    <t>INE498L01015</t>
  </si>
  <si>
    <t>LAKSHVILAS</t>
  </si>
  <si>
    <t>INE694C01018</t>
  </si>
  <si>
    <t>LALPATHLAB</t>
  </si>
  <si>
    <t>INE600L01024</t>
  </si>
  <si>
    <t>LAMBODHARA</t>
  </si>
  <si>
    <t>INE112F01022</t>
  </si>
  <si>
    <t>LAOPALA</t>
  </si>
  <si>
    <t>INE059D01020</t>
  </si>
  <si>
    <t>LAXMIMACH</t>
  </si>
  <si>
    <t>INE269B01029</t>
  </si>
  <si>
    <t>LGBBROSLTD</t>
  </si>
  <si>
    <t>INE337A01034</t>
  </si>
  <si>
    <t>INE115A01026</t>
  </si>
  <si>
    <t>LINCOLN</t>
  </si>
  <si>
    <t>INE405C01035</t>
  </si>
  <si>
    <t>LINDEINDIA</t>
  </si>
  <si>
    <t>INE473A01011</t>
  </si>
  <si>
    <t>LIQUIDBEES</t>
  </si>
  <si>
    <t>INF732E01037</t>
  </si>
  <si>
    <t>LOKESHMACH</t>
  </si>
  <si>
    <t>INE397H01017</t>
  </si>
  <si>
    <t>LOVABLE</t>
  </si>
  <si>
    <t>INE597L01014</t>
  </si>
  <si>
    <t>INE018A01030</t>
  </si>
  <si>
    <t>LUMAXIND</t>
  </si>
  <si>
    <t>INE162B01018</t>
  </si>
  <si>
    <t>LUMAXTECH</t>
  </si>
  <si>
    <t>INE326A01037</t>
  </si>
  <si>
    <t>LUXIND</t>
  </si>
  <si>
    <t>INE150G01020</t>
  </si>
  <si>
    <t>LYKALABS</t>
  </si>
  <si>
    <t>INE933A01014</t>
  </si>
  <si>
    <t>INE101A01026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</si>
  <si>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</si>
  <si>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</si>
  <si>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</si>
  <si>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</si>
  <si>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</si>
  <si>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</si>
  <si>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</si>
  <si>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</si>
  <si>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</si>
  <si>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</si>
  <si>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MAGMA</t>
  </si>
  <si>
    <t>INE511C01022</t>
  </si>
  <si>
    <t>MAHABANK</t>
  </si>
  <si>
    <t>INE457A01014</t>
  </si>
  <si>
    <t>MAHINDCIE</t>
  </si>
  <si>
    <t>INE536H01010</t>
  </si>
  <si>
    <t>MAHLIFE</t>
  </si>
  <si>
    <t>INE813A01018</t>
  </si>
  <si>
    <t>MAHSCOOTER</t>
  </si>
  <si>
    <t>INE288A01013</t>
  </si>
  <si>
    <t>MAHSEAMLES</t>
  </si>
  <si>
    <t>INE271B01025</t>
  </si>
  <si>
    <t>MAITHANALL</t>
  </si>
  <si>
    <t>INE683C01011</t>
  </si>
  <si>
    <t>MAJESCO</t>
  </si>
  <si>
    <t>INE898S01029</t>
  </si>
  <si>
    <t>MANAKSIA</t>
  </si>
  <si>
    <t>INE015D01022</t>
  </si>
  <si>
    <t>MANALIPETC</t>
  </si>
  <si>
    <t>INE201A01024</t>
  </si>
  <si>
    <t>MANAPPURAM</t>
  </si>
  <si>
    <t>INE522D01027</t>
  </si>
  <si>
    <t>MANGALAM</t>
  </si>
  <si>
    <t>INE584F01014</t>
  </si>
  <si>
    <t>MANGCHEFER</t>
  </si>
  <si>
    <t>INE558B01017</t>
  </si>
  <si>
    <t>MANGLMCEM</t>
  </si>
  <si>
    <t>INE347A01017</t>
  </si>
  <si>
    <t>MANINFRA</t>
  </si>
  <si>
    <t>INE949H01023</t>
  </si>
  <si>
    <t>MANPASAND</t>
  </si>
  <si>
    <t>INE122R01018</t>
  </si>
  <si>
    <t>MANUGRAPH</t>
  </si>
  <si>
    <t>INE867A01022</t>
  </si>
  <si>
    <t>INE196A01026</t>
  </si>
  <si>
    <t>MARKSANS</t>
  </si>
  <si>
    <t>INE750C01026</t>
  </si>
  <si>
    <t>INE585B01010</t>
  </si>
  <si>
    <t>MASTEK</t>
  </si>
  <si>
    <t>INE759A01021</t>
  </si>
  <si>
    <t>INE450G01024</t>
  </si>
  <si>
    <t>MAYURUNIQ</t>
  </si>
  <si>
    <t>INE040D01038</t>
  </si>
  <si>
    <t>INE942G01012</t>
  </si>
  <si>
    <t>MCX</t>
  </si>
  <si>
    <t>MEGH</t>
  </si>
  <si>
    <t>INE974H01013</t>
  </si>
  <si>
    <t>MENONBE</t>
  </si>
  <si>
    <t>INE071D01033</t>
  </si>
  <si>
    <t>MEP</t>
  </si>
  <si>
    <t>INE776I01010</t>
  </si>
  <si>
    <t>MERCATOR</t>
  </si>
  <si>
    <t>INE934B01028</t>
  </si>
  <si>
    <t>INE199A01012</t>
  </si>
  <si>
    <t>INE180A01020</t>
  </si>
  <si>
    <t>MHRIL</t>
  </si>
  <si>
    <t>INE998I01010</t>
  </si>
  <si>
    <t>MINDACORP</t>
  </si>
  <si>
    <t>INE842C01021</t>
  </si>
  <si>
    <t>MINDAIND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</si>
  <si>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</si>
  <si>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</si>
  <si>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</si>
  <si>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</si>
  <si>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</si>
  <si>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</si>
  <si>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</si>
  <si>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MMTC</t>
  </si>
  <si>
    <t>MOHITIND</t>
  </si>
  <si>
    <t>INE954E01012</t>
  </si>
  <si>
    <t>MOIL</t>
  </si>
  <si>
    <t>INE490G01020</t>
  </si>
  <si>
    <t>MOLDTKPAC</t>
  </si>
  <si>
    <t>INE893J01029</t>
  </si>
  <si>
    <t>MONSANTO</t>
  </si>
  <si>
    <t>INE274B01011</t>
  </si>
  <si>
    <t>MONTECARLO</t>
  </si>
  <si>
    <t>INE950M01013</t>
  </si>
  <si>
    <t>MORARJEE</t>
  </si>
  <si>
    <t>INE161G01027</t>
  </si>
  <si>
    <t>MOTILALOFS</t>
  </si>
  <si>
    <t>INE883A01011</t>
  </si>
  <si>
    <t>MRPL</t>
  </si>
  <si>
    <t>INE103A01014</t>
  </si>
  <si>
    <t>MTNL</t>
  </si>
  <si>
    <t>INE153A01019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</si>
  <si>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</si>
  <si>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</si>
  <si>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</si>
  <si>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</si>
  <si>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</si>
  <si>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</si>
  <si>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</si>
  <si>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</si>
  <si>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</si>
  <si>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</si>
  <si>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MUTHOOTCAP</t>
  </si>
  <si>
    <t>INE296G01013</t>
  </si>
  <si>
    <t>MUTHOOTFIN</t>
  </si>
  <si>
    <t>INE414G01012</t>
  </si>
  <si>
    <t>NAGAROIL</t>
  </si>
  <si>
    <t>INE453M01018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</si>
  <si>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</si>
  <si>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</si>
  <si>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</si>
  <si>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</si>
  <si>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</si>
  <si>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</si>
  <si>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</si>
  <si>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</si>
  <si>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</si>
  <si>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</si>
  <si>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</si>
  <si>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NATIONALUM</t>
  </si>
  <si>
    <t>INE139A01034</t>
  </si>
  <si>
    <t>NAUKRI</t>
  </si>
  <si>
    <t>INE663F01024</t>
  </si>
  <si>
    <t>NAVINFLUOR</t>
  </si>
  <si>
    <t>NAVKARCORP</t>
  </si>
  <si>
    <t>INE278M01019</t>
  </si>
  <si>
    <t>NAVNETEDUL</t>
  </si>
  <si>
    <t>INE060A01024</t>
  </si>
  <si>
    <t>NBVENTURES</t>
  </si>
  <si>
    <t>INE725A01022</t>
  </si>
  <si>
    <t>INE868B01028</t>
  </si>
  <si>
    <t>NCLIND</t>
  </si>
  <si>
    <t>INE732C01016</t>
  </si>
  <si>
    <t>INE875G01030</t>
  </si>
  <si>
    <t>NECLIFE</t>
  </si>
  <si>
    <t>INE023H01027</t>
  </si>
  <si>
    <t>NESCO</t>
  </si>
  <si>
    <t>NESTLEIND</t>
  </si>
  <si>
    <t>NETWORK18</t>
  </si>
  <si>
    <t>INE870H01013</t>
  </si>
  <si>
    <t>NEULANDLAB</t>
  </si>
  <si>
    <t>INE794A01010</t>
  </si>
  <si>
    <t>INE589A01014</t>
  </si>
  <si>
    <t>NFL</t>
  </si>
  <si>
    <t>INE870D01012</t>
  </si>
  <si>
    <t>NH</t>
  </si>
  <si>
    <t>INE410P01011</t>
  </si>
  <si>
    <t>INE848E01016</t>
  </si>
  <si>
    <t>NIITLTD</t>
  </si>
  <si>
    <t>INE161A01038</t>
  </si>
  <si>
    <t>NIITTECH</t>
  </si>
  <si>
    <t>INE591G01017</t>
  </si>
  <si>
    <t>NILAINFRA</t>
  </si>
  <si>
    <t>INE937C01029</t>
  </si>
  <si>
    <t>NILKAMAL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</si>
  <si>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</si>
  <si>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</si>
  <si>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</si>
  <si>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</si>
  <si>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</si>
  <si>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</si>
  <si>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</si>
  <si>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INE584A01023</t>
  </si>
  <si>
    <t>NOCIL</t>
  </si>
  <si>
    <t>INE163A01018</t>
  </si>
  <si>
    <t>NRBBEARING</t>
  </si>
  <si>
    <t>INE349A01021</t>
  </si>
  <si>
    <t>INE733E01010</t>
  </si>
  <si>
    <t>NUCLEUS</t>
  </si>
  <si>
    <t>INE096B01018</t>
  </si>
  <si>
    <t>OBEROIRLTY</t>
  </si>
  <si>
    <t>INE093I01010</t>
  </si>
  <si>
    <t>OCCL</t>
  </si>
  <si>
    <t>INE321D01016</t>
  </si>
  <si>
    <t>INE881D01027</t>
  </si>
  <si>
    <t>INE274J01014</t>
  </si>
  <si>
    <t>OMAXE</t>
  </si>
  <si>
    <t>INE800H01010</t>
  </si>
  <si>
    <t>OMMETALS</t>
  </si>
  <si>
    <t>INE239D01028</t>
  </si>
  <si>
    <t>INE213A01029</t>
  </si>
  <si>
    <t>ONMOBILE</t>
  </si>
  <si>
    <t>INE809I01019</t>
  </si>
  <si>
    <t>ORBTEXP</t>
  </si>
  <si>
    <t>INE231G01010</t>
  </si>
  <si>
    <t>ORICONENT</t>
  </si>
  <si>
    <t>INE730A01022</t>
  </si>
  <si>
    <t>INE141A01014</t>
  </si>
  <si>
    <t>INE876N01018</t>
  </si>
  <si>
    <t>ORIENTHOT</t>
  </si>
  <si>
    <t>INE750A01020</t>
  </si>
  <si>
    <t>ORIENTREF</t>
  </si>
  <si>
    <t>INE743M01012</t>
  </si>
  <si>
    <t>ORISSAMINE</t>
  </si>
  <si>
    <t>INE725E01024</t>
  </si>
  <si>
    <t>INE761H01022</t>
  </si>
  <si>
    <t>PANACEABIO</t>
  </si>
  <si>
    <t>INE922B01023</t>
  </si>
  <si>
    <t>PANAMAPET</t>
  </si>
  <si>
    <t>INE305C01029</t>
  </si>
  <si>
    <t>PAPERPROD</t>
  </si>
  <si>
    <t>INE275B01026</t>
  </si>
  <si>
    <t>PARAGMILK</t>
  </si>
  <si>
    <t>INE785M01013</t>
  </si>
  <si>
    <t>INE606A01024</t>
  </si>
  <si>
    <t>INE140A01024</t>
  </si>
  <si>
    <t>PENIND</t>
  </si>
  <si>
    <t>INE932A01024</t>
  </si>
  <si>
    <t>PENINLAND</t>
  </si>
  <si>
    <t>INE138A01028</t>
  </si>
  <si>
    <t>PERSISTENT</t>
  </si>
  <si>
    <t>INE347G01014</t>
  </si>
  <si>
    <t>INE134E01011</t>
  </si>
  <si>
    <t>PFIZER</t>
  </si>
  <si>
    <t>INE182A01018</t>
  </si>
  <si>
    <t>PGEL</t>
  </si>
  <si>
    <t>INE457L01011</t>
  </si>
  <si>
    <t>INE179A01014</t>
  </si>
  <si>
    <t>PGIL</t>
  </si>
  <si>
    <t>INE940H01014</t>
  </si>
  <si>
    <t>PHILIPCARB</t>
  </si>
  <si>
    <t>PHOENIXLTD</t>
  </si>
  <si>
    <t>INE211B01039</t>
  </si>
  <si>
    <t>INE318A01026</t>
  </si>
  <si>
    <t>PIIND</t>
  </si>
  <si>
    <t>INE603J01030</t>
  </si>
  <si>
    <t>INE450D01021</t>
  </si>
  <si>
    <t>PNBGILTS</t>
  </si>
  <si>
    <t>INE859A01011</t>
  </si>
  <si>
    <t>PNCINFRA</t>
  </si>
  <si>
    <t>POLYMED</t>
  </si>
  <si>
    <t>INE205C01021</t>
  </si>
  <si>
    <t>POLYPLEX</t>
  </si>
  <si>
    <t>INE633B01018</t>
  </si>
  <si>
    <t>POWERMECH</t>
  </si>
  <si>
    <t>INE211R01019</t>
  </si>
  <si>
    <t>PPAP</t>
  </si>
  <si>
    <t>INE095I01015</t>
  </si>
  <si>
    <t>PRABHAT</t>
  </si>
  <si>
    <t>INE302M01033</t>
  </si>
  <si>
    <t>PRAJIND</t>
  </si>
  <si>
    <t>INE074A01025</t>
  </si>
  <si>
    <t>INE023M01027</t>
  </si>
  <si>
    <t>PRECAM</t>
  </si>
  <si>
    <t>INE484I01029</t>
  </si>
  <si>
    <t>PRECWIRE</t>
  </si>
  <si>
    <t>INE372C01029</t>
  </si>
  <si>
    <t>PRESSMN</t>
  </si>
  <si>
    <t>INE980A01023</t>
  </si>
  <si>
    <t>PRESTIGE</t>
  </si>
  <si>
    <t>INE811K01011</t>
  </si>
  <si>
    <t>INE010A01011</t>
  </si>
  <si>
    <t>PROZONINTU</t>
  </si>
  <si>
    <t>INE195N01013</t>
  </si>
  <si>
    <t>PSB</t>
  </si>
  <si>
    <t>INE608A01012</t>
  </si>
  <si>
    <t>PVR</t>
  </si>
  <si>
    <t>RADICO</t>
  </si>
  <si>
    <t>INE944F01028</t>
  </si>
  <si>
    <t>RAIN</t>
  </si>
  <si>
    <t>INE855B01025</t>
  </si>
  <si>
    <t>RAJESHEXPO</t>
  </si>
  <si>
    <t>INE343B01030</t>
  </si>
  <si>
    <t>RALLIS</t>
  </si>
  <si>
    <t>INE613A01020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</si>
  <si>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</si>
  <si>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</si>
  <si>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</si>
  <si>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</si>
  <si>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</si>
  <si>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</si>
  <si>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</si>
  <si>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RANEENGINE</t>
  </si>
  <si>
    <t>INE222J01013</t>
  </si>
  <si>
    <t>RANEHOLDIN</t>
  </si>
  <si>
    <t>INE384A01010</t>
  </si>
  <si>
    <t>RATNAMANI</t>
  </si>
  <si>
    <t>INE703B01027</t>
  </si>
  <si>
    <t>RAYMOND</t>
  </si>
  <si>
    <t>INE301A01014</t>
  </si>
  <si>
    <t>RBL</t>
  </si>
  <si>
    <t>INE244J01017</t>
  </si>
  <si>
    <t>RCF</t>
  </si>
  <si>
    <t>INE542F01012</t>
  </si>
  <si>
    <t>REDINGTON</t>
  </si>
  <si>
    <t>INE891D01026</t>
  </si>
  <si>
    <t>RELAXO</t>
  </si>
  <si>
    <t>INE131B01039</t>
  </si>
  <si>
    <t>INE013A01015</t>
  </si>
  <si>
    <t>INE002A01018</t>
  </si>
  <si>
    <t>RELIGARE</t>
  </si>
  <si>
    <t>INE621H01010</t>
  </si>
  <si>
    <t>INE036A01016</t>
  </si>
  <si>
    <t>RENUKA</t>
  </si>
  <si>
    <t>INE087H01022</t>
  </si>
  <si>
    <t>REPCOHOME</t>
  </si>
  <si>
    <t>RICOAUTO</t>
  </si>
  <si>
    <t>INE209B01025</t>
  </si>
  <si>
    <t>RIIL</t>
  </si>
  <si>
    <t>INE046A01015</t>
  </si>
  <si>
    <t>RKFORGE</t>
  </si>
  <si>
    <t>INE399G01015</t>
  </si>
  <si>
    <t>RML</t>
  </si>
  <si>
    <t>INE050H01012</t>
  </si>
  <si>
    <t>ROHLTD</t>
  </si>
  <si>
    <t>INE283H01019</t>
  </si>
  <si>
    <t>ROLTA</t>
  </si>
  <si>
    <t>INE293A01013</t>
  </si>
  <si>
    <t>RPGLIFE</t>
  </si>
  <si>
    <t>INE105J01010</t>
  </si>
  <si>
    <t>INE614G01033</t>
  </si>
  <si>
    <t>RPPINFRA</t>
  </si>
  <si>
    <t>INE324L01013</t>
  </si>
  <si>
    <t>RSWM</t>
  </si>
  <si>
    <t>INE611A01016</t>
  </si>
  <si>
    <t>RSYSTEMS</t>
  </si>
  <si>
    <t>INE411H01032</t>
  </si>
  <si>
    <t>RTNPOWER</t>
  </si>
  <si>
    <t>INE399K01017</t>
  </si>
  <si>
    <t>RUBYMILLS</t>
  </si>
  <si>
    <t>INE301D01026</t>
  </si>
  <si>
    <t>RUCHIRA</t>
  </si>
  <si>
    <t>INE803H01014</t>
  </si>
  <si>
    <t>RUCHISOYA</t>
  </si>
  <si>
    <t>INE619A01027</t>
  </si>
  <si>
    <t>RUPA</t>
  </si>
  <si>
    <t>INE895B01021</t>
  </si>
  <si>
    <t>RUSHIL</t>
  </si>
  <si>
    <t>INE573K01017</t>
  </si>
  <si>
    <t>SADBHAV</t>
  </si>
  <si>
    <t>INE226H01026</t>
  </si>
  <si>
    <t>SADBHIN</t>
  </si>
  <si>
    <t>INE764L01010</t>
  </si>
  <si>
    <t>SAGCEM</t>
  </si>
  <si>
    <t>INE229C01013</t>
  </si>
  <si>
    <t>INE114A01011</t>
  </si>
  <si>
    <t>SAKSOFT</t>
  </si>
  <si>
    <t>INE667G01015</t>
  </si>
  <si>
    <t>SALZERELEC</t>
  </si>
  <si>
    <t>INE457F01013</t>
  </si>
  <si>
    <t>SANDESH</t>
  </si>
  <si>
    <t>INE583B01015</t>
  </si>
  <si>
    <t>SANGHIIND</t>
  </si>
  <si>
    <t>SANGHVIMOV</t>
  </si>
  <si>
    <t>INE989A01024</t>
  </si>
  <si>
    <t>INE058A01010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</si>
  <si>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</si>
  <si>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</si>
  <si>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</si>
  <si>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</si>
  <si>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</si>
  <si>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</si>
  <si>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</si>
  <si>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</si>
  <si>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SATIN</t>
  </si>
  <si>
    <t>INE836B01017</t>
  </si>
  <si>
    <t>INE062A01020</t>
  </si>
  <si>
    <t>SCHNEIDER</t>
  </si>
  <si>
    <t>INE839M01018</t>
  </si>
  <si>
    <t>SCI</t>
  </si>
  <si>
    <t>INE109A01011</t>
  </si>
  <si>
    <t>SELMCL</t>
  </si>
  <si>
    <t>INE105I01012</t>
  </si>
  <si>
    <t>SESHAPAPER</t>
  </si>
  <si>
    <t>SETFNIF50</t>
  </si>
  <si>
    <t>INF200KA1FS1</t>
  </si>
  <si>
    <t>SETFNIFBK</t>
  </si>
  <si>
    <t>INF200KA1580</t>
  </si>
  <si>
    <t>SHAKTIPUMP</t>
  </si>
  <si>
    <t>INE908D01010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</si>
  <si>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</si>
  <si>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</si>
  <si>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</si>
  <si>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</si>
  <si>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</si>
  <si>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</si>
  <si>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</si>
  <si>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</si>
  <si>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SHILPAMED</t>
  </si>
  <si>
    <t>INE790G01031</t>
  </si>
  <si>
    <t>SHIRPUR-G</t>
  </si>
  <si>
    <t>INE196B01016</t>
  </si>
  <si>
    <t>SHIVAMAUTO</t>
  </si>
  <si>
    <t>INE637H01024</t>
  </si>
  <si>
    <t>SHK</t>
  </si>
  <si>
    <t>INE500L01026</t>
  </si>
  <si>
    <t>SHOPERSTOP</t>
  </si>
  <si>
    <t>INE498B01024</t>
  </si>
  <si>
    <t>INE070A01015</t>
  </si>
  <si>
    <t>SHREEPUSHK</t>
  </si>
  <si>
    <t>INE712K01011</t>
  </si>
  <si>
    <t>SHREYANIND</t>
  </si>
  <si>
    <t>INE231C01019</t>
  </si>
  <si>
    <t>SHREYAS</t>
  </si>
  <si>
    <t>INE757B01015</t>
  </si>
  <si>
    <t>SHRIRAMCIT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</si>
  <si>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</si>
  <si>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</si>
  <si>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</si>
  <si>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</si>
  <si>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</si>
  <si>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</si>
  <si>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</si>
  <si>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SIMPLEXINF</t>
  </si>
  <si>
    <t>INE059B01024</t>
  </si>
  <si>
    <t>SINTEX</t>
  </si>
  <si>
    <t>INE429C01035</t>
  </si>
  <si>
    <t>INE965H01011</t>
  </si>
  <si>
    <t>SIYSIL</t>
  </si>
  <si>
    <t>SJVN</t>
  </si>
  <si>
    <t>INE002L01015</t>
  </si>
  <si>
    <t>SKFINDIA</t>
  </si>
  <si>
    <t>INE640A01023</t>
  </si>
  <si>
    <t>SKIPPER</t>
  </si>
  <si>
    <t>INE439E01022</t>
  </si>
  <si>
    <t>SMARTLINK</t>
  </si>
  <si>
    <t>INE178C01020</t>
  </si>
  <si>
    <t>SMLISUZU</t>
  </si>
  <si>
    <t>INE294B01019</t>
  </si>
  <si>
    <t>SNOWMAN</t>
  </si>
  <si>
    <t>INE734N01019</t>
  </si>
  <si>
    <t>SOBHA</t>
  </si>
  <si>
    <t>INE671H01015</t>
  </si>
  <si>
    <t>SOLARINDS</t>
  </si>
  <si>
    <t>SOMANYCERA</t>
  </si>
  <si>
    <t>INE355A01028</t>
  </si>
  <si>
    <t>INE643A01035</t>
  </si>
  <si>
    <t>SONATSOFTW</t>
  </si>
  <si>
    <t>INE269A01021</t>
  </si>
  <si>
    <t>SOTL</t>
  </si>
  <si>
    <t>INE035D01012</t>
  </si>
  <si>
    <t>INE683A01023</t>
  </si>
  <si>
    <t>SPARC</t>
  </si>
  <si>
    <t>INE232I01014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</si>
  <si>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</si>
  <si>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</si>
  <si>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</si>
  <si>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</si>
  <si>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</si>
  <si>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</si>
  <si>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</si>
  <si>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</si>
  <si>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</si>
  <si>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STARPAPER</t>
  </si>
  <si>
    <t>INE733A01018</t>
  </si>
  <si>
    <t>SUBROS</t>
  </si>
  <si>
    <t>SUDARSCHEM</t>
  </si>
  <si>
    <t>SUMEETINDS</t>
  </si>
  <si>
    <t>INE235C01010</t>
  </si>
  <si>
    <t>SUNCLAYLTD</t>
  </si>
  <si>
    <t>INE105A01035</t>
  </si>
  <si>
    <t>SUNDARAM</t>
  </si>
  <si>
    <t>INE108E01023</t>
  </si>
  <si>
    <t>SUNDRMFAST</t>
  </si>
  <si>
    <t>SUNFLAG</t>
  </si>
  <si>
    <t>INE947A01014</t>
  </si>
  <si>
    <t>INE044A01036</t>
  </si>
  <si>
    <t>SUNTECK</t>
  </si>
  <si>
    <t>INE424H01027</t>
  </si>
  <si>
    <t>SUPERHOUSE</t>
  </si>
  <si>
    <t>INE712B01010</t>
  </si>
  <si>
    <t>SUPPETRO</t>
  </si>
  <si>
    <t>INE663A01017</t>
  </si>
  <si>
    <t>SUPRAJIT</t>
  </si>
  <si>
    <t>INE399C01030</t>
  </si>
  <si>
    <t>SUPREMEIND</t>
  </si>
  <si>
    <t>INE195A01028</t>
  </si>
  <si>
    <t>SURYALAXMI</t>
  </si>
  <si>
    <t>INE713B01026</t>
  </si>
  <si>
    <t>SURYAROSNI</t>
  </si>
  <si>
    <t>INE335A01012</t>
  </si>
  <si>
    <t>SUTLEJTEX</t>
  </si>
  <si>
    <t>INE495B01038</t>
  </si>
  <si>
    <t>SUZLON</t>
  </si>
  <si>
    <t>INE040H01021</t>
  </si>
  <si>
    <t>SWANENERGY</t>
  </si>
  <si>
    <t>INE665A01038</t>
  </si>
  <si>
    <t>SWARAJENG</t>
  </si>
  <si>
    <t>INE277A01016</t>
  </si>
  <si>
    <t>SWELECTES</t>
  </si>
  <si>
    <t>INE409B01013</t>
  </si>
  <si>
    <t>SYMPHONY</t>
  </si>
  <si>
    <t>INE225D01027</t>
  </si>
  <si>
    <t>INE667A01018</t>
  </si>
  <si>
    <t>SYNGENE</t>
  </si>
  <si>
    <t>INE398R01022</t>
  </si>
  <si>
    <t>TAJGVK</t>
  </si>
  <si>
    <t>INE586B01026</t>
  </si>
  <si>
    <t>TAKE</t>
  </si>
  <si>
    <t>INE142I01023</t>
  </si>
  <si>
    <t>TALBROAUTO</t>
  </si>
  <si>
    <t>INE187D01011</t>
  </si>
  <si>
    <t>INE092A01019</t>
  </si>
  <si>
    <t>TATACOFFEE</t>
  </si>
  <si>
    <t>INE493A01027</t>
  </si>
  <si>
    <t>INE151A01013</t>
  </si>
  <si>
    <t>INE670A01012</t>
  </si>
  <si>
    <t>INE192A01025</t>
  </si>
  <si>
    <t>TATAINVEST</t>
  </si>
  <si>
    <t>INE672A01018</t>
  </si>
  <si>
    <t>TATAMETALI</t>
  </si>
  <si>
    <t>INE056C01010</t>
  </si>
  <si>
    <t>INE155A01022</t>
  </si>
  <si>
    <t>IN9155A01020</t>
  </si>
  <si>
    <t>INE245A01021</t>
  </si>
  <si>
    <t>INE674A01014</t>
  </si>
  <si>
    <t>INE081A01012</t>
  </si>
  <si>
    <t>TBZ</t>
  </si>
  <si>
    <t>INE760L01018</t>
  </si>
  <si>
    <t>TCIFINANCE</t>
  </si>
  <si>
    <t>INE911B01018</t>
  </si>
  <si>
    <t>INE467B01029</t>
  </si>
  <si>
    <t>TDPOWERSYS</t>
  </si>
  <si>
    <t>INE419M01019</t>
  </si>
  <si>
    <t>TEAMLEASE</t>
  </si>
  <si>
    <t>INE985S01024</t>
  </si>
  <si>
    <t>INE669C01036</t>
  </si>
  <si>
    <t>TEXINFRA</t>
  </si>
  <si>
    <t>INE435C01024</t>
  </si>
  <si>
    <t>TEXRAIL</t>
  </si>
  <si>
    <t>INE621L01012</t>
  </si>
  <si>
    <t>TFCILTD</t>
  </si>
  <si>
    <t>INE305A01015</t>
  </si>
  <si>
    <t>TGBHOTELS</t>
  </si>
  <si>
    <t>INE797H01018</t>
  </si>
  <si>
    <t>INE152A01029</t>
  </si>
  <si>
    <t>THOMASCOOK</t>
  </si>
  <si>
    <t>INE332A01027</t>
  </si>
  <si>
    <t>THYROCARE</t>
  </si>
  <si>
    <t>INE594H01019</t>
  </si>
  <si>
    <t>TIDEWATER</t>
  </si>
  <si>
    <t>INE484C01022</t>
  </si>
  <si>
    <t>TIIL</t>
  </si>
  <si>
    <t>INE545H01011</t>
  </si>
  <si>
    <t>TIL</t>
  </si>
  <si>
    <t>INE806C01018</t>
  </si>
  <si>
    <t>TIMETECHNO</t>
  </si>
  <si>
    <t>INE508G01029</t>
  </si>
  <si>
    <t>TIMKEN</t>
  </si>
  <si>
    <t>INE325A01013</t>
  </si>
  <si>
    <t>TINPLATE</t>
  </si>
  <si>
    <t>INE422C01014</t>
  </si>
  <si>
    <t>TIRUMALCHM</t>
  </si>
  <si>
    <t>INE280A01028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</si>
  <si>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</si>
  <si>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</si>
  <si>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</si>
  <si>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</si>
  <si>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</si>
  <si>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</si>
  <si>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</si>
  <si>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</si>
  <si>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</si>
  <si>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</si>
  <si>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TRENT</t>
  </si>
  <si>
    <t>TRIDENT</t>
  </si>
  <si>
    <t>INE064C01014</t>
  </si>
  <si>
    <t>TRIL</t>
  </si>
  <si>
    <t>INE152M01016</t>
  </si>
  <si>
    <t>TRIVENI</t>
  </si>
  <si>
    <t>INE256C01024</t>
  </si>
  <si>
    <t>TTKHLTCARE</t>
  </si>
  <si>
    <t>INE910C01018</t>
  </si>
  <si>
    <t>TTKPRESTIG</t>
  </si>
  <si>
    <t>INE690A01010</t>
  </si>
  <si>
    <t>INE886H01027</t>
  </si>
  <si>
    <t>INE494B01023</t>
  </si>
  <si>
    <t>TVSSRICHAK</t>
  </si>
  <si>
    <t>INE421C01016</t>
  </si>
  <si>
    <t>TVTODAY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</si>
  <si>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</si>
  <si>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</si>
  <si>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</si>
  <si>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</si>
  <si>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</si>
  <si>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</si>
  <si>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</si>
  <si>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UFLEX</t>
  </si>
  <si>
    <t>INE516A01017</t>
  </si>
  <si>
    <t>UFO</t>
  </si>
  <si>
    <t>INE527H01019</t>
  </si>
  <si>
    <t>UJAAS</t>
  </si>
  <si>
    <t>INE899L01022</t>
  </si>
  <si>
    <t>UJJIVAN</t>
  </si>
  <si>
    <t>INE334L01012</t>
  </si>
  <si>
    <t>INE481G01011</t>
  </si>
  <si>
    <t>UMANGDAIRY</t>
  </si>
  <si>
    <t>INE864B01027</t>
  </si>
  <si>
    <t>UNICHEMLAB</t>
  </si>
  <si>
    <t>INE351A01035</t>
  </si>
  <si>
    <t>UNIENTER</t>
  </si>
  <si>
    <t>INE037A01022</t>
  </si>
  <si>
    <t>INE692A01016</t>
  </si>
  <si>
    <t>UNITEDBNK</t>
  </si>
  <si>
    <t>INE695A01019</t>
  </si>
  <si>
    <t>UNIVCABLES</t>
  </si>
  <si>
    <t>INE279A01012</t>
  </si>
  <si>
    <t>INE628A01036</t>
  </si>
  <si>
    <t>USHAMART</t>
  </si>
  <si>
    <t>INE228A01035</t>
  </si>
  <si>
    <t>V2RETAIL</t>
  </si>
  <si>
    <t>INE945H01013</t>
  </si>
  <si>
    <t>VADILALIND</t>
  </si>
  <si>
    <t>INE694D01016</t>
  </si>
  <si>
    <t>VARDHACRLC</t>
  </si>
  <si>
    <t>INE116G01013</t>
  </si>
  <si>
    <t>VARDMNPOLY</t>
  </si>
  <si>
    <t>INE835A01011</t>
  </si>
  <si>
    <t>VASCONEQ</t>
  </si>
  <si>
    <t>INE893I01013</t>
  </si>
  <si>
    <t>VASWANI</t>
  </si>
  <si>
    <t>INE590L01019</t>
  </si>
  <si>
    <t>INE205A01025</t>
  </si>
  <si>
    <t>VENKEYS</t>
  </si>
  <si>
    <t>INE398A01010</t>
  </si>
  <si>
    <t>VENUSREM</t>
  </si>
  <si>
    <t>INE411B01019</t>
  </si>
  <si>
    <t>VESUVIUS</t>
  </si>
  <si>
    <t>INE386A01015</t>
  </si>
  <si>
    <t>INE918N01018</t>
  </si>
  <si>
    <t>VGUARD</t>
  </si>
  <si>
    <t>VICEROY</t>
  </si>
  <si>
    <t>INE048C01017</t>
  </si>
  <si>
    <t>INE632C01026</t>
  </si>
  <si>
    <t>VIKASECO</t>
  </si>
  <si>
    <t>INE806A01020</t>
  </si>
  <si>
    <t>VINATIORGA</t>
  </si>
  <si>
    <t>INE410B01029</t>
  </si>
  <si>
    <t>VINDHYATEL</t>
  </si>
  <si>
    <t>INE707A01012</t>
  </si>
  <si>
    <t>VINYLINDIA</t>
  </si>
  <si>
    <t>INE250B01029</t>
  </si>
  <si>
    <t>VIPIND</t>
  </si>
  <si>
    <t>INE054A01027</t>
  </si>
  <si>
    <t>VIPULLTD</t>
  </si>
  <si>
    <t>INE946H01037</t>
  </si>
  <si>
    <t>VISAKAIND</t>
  </si>
  <si>
    <t>INE392A01013</t>
  </si>
  <si>
    <t>VIVIDHA</t>
  </si>
  <si>
    <t>INE370E01029</t>
  </si>
  <si>
    <t>VIVIMEDLAB</t>
  </si>
  <si>
    <t>INE526G01021</t>
  </si>
  <si>
    <t>VLSFINANCE</t>
  </si>
  <si>
    <t>INE709A01018</t>
  </si>
  <si>
    <t>VMART</t>
  </si>
  <si>
    <t>INE665J01013</t>
  </si>
  <si>
    <t>VOLTAMP</t>
  </si>
  <si>
    <t>INE540H01012</t>
  </si>
  <si>
    <t>INE226A01021</t>
  </si>
  <si>
    <t>VRLLOG</t>
  </si>
  <si>
    <t>INE366I01010</t>
  </si>
  <si>
    <t>VSSL</t>
  </si>
  <si>
    <t>INE050M01012</t>
  </si>
  <si>
    <t>VSTIND</t>
  </si>
  <si>
    <t>INE710A01016</t>
  </si>
  <si>
    <t>VSTTILLERS</t>
  </si>
  <si>
    <t>INE764D01017</t>
  </si>
  <si>
    <t>VTL</t>
  </si>
  <si>
    <t>INE825A01012</t>
  </si>
  <si>
    <t>WABAG</t>
  </si>
  <si>
    <t>INE956G01038</t>
  </si>
  <si>
    <t>WABCOINDIA</t>
  </si>
  <si>
    <t>INE342J01019</t>
  </si>
  <si>
    <t>WALCHANNAG</t>
  </si>
  <si>
    <t>INE711A01022</t>
  </si>
  <si>
    <t>WEIZMANIND</t>
  </si>
  <si>
    <t>INE080A01014</t>
  </si>
  <si>
    <t>WELCORP</t>
  </si>
  <si>
    <t>INE191B01025</t>
  </si>
  <si>
    <t>WELENT</t>
  </si>
  <si>
    <t>INE625G01013</t>
  </si>
  <si>
    <t>WELSPUNIND</t>
  </si>
  <si>
    <t>INE192B01031</t>
  </si>
  <si>
    <t>WENDT</t>
  </si>
  <si>
    <t>INE274C01019</t>
  </si>
  <si>
    <t>WHEELS</t>
  </si>
  <si>
    <t>INE715A01015</t>
  </si>
  <si>
    <t>WHIRLPOOL</t>
  </si>
  <si>
    <t>INE716A01013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</si>
  <si>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</si>
  <si>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</si>
  <si>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</si>
  <si>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</si>
  <si>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</si>
  <si>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</si>
  <si>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</si>
  <si>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</si>
  <si>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</si>
  <si>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</si>
  <si>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INE256A01028</t>
  </si>
  <si>
    <t>ZEELEARN</t>
  </si>
  <si>
    <t>INE565L01011</t>
  </si>
  <si>
    <t>ZEEMEDIA</t>
  </si>
  <si>
    <t>ZENSARTECH</t>
  </si>
  <si>
    <t>ZENTEC</t>
  </si>
  <si>
    <t>INE251B01027</t>
  </si>
  <si>
    <t>ZICOM</t>
  </si>
  <si>
    <t>INE871B01014</t>
  </si>
  <si>
    <t>ZUARI</t>
  </si>
  <si>
    <t>INE840M01016</t>
  </si>
  <si>
    <t>ZUARIGLOB</t>
  </si>
  <si>
    <t>INE217A01012</t>
  </si>
  <si>
    <t>ZYDUSWELL</t>
  </si>
  <si>
    <t>INE768C01010</t>
  </si>
  <si>
    <t>Momentum Call</t>
  </si>
  <si>
    <t>Pennar Industries Ltd</t>
  </si>
  <si>
    <t>PREMEXPLN</t>
  </si>
  <si>
    <t>INE863B01011</t>
  </si>
  <si>
    <t>Profit / Loss per Share/Lot</t>
  </si>
  <si>
    <t>MAHASTEEL</t>
  </si>
  <si>
    <t>INE451L01014</t>
  </si>
  <si>
    <t>MGL</t>
  </si>
  <si>
    <t>INE002S01010</t>
  </si>
  <si>
    <t>SETCO</t>
  </si>
  <si>
    <t>INE878E01021</t>
  </si>
  <si>
    <t>Unsuccessful</t>
  </si>
  <si>
    <t>Bajaj Corp Ltd</t>
  </si>
  <si>
    <t>Master Trade High Risk</t>
  </si>
  <si>
    <t>MAXVIL</t>
  </si>
  <si>
    <t>COMPINFO</t>
  </si>
  <si>
    <t>INE154U01015</t>
  </si>
  <si>
    <t>POKARNA</t>
  </si>
  <si>
    <t>GPTINFRA</t>
  </si>
  <si>
    <t>INE390G01014</t>
  </si>
  <si>
    <t>QUESS</t>
  </si>
  <si>
    <t>GUJAPOLLO</t>
  </si>
  <si>
    <t>INE826C01016</t>
  </si>
  <si>
    <t>LTI</t>
  </si>
  <si>
    <t>INE214T01019</t>
  </si>
  <si>
    <t>MAXINDIA</t>
  </si>
  <si>
    <t>INE153U01017</t>
  </si>
  <si>
    <t>ADVENZYMES</t>
  </si>
  <si>
    <t>198-200</t>
  </si>
  <si>
    <t>GPPL $</t>
  </si>
  <si>
    <t>NLCINDIA</t>
  </si>
  <si>
    <t>WONDERLA HOLIDAYS LTD</t>
  </si>
  <si>
    <t>RESPONIND</t>
  </si>
  <si>
    <t>INE688D01026</t>
  </si>
  <si>
    <t>DBL</t>
  </si>
  <si>
    <t>INE917M01012</t>
  </si>
  <si>
    <t>INE096L01025</t>
  </si>
  <si>
    <t>HSCL</t>
  </si>
  <si>
    <t>INE195J01029</t>
  </si>
  <si>
    <t>SITINET</t>
  </si>
  <si>
    <t>VHL</t>
  </si>
  <si>
    <t>INE701A01023</t>
  </si>
  <si>
    <t>INE420C01042</t>
  </si>
  <si>
    <t>PDMJEPAPER</t>
  </si>
  <si>
    <t>INE865T01018</t>
  </si>
  <si>
    <t>SPAL</t>
  </si>
  <si>
    <t>INE212I01016</t>
  </si>
  <si>
    <t>VA TECH WABAG</t>
  </si>
  <si>
    <t>INDOTHAI</t>
  </si>
  <si>
    <t>INE337M01013</t>
  </si>
  <si>
    <t>RBLBANK</t>
  </si>
  <si>
    <t>INE951I01027</t>
  </si>
  <si>
    <t>SKIPPER LIMITED</t>
  </si>
  <si>
    <t>Exit</t>
  </si>
  <si>
    <t>INE296A01024</t>
  </si>
  <si>
    <t>JINDALSAW</t>
  </si>
  <si>
    <t>JCHAC</t>
  </si>
  <si>
    <t>INE688A01022</t>
  </si>
  <si>
    <t>GEPIL</t>
  </si>
  <si>
    <t>GET&amp;D</t>
  </si>
  <si>
    <t>INE405E01023</t>
  </si>
  <si>
    <t>INE849A01020</t>
  </si>
  <si>
    <t>ZODIACLOTH</t>
  </si>
  <si>
    <t>INE206B01013</t>
  </si>
  <si>
    <t>CUPID</t>
  </si>
  <si>
    <t>INE509F01011</t>
  </si>
  <si>
    <t>WEIZFOREX</t>
  </si>
  <si>
    <t>INE726L01019</t>
  </si>
  <si>
    <t>LTTS</t>
  </si>
  <si>
    <t>INE010V01017</t>
  </si>
  <si>
    <t>ICICIPRULI</t>
  </si>
  <si>
    <t>INE726G01019</t>
  </si>
  <si>
    <t>MARATHON</t>
  </si>
  <si>
    <t>HPL</t>
  </si>
  <si>
    <t>INE495S01016</t>
  </si>
  <si>
    <t>INE217B01036</t>
  </si>
  <si>
    <t>INE047A01021</t>
  </si>
  <si>
    <t>GNA</t>
  </si>
  <si>
    <t>INE934S01014</t>
  </si>
  <si>
    <t>INE650K01021</t>
  </si>
  <si>
    <t>ENDURANCE</t>
  </si>
  <si>
    <t>INE913H01037</t>
  </si>
  <si>
    <t>FCONSUMER</t>
  </si>
  <si>
    <t>INFRABEES</t>
  </si>
  <si>
    <t>INF732E01268</t>
  </si>
  <si>
    <t>INE354C01027</t>
  </si>
  <si>
    <t>PNBHOUSING</t>
  </si>
  <si>
    <t>INE572E01012</t>
  </si>
  <si>
    <t>VBL</t>
  </si>
  <si>
    <t>INE200M01013</t>
  </si>
  <si>
    <t>INE483B01026</t>
  </si>
  <si>
    <t>INE036D01028</t>
  </si>
  <si>
    <t>BLS</t>
  </si>
  <si>
    <t>PODDARMENT</t>
  </si>
  <si>
    <t>INE371C01013</t>
  </si>
  <si>
    <t>INE180C01026</t>
  </si>
  <si>
    <t>HIGHGROUND</t>
  </si>
  <si>
    <t>INE361M01021</t>
  </si>
  <si>
    <t>CMICABLES</t>
  </si>
  <si>
    <t>INE981B01011</t>
  </si>
  <si>
    <t>INE930H01023</t>
  </si>
  <si>
    <t>Sector</t>
  </si>
  <si>
    <t>Textile</t>
  </si>
  <si>
    <t>Cement</t>
  </si>
  <si>
    <t>Others</t>
  </si>
  <si>
    <t>Power</t>
  </si>
  <si>
    <t>Pharma</t>
  </si>
  <si>
    <t>Banking</t>
  </si>
  <si>
    <t>Automobile</t>
  </si>
  <si>
    <t>FMCG</t>
  </si>
  <si>
    <t>Finance</t>
  </si>
  <si>
    <t>Telecom</t>
  </si>
  <si>
    <t>Capital_Goods</t>
  </si>
  <si>
    <t>Oil_Gas</t>
  </si>
  <si>
    <t>Media</t>
  </si>
  <si>
    <t>Realty</t>
  </si>
  <si>
    <t>Infrastructure</t>
  </si>
  <si>
    <t>Technology</t>
  </si>
  <si>
    <t>Metals</t>
  </si>
  <si>
    <t>Index</t>
  </si>
  <si>
    <t>DAMODARIND</t>
  </si>
  <si>
    <t>ARVSMART</t>
  </si>
  <si>
    <t>MANAKCOAT</t>
  </si>
  <si>
    <t>INE830Q01018</t>
  </si>
  <si>
    <t>DUCON</t>
  </si>
  <si>
    <t>INE741L01018</t>
  </si>
  <si>
    <t>PRIMESECU</t>
  </si>
  <si>
    <t>INE032B01021</t>
  </si>
  <si>
    <t>SFL</t>
  </si>
  <si>
    <t>INE916U01025</t>
  </si>
  <si>
    <t>ASAL</t>
  </si>
  <si>
    <t>INE900C01027</t>
  </si>
  <si>
    <t>PATSPINLTD</t>
  </si>
  <si>
    <t>INE790C01014</t>
  </si>
  <si>
    <t>LAURUSLABS</t>
  </si>
  <si>
    <t>VIPCLOTHNG</t>
  </si>
  <si>
    <t>INE255D01024</t>
  </si>
  <si>
    <t>TMRVL</t>
  </si>
  <si>
    <t>INE759V01019</t>
  </si>
  <si>
    <t>DFMFOODS</t>
  </si>
  <si>
    <t>TCIEXP</t>
  </si>
  <si>
    <t>INE586V01016</t>
  </si>
  <si>
    <t>ITDC</t>
  </si>
  <si>
    <t>INE019A01038</t>
  </si>
  <si>
    <t>CAPTRUST</t>
  </si>
  <si>
    <t>INE707C01018</t>
  </si>
  <si>
    <t>MAZDA</t>
  </si>
  <si>
    <t>INE885E01034</t>
  </si>
  <si>
    <t>Nifty CPSE</t>
  </si>
  <si>
    <t>63MOONS</t>
  </si>
  <si>
    <t>NAGREEKCAP</t>
  </si>
  <si>
    <t>INE245I01016</t>
  </si>
  <si>
    <t>Profit of Rs.80.5/-</t>
  </si>
  <si>
    <t>INE118H01025</t>
  </si>
  <si>
    <t>INE818H01020</t>
  </si>
  <si>
    <t>INE070C01037</t>
  </si>
  <si>
    <t>NAGAFERT</t>
  </si>
  <si>
    <t>INE454M01024</t>
  </si>
  <si>
    <t>PRICOLLTD</t>
  </si>
  <si>
    <t>INE726V01018</t>
  </si>
  <si>
    <t>VIDHIING</t>
  </si>
  <si>
    <t>Sell</t>
  </si>
  <si>
    <t>GEOJITFSL</t>
  </si>
  <si>
    <t>CGPOWER</t>
  </si>
  <si>
    <t>BHARATWIRE</t>
  </si>
  <si>
    <t>INE316L01019</t>
  </si>
  <si>
    <t>ESTER</t>
  </si>
  <si>
    <t>INE778B01029</t>
  </si>
  <si>
    <t>NECCLTD</t>
  </si>
  <si>
    <t>INE553C01016</t>
  </si>
  <si>
    <t>PRAENG</t>
  </si>
  <si>
    <t>INE505C01016</t>
  </si>
  <si>
    <t>ROSSELLIND</t>
  </si>
  <si>
    <t>INE847C01020</t>
  </si>
  <si>
    <t>RADIOCITY</t>
  </si>
  <si>
    <t>INE263A01024</t>
  </si>
  <si>
    <t>DMART</t>
  </si>
  <si>
    <t>INE192R01011</t>
  </si>
  <si>
    <t>TASTYBITE</t>
  </si>
  <si>
    <t>INE488B01017</t>
  </si>
  <si>
    <t>AUSOMENT</t>
  </si>
  <si>
    <t>INE218C01016</t>
  </si>
  <si>
    <t>Profit of Rs 52.50/-</t>
  </si>
  <si>
    <t>AKSHARCHEM</t>
  </si>
  <si>
    <t>INE542B01011</t>
  </si>
  <si>
    <t>ARIHANTSUP</t>
  </si>
  <si>
    <t>INE643K01018</t>
  </si>
  <si>
    <t>NSE</t>
  </si>
  <si>
    <t>NRAIL</t>
  </si>
  <si>
    <t>INE740D01017</t>
  </si>
  <si>
    <t>SHANKARA</t>
  </si>
  <si>
    <t>INE274V01019</t>
  </si>
  <si>
    <t>INE295D01020</t>
  </si>
  <si>
    <t>Profit of Rs 192.50/-</t>
  </si>
  <si>
    <t>H</t>
  </si>
  <si>
    <t>R</t>
  </si>
  <si>
    <t>NRB Bearing</t>
  </si>
  <si>
    <t>Profit of Rs.166/-</t>
  </si>
  <si>
    <t>CLEDUCATE</t>
  </si>
  <si>
    <t>INE201M01011</t>
  </si>
  <si>
    <t>INE153T01027</t>
  </si>
  <si>
    <t>Profit of Rs.68/-</t>
  </si>
  <si>
    <t>SCHAND</t>
  </si>
  <si>
    <t>INE807K01035</t>
  </si>
  <si>
    <t>KIOCL</t>
  </si>
  <si>
    <t>INE880L01014</t>
  </si>
  <si>
    <t>HUDCO</t>
  </si>
  <si>
    <t>INE031A01017</t>
  </si>
  <si>
    <t>153-158</t>
  </si>
  <si>
    <t>DSSL</t>
  </si>
  <si>
    <t>INE417B01040</t>
  </si>
  <si>
    <t>INE837H01020</t>
  </si>
  <si>
    <t>INE310C01029</t>
  </si>
  <si>
    <t>APOLSINHOT</t>
  </si>
  <si>
    <t>ARSHIYA</t>
  </si>
  <si>
    <t>INE968D01022</t>
  </si>
  <si>
    <t>BANG</t>
  </si>
  <si>
    <t>INE863I01016</t>
  </si>
  <si>
    <t>CREST</t>
  </si>
  <si>
    <t>INE559D01011</t>
  </si>
  <si>
    <t>DOLLAR</t>
  </si>
  <si>
    <t>INE778K01012</t>
  </si>
  <si>
    <t>JHS</t>
  </si>
  <si>
    <t>INE544H01014</t>
  </si>
  <si>
    <t>KRIDHANINF</t>
  </si>
  <si>
    <t>INE524L01026</t>
  </si>
  <si>
    <t>MADRASFERT</t>
  </si>
  <si>
    <t>INE414A01015</t>
  </si>
  <si>
    <t>PALREDTEC</t>
  </si>
  <si>
    <t>INE218G01033</t>
  </si>
  <si>
    <t>SHAHALLOYS</t>
  </si>
  <si>
    <t>INE640C01011</t>
  </si>
  <si>
    <t>TARMAT</t>
  </si>
  <si>
    <t>INE924H01018</t>
  </si>
  <si>
    <t>UNIPLY</t>
  </si>
  <si>
    <t>VAIBHAVGBL</t>
  </si>
  <si>
    <t>INE884A01019</t>
  </si>
  <si>
    <t>WEBELSOLAR</t>
  </si>
  <si>
    <t>INE855C01015</t>
  </si>
  <si>
    <t>BHAGYANGR</t>
  </si>
  <si>
    <t>INE458B01036</t>
  </si>
  <si>
    <t>Profit of Rs.140/-</t>
  </si>
  <si>
    <t>INE574I01035</t>
  </si>
  <si>
    <t>OMKARCHEM</t>
  </si>
  <si>
    <t>INE474L01016</t>
  </si>
  <si>
    <t>TEJASNET</t>
  </si>
  <si>
    <t>INE010J01012</t>
  </si>
  <si>
    <t>ERIS</t>
  </si>
  <si>
    <t>INE406M01024</t>
  </si>
  <si>
    <t>CDSL</t>
  </si>
  <si>
    <t>INE736A01011</t>
  </si>
  <si>
    <t>SKMEGGPROD</t>
  </si>
  <si>
    <t>INE411D01015</t>
  </si>
  <si>
    <t>STARCEMENT</t>
  </si>
  <si>
    <t>INE460H01021</t>
  </si>
  <si>
    <t>GTPL</t>
  </si>
  <si>
    <t>INE869I01013</t>
  </si>
  <si>
    <t>INF109KB1XT3</t>
  </si>
  <si>
    <t>SMSPHARMA</t>
  </si>
  <si>
    <t>INE812G01025</t>
  </si>
  <si>
    <t>Dividend adjusted &lt;&gt;</t>
  </si>
  <si>
    <t>AUBANK</t>
  </si>
  <si>
    <t>INE949L01017</t>
  </si>
  <si>
    <t>LICNETFN50</t>
  </si>
  <si>
    <t>INF767K01OS7</t>
  </si>
  <si>
    <t>CORALFINAC</t>
  </si>
  <si>
    <t>INE048G01026</t>
  </si>
  <si>
    <t>STEELXIND</t>
  </si>
  <si>
    <t>INE503B01013</t>
  </si>
  <si>
    <t>Profit of Rs.55/-</t>
  </si>
  <si>
    <t>INF174K014P6</t>
  </si>
  <si>
    <t>INE805D01034</t>
  </si>
  <si>
    <t>SCHAEFFLER</t>
  </si>
  <si>
    <t>INE924D01017</t>
  </si>
  <si>
    <t>AGLSL</t>
  </si>
  <si>
    <t>INE517U01013</t>
  </si>
  <si>
    <t>INE558D01021</t>
  </si>
  <si>
    <t>SIS</t>
  </si>
  <si>
    <t>INE285J01010</t>
  </si>
  <si>
    <t>COCHINSHIP</t>
  </si>
  <si>
    <t>INE704P01017</t>
  </si>
  <si>
    <t>JKIL</t>
  </si>
  <si>
    <t>INE576I01022</t>
  </si>
  <si>
    <t>PRAKASH</t>
  </si>
  <si>
    <t>INE603A01013</t>
  </si>
  <si>
    <t>INE201K01015</t>
  </si>
  <si>
    <t>Revised stoploss #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</si>
  <si>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</si>
  <si>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</si>
  <si>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</si>
  <si>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</si>
  <si>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</si>
  <si>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</si>
  <si>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</si>
  <si>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</si>
  <si>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</si>
  <si>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</si>
  <si>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</si>
  <si>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SANCO</t>
  </si>
  <si>
    <t>INE782L01012</t>
  </si>
  <si>
    <t>ALANKIT</t>
  </si>
  <si>
    <t>INE914E01040</t>
  </si>
  <si>
    <t>ALPA</t>
  </si>
  <si>
    <t>INE385I01010</t>
  </si>
  <si>
    <t>ASPINWALL</t>
  </si>
  <si>
    <t>INE991I01015</t>
  </si>
  <si>
    <t>ELECTHERM</t>
  </si>
  <si>
    <t>INE822G01016</t>
  </si>
  <si>
    <t>EMKAY</t>
  </si>
  <si>
    <t>INE296H01011</t>
  </si>
  <si>
    <t>GOACARBON</t>
  </si>
  <si>
    <t>INE426D01013</t>
  </si>
  <si>
    <t>GSS</t>
  </si>
  <si>
    <t>INE871H01011</t>
  </si>
  <si>
    <t>MANAKALUCO</t>
  </si>
  <si>
    <t>INE859Q01017</t>
  </si>
  <si>
    <t>INE831Q01016</t>
  </si>
  <si>
    <t>PIONDIST</t>
  </si>
  <si>
    <t>INE889E01010</t>
  </si>
  <si>
    <t>SHALPAINTS</t>
  </si>
  <si>
    <t>INE849C01026</t>
  </si>
  <si>
    <t>SPTL</t>
  </si>
  <si>
    <t>INE501W01021</t>
  </si>
  <si>
    <t>SREEL</t>
  </si>
  <si>
    <t>INE099F01013</t>
  </si>
  <si>
    <t>TRIGYN</t>
  </si>
  <si>
    <t>INE948A01012</t>
  </si>
  <si>
    <t>TTL</t>
  </si>
  <si>
    <t>INE592B01016</t>
  </si>
  <si>
    <t>Profit of Rs.145/-</t>
  </si>
  <si>
    <t>Profit of Rs.47.5/-</t>
  </si>
  <si>
    <t>INF109KB1WY5</t>
  </si>
  <si>
    <t>INE325C01035</t>
  </si>
  <si>
    <t>INE483S01020</t>
  </si>
  <si>
    <t>INE583C01021</t>
  </si>
  <si>
    <t>ABCAPITAL</t>
  </si>
  <si>
    <t>INE674K01013</t>
  </si>
  <si>
    <t>RNAVAL</t>
  </si>
  <si>
    <t>BRNL</t>
  </si>
  <si>
    <t>DIXON</t>
  </si>
  <si>
    <t>APEX</t>
  </si>
  <si>
    <t>INE346W01013</t>
  </si>
  <si>
    <t>INE727S01012</t>
  </si>
  <si>
    <t>INE935N01012</t>
  </si>
  <si>
    <t>INE317F01035</t>
  </si>
  <si>
    <t>MATRIMONY</t>
  </si>
  <si>
    <t>INE866R01028</t>
  </si>
  <si>
    <t>INE528G01027</t>
  </si>
  <si>
    <t>CAPACITE</t>
  </si>
  <si>
    <t>INE264T01014</t>
  </si>
  <si>
    <t>ICICIGI</t>
  </si>
  <si>
    <t>INE765G01017</t>
  </si>
  <si>
    <t>INE645H01027</t>
  </si>
  <si>
    <t>NACLIND</t>
  </si>
  <si>
    <t>INE763I01026</t>
  </si>
  <si>
    <t>RELCONS</t>
  </si>
  <si>
    <t>INF204KA1LD7</t>
  </si>
  <si>
    <t>SBILIFE</t>
  </si>
  <si>
    <t>INE123W01016</t>
  </si>
  <si>
    <t>DCAL</t>
  </si>
  <si>
    <t>INE385W01011</t>
  </si>
  <si>
    <t>INE039C01032</t>
  </si>
  <si>
    <t>Profit of Rs.77/-</t>
  </si>
  <si>
    <t>RHFL</t>
  </si>
  <si>
    <t>INE217K01011</t>
  </si>
  <si>
    <t>BOROSIL</t>
  </si>
  <si>
    <t>Profit of Rs.15.00/-</t>
  </si>
  <si>
    <t>INE978A01027</t>
  </si>
  <si>
    <t>INE149A01033</t>
  </si>
  <si>
    <t>Profit of Rs.77.50/-</t>
  </si>
  <si>
    <t>INE477A01020</t>
  </si>
  <si>
    <t>GODREJAGRO</t>
  </si>
  <si>
    <t>INE850D01014</t>
  </si>
  <si>
    <t>Profit of Rs.34/-</t>
  </si>
  <si>
    <t>TCPLPACK</t>
  </si>
  <si>
    <t>INE822C01015</t>
  </si>
  <si>
    <t>MASFIN</t>
  </si>
  <si>
    <t>INE348L01012</t>
  </si>
  <si>
    <t>IEX</t>
  </si>
  <si>
    <t>INE637C01025</t>
  </si>
  <si>
    <t>INE966H01019</t>
  </si>
  <si>
    <t>GICRE</t>
  </si>
  <si>
    <t>INE481Y01014</t>
  </si>
  <si>
    <t>INE076B01028</t>
  </si>
  <si>
    <t>SMSLIFE</t>
  </si>
  <si>
    <t>INE320X01016</t>
  </si>
  <si>
    <t>SUNDRMBRAK</t>
  </si>
  <si>
    <t>INE073D01013</t>
  </si>
  <si>
    <t>SUPREMEINF</t>
  </si>
  <si>
    <t>INE550H01011</t>
  </si>
  <si>
    <t>THANGAMAYL</t>
  </si>
  <si>
    <t>INE085J01014</t>
  </si>
  <si>
    <t>UTTAMSUGAR</t>
  </si>
  <si>
    <t>INE786F01031</t>
  </si>
  <si>
    <t>Profit of Rs.64.5/-</t>
  </si>
  <si>
    <t>IIFL</t>
  </si>
  <si>
    <t>INE530B01024</t>
  </si>
  <si>
    <t>Part Profit of Rs.31/-</t>
  </si>
  <si>
    <t>RNAM</t>
  </si>
  <si>
    <t>INE298J01013</t>
  </si>
  <si>
    <t>Profit of Rs.32.5/-</t>
  </si>
  <si>
    <t>INE203G01027</t>
  </si>
  <si>
    <t>MAHLOG</t>
  </si>
  <si>
    <t>INE766P01016</t>
  </si>
  <si>
    <t>Profit of Rs.152.5/-</t>
  </si>
  <si>
    <t>NIACL</t>
  </si>
  <si>
    <t>INE470Y01017</t>
  </si>
  <si>
    <t>AARVEEDEN</t>
  </si>
  <si>
    <t>INE273D01019</t>
  </si>
  <si>
    <t>ANDHRACEMT</t>
  </si>
  <si>
    <t>INE666E01012</t>
  </si>
  <si>
    <t>CELEBRITY</t>
  </si>
  <si>
    <t>INE185H01016</t>
  </si>
  <si>
    <t>CENTEXT</t>
  </si>
  <si>
    <t>INE281A01026</t>
  </si>
  <si>
    <t>INE477B01010</t>
  </si>
  <si>
    <t>INE260D01016</t>
  </si>
  <si>
    <t>GPIL</t>
  </si>
  <si>
    <t>INE177H01013</t>
  </si>
  <si>
    <t>HIRECT</t>
  </si>
  <si>
    <t>INE835D01023</t>
  </si>
  <si>
    <t>IZMO</t>
  </si>
  <si>
    <t>INE848A01014</t>
  </si>
  <si>
    <t>KHADIM</t>
  </si>
  <si>
    <t>INE834I01025</t>
  </si>
  <si>
    <t>KILITCH</t>
  </si>
  <si>
    <t>INE729D01010</t>
  </si>
  <si>
    <t>LIBERTSHOE</t>
  </si>
  <si>
    <t>INE557B01019</t>
  </si>
  <si>
    <t>NDTV</t>
  </si>
  <si>
    <t>INE155G01029</t>
  </si>
  <si>
    <t>RMCL</t>
  </si>
  <si>
    <t>INE172H01014</t>
  </si>
  <si>
    <t>SAMBHAAV</t>
  </si>
  <si>
    <t>INE699B01027</t>
  </si>
  <si>
    <t>TIINDIA</t>
  </si>
  <si>
    <t>INE974X01010</t>
  </si>
  <si>
    <t>HDFCLIFE</t>
  </si>
  <si>
    <t>INE795G01014</t>
  </si>
  <si>
    <t>AVADHSUGAR</t>
  </si>
  <si>
    <t>INE349W01017</t>
  </si>
  <si>
    <t>BKMINDST</t>
  </si>
  <si>
    <t>INF109KB15Y7</t>
  </si>
  <si>
    <t>IFGLEXPOR</t>
  </si>
  <si>
    <t>INE133Y01011</t>
  </si>
  <si>
    <t>Profit of Rs.117/-</t>
  </si>
  <si>
    <t>Profit of Rs.25/-</t>
  </si>
  <si>
    <t>FRETAIL</t>
  </si>
  <si>
    <t>INE752P01024</t>
  </si>
  <si>
    <t>SHALBY</t>
  </si>
  <si>
    <t>INE597J01018</t>
  </si>
  <si>
    <t>FSC</t>
  </si>
  <si>
    <t>INE935Q01015</t>
  </si>
  <si>
    <t>Profit of Rs 45.50/-</t>
  </si>
  <si>
    <t>710-720</t>
  </si>
  <si>
    <t>DNAMEDIA</t>
  </si>
  <si>
    <t>INE016M01021</t>
  </si>
  <si>
    <t>Part Profit of Rs.37.5/-</t>
  </si>
  <si>
    <t>Profit of Rs.43.50/-</t>
  </si>
  <si>
    <t>INE020G01017</t>
  </si>
  <si>
    <t>GALLISPAT</t>
  </si>
  <si>
    <t xml:space="preserve">KEI </t>
  </si>
  <si>
    <t>Profit of Rs 33.50/-</t>
  </si>
  <si>
    <t>Profit of Rs 56/-</t>
  </si>
  <si>
    <t>KOTAKNV20</t>
  </si>
  <si>
    <t>INF174K01Z71</t>
  </si>
  <si>
    <t>SHIVATEX</t>
  </si>
  <si>
    <t>INE705C01020</t>
  </si>
  <si>
    <t>ASTRON</t>
  </si>
  <si>
    <t>INE646X01014</t>
  </si>
  <si>
    <t>INF346A01034</t>
  </si>
  <si>
    <t>Profit of Rs.227.5/-</t>
  </si>
  <si>
    <t>AMJLAND</t>
  </si>
  <si>
    <t>PAISALO</t>
  </si>
  <si>
    <t>ORIENTPPR</t>
  </si>
  <si>
    <t>INE592A01026</t>
  </si>
  <si>
    <t>NEWGEN</t>
  </si>
  <si>
    <t>HINDNATGLS</t>
  </si>
  <si>
    <t>INE952A01022</t>
  </si>
  <si>
    <t>INE619B01017</t>
  </si>
  <si>
    <t>AMBER</t>
  </si>
  <si>
    <t>INE371P01015</t>
  </si>
  <si>
    <t>APOLLO</t>
  </si>
  <si>
    <t>INE713T01010</t>
  </si>
  <si>
    <t>130-132</t>
  </si>
  <si>
    <t>ADHUNIK</t>
  </si>
  <si>
    <t>INE400H01019</t>
  </si>
  <si>
    <t>ADLABS</t>
  </si>
  <si>
    <t>INE172N01012</t>
  </si>
  <si>
    <t>ADSL</t>
  </si>
  <si>
    <t>INE102I01027</t>
  </si>
  <si>
    <t>AGCNET</t>
  </si>
  <si>
    <t>INE676A01019</t>
  </si>
  <si>
    <t>AKSHOPTFBR</t>
  </si>
  <si>
    <t>INE523B01011</t>
  </si>
  <si>
    <t>ALOKTEXT</t>
  </si>
  <si>
    <t>INE270A01011</t>
  </si>
  <si>
    <t>ARIES</t>
  </si>
  <si>
    <t>INE298I01015</t>
  </si>
  <si>
    <t>AUTOIND</t>
  </si>
  <si>
    <t>INE718H01014</t>
  </si>
  <si>
    <t>BAGFILMS</t>
  </si>
  <si>
    <t>INE116D01028</t>
  </si>
  <si>
    <t>BALKRISHNA</t>
  </si>
  <si>
    <t>INE875R01011</t>
  </si>
  <si>
    <t>BHANDARI</t>
  </si>
  <si>
    <t>INE474E01029</t>
  </si>
  <si>
    <t>BSELINFRA</t>
  </si>
  <si>
    <t>INE395A01016</t>
  </si>
  <si>
    <t>BUTTERFLY</t>
  </si>
  <si>
    <t>INE295F01017</t>
  </si>
  <si>
    <t>CASTEXTECH</t>
  </si>
  <si>
    <t>INE068D01021</t>
  </si>
  <si>
    <t>CCHHL</t>
  </si>
  <si>
    <t>INE652F01027</t>
  </si>
  <si>
    <t>CIMMCO</t>
  </si>
  <si>
    <t>INE184C01028</t>
  </si>
  <si>
    <t>COMPUSOFT</t>
  </si>
  <si>
    <t>INE453B01029</t>
  </si>
  <si>
    <t>CORDSCABLE</t>
  </si>
  <si>
    <t>INE792I01017</t>
  </si>
  <si>
    <t>COUNCODOS</t>
  </si>
  <si>
    <t>INE695B01025</t>
  </si>
  <si>
    <t>DCW</t>
  </si>
  <si>
    <t>INE500A01029</t>
  </si>
  <si>
    <t>DIGJAMLTD</t>
  </si>
  <si>
    <t>INE731U01010</t>
  </si>
  <si>
    <t>DONEAR</t>
  </si>
  <si>
    <t>INE668D01028</t>
  </si>
  <si>
    <t>DYNPRO</t>
  </si>
  <si>
    <t>INE256H01015</t>
  </si>
  <si>
    <t>GILLANDERS</t>
  </si>
  <si>
    <t>INE047B01011</t>
  </si>
  <si>
    <t>GLOBUSSPR</t>
  </si>
  <si>
    <t>INE615I01010</t>
  </si>
  <si>
    <t>GOKUL</t>
  </si>
  <si>
    <t>INE020J01029</t>
  </si>
  <si>
    <t>GOKULAGRO</t>
  </si>
  <si>
    <t>INE314T01025</t>
  </si>
  <si>
    <t>GVKPIL</t>
  </si>
  <si>
    <t>INE251H01024</t>
  </si>
  <si>
    <t>HOVS</t>
  </si>
  <si>
    <t>INE596H01014</t>
  </si>
  <si>
    <t>INDLMETER</t>
  </si>
  <si>
    <t>INE065B01013</t>
  </si>
  <si>
    <t>INDSWFTLAB</t>
  </si>
  <si>
    <t>INE915B01019</t>
  </si>
  <si>
    <t>JAYNECOIND</t>
  </si>
  <si>
    <t>INE854B01010</t>
  </si>
  <si>
    <t>JAYSREETEA</t>
  </si>
  <si>
    <t>INE364A01020</t>
  </si>
  <si>
    <t>KAMDHENU</t>
  </si>
  <si>
    <t>INE390H01012</t>
  </si>
  <si>
    <t>KELLTONTEC</t>
  </si>
  <si>
    <t>INE164B01022</t>
  </si>
  <si>
    <t>LOTUSEYE</t>
  </si>
  <si>
    <t>INE947I01017</t>
  </si>
  <si>
    <t>LPDC</t>
  </si>
  <si>
    <t>INE197J01017</t>
  </si>
  <si>
    <t>MANAKSTEEL</t>
  </si>
  <si>
    <t>INE824Q01011</t>
  </si>
  <si>
    <t>MANGTIMBER</t>
  </si>
  <si>
    <t>INE805B01012</t>
  </si>
  <si>
    <t>MBLINFRA</t>
  </si>
  <si>
    <t>INE912H01013</t>
  </si>
  <si>
    <t>MEGASOFT</t>
  </si>
  <si>
    <t>INE933B01012</t>
  </si>
  <si>
    <t>METALFORGE</t>
  </si>
  <si>
    <t>INE425A01011</t>
  </si>
  <si>
    <t>MOLDTECH</t>
  </si>
  <si>
    <t>INE835B01035</t>
  </si>
  <si>
    <t>MSPL</t>
  </si>
  <si>
    <t>INE752G01015</t>
  </si>
  <si>
    <t>MTEDUCARE</t>
  </si>
  <si>
    <t>INE472M01018</t>
  </si>
  <si>
    <t>NAGREEKEXP</t>
  </si>
  <si>
    <t>INE123B01028</t>
  </si>
  <si>
    <t>NEXTMEDIA</t>
  </si>
  <si>
    <t>INE747B01016</t>
  </si>
  <si>
    <t>OPTOCIRCUI</t>
  </si>
  <si>
    <t>INE808B01016</t>
  </si>
  <si>
    <t>ORIENTALTL</t>
  </si>
  <si>
    <t>INE998H01012</t>
  </si>
  <si>
    <t>ORTINLABSS</t>
  </si>
  <si>
    <t>INE749B01012</t>
  </si>
  <si>
    <t>PROVOGE</t>
  </si>
  <si>
    <t>INE968G01033</t>
  </si>
  <si>
    <t>RKDL</t>
  </si>
  <si>
    <t>INE722J01012</t>
  </si>
  <si>
    <t>ROLLT</t>
  </si>
  <si>
    <t>INE927A01040</t>
  </si>
  <si>
    <t>RTNINFRA</t>
  </si>
  <si>
    <t>INE834M01019</t>
  </si>
  <si>
    <t>SAKUMA</t>
  </si>
  <si>
    <t>SALONA</t>
  </si>
  <si>
    <t>INE498E01010</t>
  </si>
  <si>
    <t>SALSTEEL</t>
  </si>
  <si>
    <t>INE658G01014</t>
  </si>
  <si>
    <t>SANWARIA</t>
  </si>
  <si>
    <t>INE890C01046</t>
  </si>
  <si>
    <t>SASTASUNDR</t>
  </si>
  <si>
    <t>INE019J01013</t>
  </si>
  <si>
    <t>SEAMECLTD</t>
  </si>
  <si>
    <t>INE497B01018</t>
  </si>
  <si>
    <t>SELAN</t>
  </si>
  <si>
    <t>INE818A01017</t>
  </si>
  <si>
    <t>SHREERAMA</t>
  </si>
  <si>
    <t>INE879A01019</t>
  </si>
  <si>
    <t>SILINV</t>
  </si>
  <si>
    <t>INE923A01015</t>
  </si>
  <si>
    <t>SURANASOL</t>
  </si>
  <si>
    <t>INE272L01022</t>
  </si>
  <si>
    <t>SURANAT&amp;P</t>
  </si>
  <si>
    <t>INE130B01031</t>
  </si>
  <si>
    <t>TECHNOFAB</t>
  </si>
  <si>
    <t>INE509K01011</t>
  </si>
  <si>
    <t>TEXMOPIPES</t>
  </si>
  <si>
    <t>INE141K01013</t>
  </si>
  <si>
    <t>TI</t>
  </si>
  <si>
    <t>INE133E01013</t>
  </si>
  <si>
    <t>TIPSINDLTD</t>
  </si>
  <si>
    <t>INE716B01011</t>
  </si>
  <si>
    <t>TRF</t>
  </si>
  <si>
    <t>INE391D01019</t>
  </si>
  <si>
    <t>TTML</t>
  </si>
  <si>
    <t>INE517B01013</t>
  </si>
  <si>
    <t>VISASTEEL</t>
  </si>
  <si>
    <t>INE286H01012</t>
  </si>
  <si>
    <t>VISHNU</t>
  </si>
  <si>
    <t>INE270I01014</t>
  </si>
  <si>
    <t>XPROINDIA</t>
  </si>
  <si>
    <t>INE445C01015</t>
  </si>
  <si>
    <t>GALAXYSURF</t>
  </si>
  <si>
    <t>INE600K01018</t>
  </si>
  <si>
    <t>GAYAPROJ</t>
  </si>
  <si>
    <t>INE336H01023</t>
  </si>
  <si>
    <t>Profit of Rs.46.5/-</t>
  </si>
  <si>
    <t>KDDL</t>
  </si>
  <si>
    <t>INE291D01011</t>
  </si>
  <si>
    <t>LASA</t>
  </si>
  <si>
    <t>INE670X01014</t>
  </si>
  <si>
    <t>ASTERDM</t>
  </si>
  <si>
    <t>INE914M01019</t>
  </si>
  <si>
    <t>320-330</t>
  </si>
  <si>
    <t>505-515</t>
  </si>
  <si>
    <t>GMMPFAUDLR</t>
  </si>
  <si>
    <t>INE541A01023</t>
  </si>
  <si>
    <t>INE092B01025</t>
  </si>
  <si>
    <t>BDL</t>
  </si>
  <si>
    <t>INE171Z01018</t>
  </si>
  <si>
    <t>BANDHANBNK</t>
  </si>
  <si>
    <t>INE545U01014</t>
  </si>
  <si>
    <t>HAL</t>
  </si>
  <si>
    <t>INE066F01012</t>
  </si>
  <si>
    <t>Profit of Rs.25.50/-</t>
  </si>
  <si>
    <t>KARMAENG</t>
  </si>
  <si>
    <t>INE725L01011</t>
  </si>
  <si>
    <t>MIDHANI</t>
  </si>
  <si>
    <t>CENTRUM</t>
  </si>
  <si>
    <t>INE660C01027</t>
  </si>
  <si>
    <t>ISEC</t>
  </si>
  <si>
    <t>INE763G01038</t>
  </si>
  <si>
    <t>INE099Z01011</t>
  </si>
  <si>
    <t>TALWALKARS</t>
  </si>
  <si>
    <t>INE502K01016</t>
  </si>
  <si>
    <t>INE182D01020</t>
  </si>
  <si>
    <t>LEMONTREE</t>
  </si>
  <si>
    <t>INE970X01018</t>
  </si>
  <si>
    <t>ICICIMCAP</t>
  </si>
  <si>
    <t>ICICINF100</t>
  </si>
  <si>
    <t>ICICINIFTY</t>
  </si>
  <si>
    <t>ICICINV20</t>
  </si>
  <si>
    <t>ICICISENSX</t>
  </si>
  <si>
    <t>KARDA</t>
  </si>
  <si>
    <t>INE098F01031</t>
  </si>
  <si>
    <t>INE278R01018</t>
  </si>
  <si>
    <t>ICICIB22</t>
  </si>
  <si>
    <t>INE602A01023</t>
  </si>
  <si>
    <t>SEQUENT</t>
  </si>
  <si>
    <t>INE807F01027</t>
  </si>
  <si>
    <t>JTEKTINDIA</t>
  </si>
  <si>
    <t>INE095N01031</t>
  </si>
  <si>
    <t>5PAISA</t>
  </si>
  <si>
    <t>INE618L01018</t>
  </si>
  <si>
    <t>ADHUNIKIND</t>
  </si>
  <si>
    <t>INE452L01012</t>
  </si>
  <si>
    <t>ALBERTDAVD</t>
  </si>
  <si>
    <t>INE155C01010</t>
  </si>
  <si>
    <t>AMDIND</t>
  </si>
  <si>
    <t>INE005I01014</t>
  </si>
  <si>
    <t>ASIANHOTNR</t>
  </si>
  <si>
    <t>INE363A01022</t>
  </si>
  <si>
    <t>DENORA</t>
  </si>
  <si>
    <t>INE244A01016</t>
  </si>
  <si>
    <t>GAL</t>
  </si>
  <si>
    <t>INE482J01021</t>
  </si>
  <si>
    <t>GALLANTT</t>
  </si>
  <si>
    <t>INE297H01019</t>
  </si>
  <si>
    <t>HINDMOTORS</t>
  </si>
  <si>
    <t>INE253A01025</t>
  </si>
  <si>
    <t>INDBANK</t>
  </si>
  <si>
    <t>INE841B01017</t>
  </si>
  <si>
    <t>INDOWIND</t>
  </si>
  <si>
    <t>INE227G01018</t>
  </si>
  <si>
    <t>KINGFA</t>
  </si>
  <si>
    <t>INE473D01015</t>
  </si>
  <si>
    <t>INE425B01027</t>
  </si>
  <si>
    <t>NITESHEST</t>
  </si>
  <si>
    <t>INE639K01016</t>
  </si>
  <si>
    <t>OPTIEMUS</t>
  </si>
  <si>
    <t>INE350C01017</t>
  </si>
  <si>
    <t>OSWALAGRO</t>
  </si>
  <si>
    <t>INE142A01012</t>
  </si>
  <si>
    <t>PSL</t>
  </si>
  <si>
    <t>INE474B01017</t>
  </si>
  <si>
    <t>SABTN</t>
  </si>
  <si>
    <t>INE416A01036</t>
  </si>
  <si>
    <t>SKIL</t>
  </si>
  <si>
    <t>INE429F01012</t>
  </si>
  <si>
    <t>VIMTALABS</t>
  </si>
  <si>
    <t>INE579C01029</t>
  </si>
  <si>
    <t>WILLAMAGOR</t>
  </si>
  <si>
    <t>INE210A01017</t>
  </si>
  <si>
    <t>PRSMJOHNSN</t>
  </si>
  <si>
    <t>HITECH</t>
  </si>
  <si>
    <t>INE106T01017</t>
  </si>
  <si>
    <t>VAKRANGEE</t>
  </si>
  <si>
    <t>BRFL</t>
  </si>
  <si>
    <t>JBFIND</t>
  </si>
  <si>
    <t>AGARIND</t>
  </si>
  <si>
    <t>INE204E01012</t>
  </si>
  <si>
    <t>ANIKINDS</t>
  </si>
  <si>
    <t>INE087B01017</t>
  </si>
  <si>
    <t>ARCHIES</t>
  </si>
  <si>
    <t>INE731A01020</t>
  </si>
  <si>
    <t>ARMANFIN</t>
  </si>
  <si>
    <t>INE109C01017</t>
  </si>
  <si>
    <t>BARTRONICS</t>
  </si>
  <si>
    <t>INE855F01034</t>
  </si>
  <si>
    <t>BILENERGY</t>
  </si>
  <si>
    <t>INE607L01029</t>
  </si>
  <si>
    <t>BIRLACABLE</t>
  </si>
  <si>
    <t>INE800A01015</t>
  </si>
  <si>
    <t>BIRLAMONEY</t>
  </si>
  <si>
    <t>INE865C01022</t>
  </si>
  <si>
    <t>INE589G01011</t>
  </si>
  <si>
    <t>BURNPUR</t>
  </si>
  <si>
    <t>INE817H01014</t>
  </si>
  <si>
    <t>CALSOFT</t>
  </si>
  <si>
    <t>INE526B01014</t>
  </si>
  <si>
    <t>CANTABIL</t>
  </si>
  <si>
    <t>INE068L01016</t>
  </si>
  <si>
    <t>CEREBRAINT</t>
  </si>
  <si>
    <t>INE345B01019</t>
  </si>
  <si>
    <t>CHEMFAB</t>
  </si>
  <si>
    <t>INE783X01023</t>
  </si>
  <si>
    <t>CIGNITITEC</t>
  </si>
  <si>
    <t>INE675C01017</t>
  </si>
  <si>
    <t>DHARSUGAR</t>
  </si>
  <si>
    <t>INE988C01014</t>
  </si>
  <si>
    <t>DLINKINDIA</t>
  </si>
  <si>
    <t>INE250K01012</t>
  </si>
  <si>
    <t>DQE</t>
  </si>
  <si>
    <t>INE656K01010</t>
  </si>
  <si>
    <t>EMCO</t>
  </si>
  <si>
    <t>INE078A01026</t>
  </si>
  <si>
    <t>GTLINFRA</t>
  </si>
  <si>
    <t>INE221H01019</t>
  </si>
  <si>
    <t>HILTON</t>
  </si>
  <si>
    <t>INE788H01017</t>
  </si>
  <si>
    <t>IFBAGRO</t>
  </si>
  <si>
    <t>INE076C01018</t>
  </si>
  <si>
    <t>INE187A01017</t>
  </si>
  <si>
    <t>LSIL</t>
  </si>
  <si>
    <t>INE093R01011</t>
  </si>
  <si>
    <t>MIC</t>
  </si>
  <si>
    <t>INE287C01029</t>
  </si>
  <si>
    <t>MOHOTAIND</t>
  </si>
  <si>
    <t>INE313D01013</t>
  </si>
  <si>
    <t>MVL</t>
  </si>
  <si>
    <t>INE744I01034</t>
  </si>
  <si>
    <t>NELCO</t>
  </si>
  <si>
    <t>INE045B01015</t>
  </si>
  <si>
    <t>OMAXAUTO</t>
  </si>
  <si>
    <t>INE090B01011</t>
  </si>
  <si>
    <t>PRAXIS</t>
  </si>
  <si>
    <t>INE546Y01022</t>
  </si>
  <si>
    <t>SHYAMCENT</t>
  </si>
  <si>
    <t>INE979R01011</t>
  </si>
  <si>
    <t>INE126M01010</t>
  </si>
  <si>
    <t>SORILINFRA</t>
  </si>
  <si>
    <t>INE034H01016</t>
  </si>
  <si>
    <t>SUNDARMHLD</t>
  </si>
  <si>
    <t>INE202Z01029</t>
  </si>
  <si>
    <t>SUPERSPIN</t>
  </si>
  <si>
    <t>INE662A01027</t>
  </si>
  <si>
    <t>TANLA</t>
  </si>
  <si>
    <t>INE483C01032</t>
  </si>
  <si>
    <t>TERASOFT</t>
  </si>
  <si>
    <t>INE482B01010</t>
  </si>
  <si>
    <t>TVSELECT</t>
  </si>
  <si>
    <t>INE236G01019</t>
  </si>
  <si>
    <t>INE051B01021</t>
  </si>
  <si>
    <t>VISESHINFO</t>
  </si>
  <si>
    <t>INE861A01058</t>
  </si>
  <si>
    <t>ORIENTELEC</t>
  </si>
  <si>
    <t>INE142Z01019</t>
  </si>
  <si>
    <t>INDOSTAR</t>
  </si>
  <si>
    <t>INE896L01010</t>
  </si>
  <si>
    <t>RELCNX100</t>
  </si>
  <si>
    <t>INF204K014N5</t>
  </si>
  <si>
    <t>MRO-TEK</t>
  </si>
  <si>
    <t>INE398B01018</t>
  </si>
  <si>
    <t>Loss of Rs.210/-</t>
  </si>
  <si>
    <t>PITTIENG</t>
  </si>
  <si>
    <t>340-345</t>
  </si>
  <si>
    <t>IBULISL</t>
  </si>
  <si>
    <t>INE872H01027</t>
  </si>
  <si>
    <t>INE854D01024</t>
  </si>
  <si>
    <t>HISARMETAL</t>
  </si>
  <si>
    <t>INE598C01011</t>
  </si>
  <si>
    <t>INE950G01023</t>
  </si>
  <si>
    <t>INE871C01038</t>
  </si>
  <si>
    <t>INE111A01025</t>
  </si>
  <si>
    <t>ICICI500</t>
  </si>
  <si>
    <t>INF109KC1CZ3</t>
  </si>
  <si>
    <t>SOLARA</t>
  </si>
  <si>
    <t>INE624Z01016</t>
  </si>
  <si>
    <t>GAYAHWS</t>
  </si>
  <si>
    <t>INE287Z01012</t>
  </si>
  <si>
    <t>TIJARIA</t>
  </si>
  <si>
    <t>INE440L01017</t>
  </si>
  <si>
    <t>TALWGYM</t>
  </si>
  <si>
    <t>NBIFIN</t>
  </si>
  <si>
    <t>INE365I01020</t>
  </si>
  <si>
    <t>INE627Z01019</t>
  </si>
  <si>
    <t xml:space="preserve">Profit/ Loss per lot </t>
  </si>
  <si>
    <t>125-130</t>
  </si>
  <si>
    <t>LINCPEN</t>
  </si>
  <si>
    <t>INE802B01019</t>
  </si>
  <si>
    <t>VARROC</t>
  </si>
  <si>
    <t>INE665L01035</t>
  </si>
  <si>
    <t>RELNV20</t>
  </si>
  <si>
    <t>INF204KA17D8</t>
  </si>
  <si>
    <t>46-47</t>
  </si>
  <si>
    <t>Part book {}</t>
  </si>
  <si>
    <t>LIQUIDETF</t>
  </si>
  <si>
    <t>INF740KA1EU7</t>
  </si>
  <si>
    <t>RELDIVOPP</t>
  </si>
  <si>
    <t>INF204KA1MS3</t>
  </si>
  <si>
    <t>THEINVEST</t>
  </si>
  <si>
    <t>OLECTRA</t>
  </si>
  <si>
    <t>% Change in OI</t>
  </si>
  <si>
    <t>TCNSBRANDS</t>
  </si>
  <si>
    <t>INE778U01029</t>
  </si>
  <si>
    <t>N100</t>
  </si>
  <si>
    <t>INF247L01031</t>
  </si>
  <si>
    <t>UTINIFTETF</t>
  </si>
  <si>
    <t>INF789FB1X41</t>
  </si>
  <si>
    <t>HDFCAMC</t>
  </si>
  <si>
    <t>INE127D01025</t>
  </si>
  <si>
    <t>INE528K01029</t>
  </si>
  <si>
    <t>GARFIBRES</t>
  </si>
  <si>
    <t>INE338A01024</t>
  </si>
  <si>
    <t>Loss of Rs.61.50/-</t>
  </si>
  <si>
    <t>Loss of Rs.78/-</t>
  </si>
  <si>
    <t>CREDITACC</t>
  </si>
  <si>
    <t>INE741K01010</t>
  </si>
  <si>
    <t>SIGIND</t>
  </si>
  <si>
    <t>INE529F01035</t>
  </si>
  <si>
    <t>INE520A01027</t>
  </si>
  <si>
    <t>PROSEED</t>
  </si>
  <si>
    <t>INE217G01027</t>
  </si>
  <si>
    <t>INE769A01020</t>
  </si>
  <si>
    <t>ABBOTINDIA</t>
  </si>
  <si>
    <t>INE358A01014</t>
  </si>
  <si>
    <t>INE491A01021</t>
  </si>
  <si>
    <t>EON</t>
  </si>
  <si>
    <t>INE076H01025</t>
  </si>
  <si>
    <t>INE302A01020</t>
  </si>
  <si>
    <t>INE737H01014</t>
  </si>
  <si>
    <t>INE452O01016</t>
  </si>
  <si>
    <t>INE845D01014</t>
  </si>
  <si>
    <t>INE852F01015</t>
  </si>
  <si>
    <t>INE484J01027</t>
  </si>
  <si>
    <t>INE580B01029</t>
  </si>
  <si>
    <t>GTNIND</t>
  </si>
  <si>
    <t>INE537A01013</t>
  </si>
  <si>
    <t>HARITASEAT</t>
  </si>
  <si>
    <t>INE939D01015</t>
  </si>
  <si>
    <t>INE545A01016</t>
  </si>
  <si>
    <t>INE548A01028</t>
  </si>
  <si>
    <t>IMFA</t>
  </si>
  <si>
    <t>INE919H01018</t>
  </si>
  <si>
    <t>INDIANCARD</t>
  </si>
  <si>
    <t>INE061A01014</t>
  </si>
  <si>
    <t>PARACABLES</t>
  </si>
  <si>
    <t>INE074B01023</t>
  </si>
  <si>
    <t>PATELENG</t>
  </si>
  <si>
    <t>INE244B01030</t>
  </si>
  <si>
    <t>PFOCUS</t>
  </si>
  <si>
    <t>INE367G01038</t>
  </si>
  <si>
    <t>PONNIERODE</t>
  </si>
  <si>
    <t>INE838E01017</t>
  </si>
  <si>
    <t>PSPPROJECT</t>
  </si>
  <si>
    <t>INE488V01015</t>
  </si>
  <si>
    <t>INE976G01028</t>
  </si>
  <si>
    <t>INE612J01015</t>
  </si>
  <si>
    <t>RITES</t>
  </si>
  <si>
    <t>INE320J01015</t>
  </si>
  <si>
    <t>SANDHAR</t>
  </si>
  <si>
    <t>INE278H01035</t>
  </si>
  <si>
    <t>SETFNN50</t>
  </si>
  <si>
    <t>INF200KA1598</t>
  </si>
  <si>
    <t>INE343H01029</t>
  </si>
  <si>
    <t>SPIC</t>
  </si>
  <si>
    <t>INE147A01011</t>
  </si>
  <si>
    <t>INE939A01011</t>
  </si>
  <si>
    <t>STEL</t>
  </si>
  <si>
    <t>INE577L01016</t>
  </si>
  <si>
    <t>STERTOOLS</t>
  </si>
  <si>
    <t>INE334A01023</t>
  </si>
  <si>
    <t>SUMMITSEC</t>
  </si>
  <si>
    <t>INE519C01017</t>
  </si>
  <si>
    <t>INE031B01049</t>
  </si>
  <si>
    <t>ALEMBICLTD</t>
  </si>
  <si>
    <t>INE426A01027</t>
  </si>
  <si>
    <t>INE540L01014</t>
  </si>
  <si>
    <t>APARINDS</t>
  </si>
  <si>
    <t>INE372A01015</t>
  </si>
  <si>
    <t>APCOTEXIND</t>
  </si>
  <si>
    <t>INE295A01018</t>
  </si>
  <si>
    <t>GOLDTECH</t>
  </si>
  <si>
    <t>INE805A01014</t>
  </si>
  <si>
    <t>PLASTIBLEN</t>
  </si>
  <si>
    <t>INE083C01022</t>
  </si>
  <si>
    <t>SPECIALITY</t>
  </si>
  <si>
    <t>INE247M01014</t>
  </si>
  <si>
    <t>A2ZINFRA</t>
  </si>
  <si>
    <t>INE619I01012</t>
  </si>
  <si>
    <t>AARTIDRUGS</t>
  </si>
  <si>
    <t>INE767A01016</t>
  </si>
  <si>
    <t>INE117A01022</t>
  </si>
  <si>
    <t>ACE</t>
  </si>
  <si>
    <t>INE731H01025</t>
  </si>
  <si>
    <t>ADANIGREEN</t>
  </si>
  <si>
    <t>INE364U01010</t>
  </si>
  <si>
    <t>INE931S01010</t>
  </si>
  <si>
    <t>AIONJSW</t>
  </si>
  <si>
    <t>INE743C01021</t>
  </si>
  <si>
    <t>INE428A01015</t>
  </si>
  <si>
    <t>ALKALI</t>
  </si>
  <si>
    <t>INE773I01017</t>
  </si>
  <si>
    <t>APCL</t>
  </si>
  <si>
    <t>INE071F01012</t>
  </si>
  <si>
    <t>INE306A01021</t>
  </si>
  <si>
    <t>INE118A01012</t>
  </si>
  <si>
    <t>INE463A01038</t>
  </si>
  <si>
    <t>BIGBLOC</t>
  </si>
  <si>
    <t>INE412U01017</t>
  </si>
  <si>
    <t>INE416D01022</t>
  </si>
  <si>
    <t>INE666D01022</t>
  </si>
  <si>
    <t>BYKE</t>
  </si>
  <si>
    <t>INE319B01014</t>
  </si>
  <si>
    <t>INE475E01026</t>
  </si>
  <si>
    <t>INE172A01027</t>
  </si>
  <si>
    <t>CELESTIAL</t>
  </si>
  <si>
    <t>INE221I01017</t>
  </si>
  <si>
    <t>CONTROLPR</t>
  </si>
  <si>
    <t>INE663B01015</t>
  </si>
  <si>
    <t>DCM</t>
  </si>
  <si>
    <t>INE498A01018</t>
  </si>
  <si>
    <t>INE288B01029</t>
  </si>
  <si>
    <t>DIAMONDYD</t>
  </si>
  <si>
    <t>INE393P01035</t>
  </si>
  <si>
    <t>DTIL</t>
  </si>
  <si>
    <t>INE341R01014</t>
  </si>
  <si>
    <t>INE738I01010</t>
  </si>
  <si>
    <t>INE532F01054</t>
  </si>
  <si>
    <t>INE066A01013</t>
  </si>
  <si>
    <t>INE126A01031</t>
  </si>
  <si>
    <t>EIHAHOTELS</t>
  </si>
  <si>
    <t>INE276C01014</t>
  </si>
  <si>
    <t>INE230A01023</t>
  </si>
  <si>
    <t>EIMCOELECO</t>
  </si>
  <si>
    <t>INE158B01016</t>
  </si>
  <si>
    <t>EKC</t>
  </si>
  <si>
    <t>INE184H01027</t>
  </si>
  <si>
    <t>ELECON</t>
  </si>
  <si>
    <t>INE205B01023</t>
  </si>
  <si>
    <t>INE128A01029</t>
  </si>
  <si>
    <t>EXCEL</t>
  </si>
  <si>
    <t>INE688J01015</t>
  </si>
  <si>
    <t>FACT</t>
  </si>
  <si>
    <t>INE188A01015</t>
  </si>
  <si>
    <t>FAIRCHEM</t>
  </si>
  <si>
    <t>INE959A01019</t>
  </si>
  <si>
    <t>FCL</t>
  </si>
  <si>
    <t>INE045J01026</t>
  </si>
  <si>
    <t>INE220J01025</t>
  </si>
  <si>
    <t>FCSSOFT</t>
  </si>
  <si>
    <t>INE512B01022</t>
  </si>
  <si>
    <t>FDC</t>
  </si>
  <si>
    <t>INE258B01022</t>
  </si>
  <si>
    <t>INE171A01029</t>
  </si>
  <si>
    <t>FEL</t>
  </si>
  <si>
    <t>INE623B01027</t>
  </si>
  <si>
    <t>FILATEX</t>
  </si>
  <si>
    <t>INE816B01027</t>
  </si>
  <si>
    <t>INE235A01022</t>
  </si>
  <si>
    <t>FINEORG</t>
  </si>
  <si>
    <t>INE686Y01026</t>
  </si>
  <si>
    <t>INE183A01016</t>
  </si>
  <si>
    <t>FMGOETZE</t>
  </si>
  <si>
    <t>INE529A01010</t>
  </si>
  <si>
    <t>GANESHHOUC</t>
  </si>
  <si>
    <t>INE460C01014</t>
  </si>
  <si>
    <t>GEECEE</t>
  </si>
  <si>
    <t>INE916G01016</t>
  </si>
  <si>
    <t>GENESYS</t>
  </si>
  <si>
    <t>INE727B01026</t>
  </si>
  <si>
    <t>GENUSPAPER</t>
  </si>
  <si>
    <t>INE949P01018</t>
  </si>
  <si>
    <t>GOKEX</t>
  </si>
  <si>
    <t>INE887G01027</t>
  </si>
  <si>
    <t>GOLDIAM</t>
  </si>
  <si>
    <t>INE025B01017</t>
  </si>
  <si>
    <t>GOODLUCK</t>
  </si>
  <si>
    <t>INE127I01024</t>
  </si>
  <si>
    <t>GSCLCEMENT</t>
  </si>
  <si>
    <t>INE542A01039</t>
  </si>
  <si>
    <t>HARRMALAYA</t>
  </si>
  <si>
    <t>INE544A01019</t>
  </si>
  <si>
    <t>INE578A01017</t>
  </si>
  <si>
    <t>HGINFRA</t>
  </si>
  <si>
    <t>INE926X01010</t>
  </si>
  <si>
    <t>ICICILOVOL</t>
  </si>
  <si>
    <t>INF109KB10T8</t>
  </si>
  <si>
    <t>INE008A01015</t>
  </si>
  <si>
    <t>IMPAL</t>
  </si>
  <si>
    <t>INE547E01014</t>
  </si>
  <si>
    <t>INE323C01030</t>
  </si>
  <si>
    <t>INDTERRAIN</t>
  </si>
  <si>
    <t>INE611L01021</t>
  </si>
  <si>
    <t>INTENTECH</t>
  </si>
  <si>
    <t>INE781A01025</t>
  </si>
  <si>
    <t>INVENTURE</t>
  </si>
  <si>
    <t>INE878H01016</t>
  </si>
  <si>
    <t>INE565A01014</t>
  </si>
  <si>
    <t>INE242A01010</t>
  </si>
  <si>
    <t>IOLCP</t>
  </si>
  <si>
    <t>INE485C01011</t>
  </si>
  <si>
    <t>IPAPPM</t>
  </si>
  <si>
    <t>INE435A01028</t>
  </si>
  <si>
    <t>INE571A01020</t>
  </si>
  <si>
    <t>ISMTLTD</t>
  </si>
  <si>
    <t>INE732F01019</t>
  </si>
  <si>
    <t>INE154A01025</t>
  </si>
  <si>
    <t>INE353K01014</t>
  </si>
  <si>
    <t>IVC</t>
  </si>
  <si>
    <t>INE050B01023</t>
  </si>
  <si>
    <t>JINDALPHOT</t>
  </si>
  <si>
    <t>INE796G01012</t>
  </si>
  <si>
    <t>INE197D01010</t>
  </si>
  <si>
    <t>INE324A01024</t>
  </si>
  <si>
    <t>INE749A01030</t>
  </si>
  <si>
    <t>JINDCOT</t>
  </si>
  <si>
    <t>INE904J01016</t>
  </si>
  <si>
    <t>JINDRILL</t>
  </si>
  <si>
    <t>INE742C01031</t>
  </si>
  <si>
    <t>JINDWORLD</t>
  </si>
  <si>
    <t>INE786A01032</t>
  </si>
  <si>
    <t>JKPAPER</t>
  </si>
  <si>
    <t>INE789E01012</t>
  </si>
  <si>
    <t>JMTAUTOLTD</t>
  </si>
  <si>
    <t>INE988E01036</t>
  </si>
  <si>
    <t>JPINFRATEC</t>
  </si>
  <si>
    <t>INE099J01015</t>
  </si>
  <si>
    <t>JPOLYINVST</t>
  </si>
  <si>
    <t>INE147P01019</t>
  </si>
  <si>
    <t>INE351F01018</t>
  </si>
  <si>
    <t>INE220G01021</t>
  </si>
  <si>
    <t>INE455T01018</t>
  </si>
  <si>
    <t>INE220B01022</t>
  </si>
  <si>
    <t>KEI</t>
  </si>
  <si>
    <t>INE878B01027</t>
  </si>
  <si>
    <t>KIRLOSIND</t>
  </si>
  <si>
    <t>INE250A01039</t>
  </si>
  <si>
    <t>INE602G01020</t>
  </si>
  <si>
    <t>KKCL</t>
  </si>
  <si>
    <t>INE401H01017</t>
  </si>
  <si>
    <t>KMSUGAR</t>
  </si>
  <si>
    <t>INE157H01023</t>
  </si>
  <si>
    <t>INE634I01029</t>
  </si>
  <si>
    <t>KOHINOOR</t>
  </si>
  <si>
    <t>INE080B01012</t>
  </si>
  <si>
    <t>KOKUYOCMLN</t>
  </si>
  <si>
    <t>INE760A01029</t>
  </si>
  <si>
    <t>INE094I01018</t>
  </si>
  <si>
    <t>KOPRAN</t>
  </si>
  <si>
    <t>INE082A01010</t>
  </si>
  <si>
    <t>INE237A01028</t>
  </si>
  <si>
    <t>INE947Q01010</t>
  </si>
  <si>
    <t>INE774D01024</t>
  </si>
  <si>
    <t>MAGNUM</t>
  </si>
  <si>
    <t>INE387I01016</t>
  </si>
  <si>
    <t>MALUPAPER</t>
  </si>
  <si>
    <t>INE383H01017</t>
  </si>
  <si>
    <t>MANINDS</t>
  </si>
  <si>
    <t>INE993A01026</t>
  </si>
  <si>
    <t>INE745G01035</t>
  </si>
  <si>
    <t>INE123F01029</t>
  </si>
  <si>
    <t>MOREPENLAB</t>
  </si>
  <si>
    <t>INE083A01026</t>
  </si>
  <si>
    <t>INE775A01035</t>
  </si>
  <si>
    <t>INE338I01027</t>
  </si>
  <si>
    <t>INE356A01018</t>
  </si>
  <si>
    <t>MPSLTD</t>
  </si>
  <si>
    <t>INE943D01017</t>
  </si>
  <si>
    <t>MURUDCERA</t>
  </si>
  <si>
    <t>INE692B01014</t>
  </si>
  <si>
    <t>NELCAST</t>
  </si>
  <si>
    <t>INE189I01024</t>
  </si>
  <si>
    <t>INE239A01016</t>
  </si>
  <si>
    <t>NIFTYBEES</t>
  </si>
  <si>
    <t>INF732E01011</t>
  </si>
  <si>
    <t>NOIDATOLL</t>
  </si>
  <si>
    <t>INE781B01015</t>
  </si>
  <si>
    <t>OILCOUNTUB</t>
  </si>
  <si>
    <t>INE591A01010</t>
  </si>
  <si>
    <t>ONWARDTEC</t>
  </si>
  <si>
    <t>INE229A01017</t>
  </si>
  <si>
    <t>ORIENTABRA</t>
  </si>
  <si>
    <t>INE569C01020</t>
  </si>
  <si>
    <t>ORIENTBELL</t>
  </si>
  <si>
    <t>INE607D01018</t>
  </si>
  <si>
    <t>INE883N01014</t>
  </si>
  <si>
    <t>PARSVNATH</t>
  </si>
  <si>
    <t>INE561H01026</t>
  </si>
  <si>
    <t>PATINTLOG</t>
  </si>
  <si>
    <t>INE529D01014</t>
  </si>
  <si>
    <t>INE262H01013</t>
  </si>
  <si>
    <t>INE560K01014</t>
  </si>
  <si>
    <t>PILITA</t>
  </si>
  <si>
    <t>INE600A01035</t>
  </si>
  <si>
    <t>INE160A01022</t>
  </si>
  <si>
    <t>INE752E01010</t>
  </si>
  <si>
    <t>PSUBNKBEES</t>
  </si>
  <si>
    <t>INF732E01110</t>
  </si>
  <si>
    <t>INE877F01012</t>
  </si>
  <si>
    <t>PTL</t>
  </si>
  <si>
    <t>INE034D01031</t>
  </si>
  <si>
    <t>PUNJABCHEM</t>
  </si>
  <si>
    <t>INE277B01014</t>
  </si>
  <si>
    <t>PUNJLLOYD</t>
  </si>
  <si>
    <t>INE701B01021</t>
  </si>
  <si>
    <t>PURVA</t>
  </si>
  <si>
    <t>INE323I01011</t>
  </si>
  <si>
    <t>INE191H01014</t>
  </si>
  <si>
    <t>INE615P01015</t>
  </si>
  <si>
    <t>QUICKHEAL</t>
  </si>
  <si>
    <t>INE306L01010</t>
  </si>
  <si>
    <t>RAMASTEEL</t>
  </si>
  <si>
    <t>INE230R01027</t>
  </si>
  <si>
    <t>INE027A01015</t>
  </si>
  <si>
    <t>INE330H01018</t>
  </si>
  <si>
    <t>INE020B01018</t>
  </si>
  <si>
    <t>REPRO</t>
  </si>
  <si>
    <t>INE461B01014</t>
  </si>
  <si>
    <t>INE722H01016</t>
  </si>
  <si>
    <t>RSSOFTWARE</t>
  </si>
  <si>
    <t>INE165B01029</t>
  </si>
  <si>
    <t>SALASAR</t>
  </si>
  <si>
    <t>INE170V01019</t>
  </si>
  <si>
    <t>SANGAMIND</t>
  </si>
  <si>
    <t>INE495C01010</t>
  </si>
  <si>
    <t>INE999B01013</t>
  </si>
  <si>
    <t>INE003A01024</t>
  </si>
  <si>
    <t>INE927C01020</t>
  </si>
  <si>
    <t>SPLIL</t>
  </si>
  <si>
    <t>INE978G01016</t>
  </si>
  <si>
    <t>SPMLINFRA</t>
  </si>
  <si>
    <t>INE937A01023</t>
  </si>
  <si>
    <t>STCINDIA</t>
  </si>
  <si>
    <t>INE655A01013</t>
  </si>
  <si>
    <t>INE089C01029</t>
  </si>
  <si>
    <t>INE287B01021</t>
  </si>
  <si>
    <t>INE659A01023</t>
  </si>
  <si>
    <t>SUNDARMFIN</t>
  </si>
  <si>
    <t>INE660A01013</t>
  </si>
  <si>
    <t>INE387A01021</t>
  </si>
  <si>
    <t>IRCON</t>
  </si>
  <si>
    <t>INE962Y01013</t>
  </si>
  <si>
    <t>INE890A01024</t>
  </si>
  <si>
    <t>AAVAS</t>
  </si>
  <si>
    <t>INE216P01012</t>
  </si>
  <si>
    <t>BCG</t>
  </si>
  <si>
    <t>GRSE</t>
  </si>
  <si>
    <t>INE382Z01011</t>
  </si>
  <si>
    <t>INSPIRISYS</t>
  </si>
  <si>
    <t>INE451F01024</t>
  </si>
  <si>
    <t>SCAPDVR</t>
  </si>
  <si>
    <t>INE224E01036</t>
  </si>
  <si>
    <t>INE022Q01020</t>
  </si>
  <si>
    <t>158-162</t>
  </si>
  <si>
    <t>KSB</t>
  </si>
  <si>
    <t>PNC</t>
  </si>
  <si>
    <t>INE392B01011</t>
  </si>
  <si>
    <t>NATNLSTEEL</t>
  </si>
  <si>
    <t>INE088B01015</t>
  </si>
  <si>
    <t>INE497D01022</t>
  </si>
  <si>
    <t>N</t>
  </si>
  <si>
    <t>INE456C01020</t>
  </si>
  <si>
    <t>INE247D01039</t>
  </si>
  <si>
    <t>ADANIGAS</t>
  </si>
  <si>
    <t>INE399L01023</t>
  </si>
  <si>
    <t>INE190H01024</t>
  </si>
  <si>
    <t>EMAMIREAL</t>
  </si>
  <si>
    <t>ICICINXT50</t>
  </si>
  <si>
    <t>INF109KC1NS5</t>
  </si>
  <si>
    <t>BASML</t>
  </si>
  <si>
    <t>INE186H01014</t>
  </si>
  <si>
    <t>RRSLGETF</t>
  </si>
  <si>
    <t>INF204KB1882</t>
  </si>
  <si>
    <t>INE216A01030</t>
  </si>
  <si>
    <t>260-270</t>
  </si>
  <si>
    <t xml:space="preserve">VARROC </t>
  </si>
  <si>
    <t xml:space="preserve">BRIGADE </t>
  </si>
  <si>
    <t>PDSMFL</t>
  </si>
  <si>
    <t>INE111Q01013</t>
  </si>
  <si>
    <t>TATASTLBSL</t>
  </si>
  <si>
    <t>UNITEDTEA</t>
  </si>
  <si>
    <t>INE458F01011</t>
  </si>
  <si>
    <t>SELL</t>
  </si>
  <si>
    <t>BE</t>
  </si>
  <si>
    <t>AGRITECH</t>
  </si>
  <si>
    <t>INE449G01018</t>
  </si>
  <si>
    <t>ANKITMETAL</t>
  </si>
  <si>
    <t>INE106I01010</t>
  </si>
  <si>
    <t>ANTGRAPHIC</t>
  </si>
  <si>
    <t>INE414B01021</t>
  </si>
  <si>
    <t>ARSSINFRA</t>
  </si>
  <si>
    <t>INE267I01010</t>
  </si>
  <si>
    <t>ASSAMCO</t>
  </si>
  <si>
    <t>INE442A01024</t>
  </si>
  <si>
    <t>ATLASCYCLE</t>
  </si>
  <si>
    <t>INE446A01025</t>
  </si>
  <si>
    <t>BEDMUTHA</t>
  </si>
  <si>
    <t>INE844K01012</t>
  </si>
  <si>
    <t>BGLOBAL</t>
  </si>
  <si>
    <t>INE224M01013</t>
  </si>
  <si>
    <t>CEBBCO</t>
  </si>
  <si>
    <t>INE209L01016</t>
  </si>
  <si>
    <t>DHANBANK</t>
  </si>
  <si>
    <t>INE680A01011</t>
  </si>
  <si>
    <t>DWARKESH</t>
  </si>
  <si>
    <t>INE366A01041</t>
  </si>
  <si>
    <t>EASUNREYRL</t>
  </si>
  <si>
    <t>INE268C01029</t>
  </si>
  <si>
    <t>ENERGYDEV</t>
  </si>
  <si>
    <t>INE306C01019</t>
  </si>
  <si>
    <t>FLEXITUFF</t>
  </si>
  <si>
    <t>INE060J01017</t>
  </si>
  <si>
    <t>GAMMNINFRA</t>
  </si>
  <si>
    <t>INE181G01025</t>
  </si>
  <si>
    <t>GLOBOFFS</t>
  </si>
  <si>
    <t>INE446C01013</t>
  </si>
  <si>
    <t>GOLDENTOBC</t>
  </si>
  <si>
    <t>INE973A01010</t>
  </si>
  <si>
    <t>ISFT</t>
  </si>
  <si>
    <t>INE566K01011</t>
  </si>
  <si>
    <t>JAIBALAJI</t>
  </si>
  <si>
    <t>INE091G01018</t>
  </si>
  <si>
    <t>JITFINFRA</t>
  </si>
  <si>
    <t>INE863T01013</t>
  </si>
  <si>
    <t>KERNEX</t>
  </si>
  <si>
    <t>INE202H01019</t>
  </si>
  <si>
    <t>KGL</t>
  </si>
  <si>
    <t>INE299C01024</t>
  </si>
  <si>
    <t>KOTARISUG</t>
  </si>
  <si>
    <t>INE419A01022</t>
  </si>
  <si>
    <t>KSERASERA</t>
  </si>
  <si>
    <t>INE216D01026</t>
  </si>
  <si>
    <t>KSK</t>
  </si>
  <si>
    <t>INE143H01015</t>
  </si>
  <si>
    <t>LYPSAGEMS</t>
  </si>
  <si>
    <t>INE142K01011</t>
  </si>
  <si>
    <t>MAGADSUGAR</t>
  </si>
  <si>
    <t>INE347W01011</t>
  </si>
  <si>
    <t>MAWANASUG</t>
  </si>
  <si>
    <t>INE636A01039</t>
  </si>
  <si>
    <t>MBECL</t>
  </si>
  <si>
    <t>INE748A01016</t>
  </si>
  <si>
    <t>MCDHOLDING</t>
  </si>
  <si>
    <t>INE836H01014</t>
  </si>
  <si>
    <t>MINDTECK</t>
  </si>
  <si>
    <t>INE110B01017</t>
  </si>
  <si>
    <t>NITINFIRE</t>
  </si>
  <si>
    <t>INE489H01020</t>
  </si>
  <si>
    <t>PILANIINVS</t>
  </si>
  <si>
    <t>INE417C01014</t>
  </si>
  <si>
    <t>RAJSREESUG</t>
  </si>
  <si>
    <t>INE562B01019</t>
  </si>
  <si>
    <t>RAMANEWS</t>
  </si>
  <si>
    <t>INE278B01020</t>
  </si>
  <si>
    <t>RANASUG</t>
  </si>
  <si>
    <t>INE625B01014</t>
  </si>
  <si>
    <t>REFEX</t>
  </si>
  <si>
    <t>INE056I01017</t>
  </si>
  <si>
    <t>RUCHINFRA</t>
  </si>
  <si>
    <t>INE413B01023</t>
  </si>
  <si>
    <t>SAKHTISUG</t>
  </si>
  <si>
    <t>INE623A01011</t>
  </si>
  <si>
    <t>SBIETFQLTY</t>
  </si>
  <si>
    <t>INF200KA1WX6</t>
  </si>
  <si>
    <t>SIMBHALS</t>
  </si>
  <si>
    <t>INE748T01016</t>
  </si>
  <si>
    <t>SPYL</t>
  </si>
  <si>
    <t>INE268L01020</t>
  </si>
  <si>
    <t>STAMPEDE</t>
  </si>
  <si>
    <t>INE224E01028</t>
  </si>
  <si>
    <t>SUBEX</t>
  </si>
  <si>
    <t>INE754A01014</t>
  </si>
  <si>
    <t>TECHNOE</t>
  </si>
  <si>
    <t>INE285K01026</t>
  </si>
  <si>
    <t>TREEHOUSE</t>
  </si>
  <si>
    <t>INE040M01013</t>
  </si>
  <si>
    <t>UGARSUGAR</t>
  </si>
  <si>
    <t>INE071E01023</t>
  </si>
  <si>
    <t>URJA</t>
  </si>
  <si>
    <t>INE550C01020</t>
  </si>
  <si>
    <t>UTTAMSTL</t>
  </si>
  <si>
    <t>INE699A01011</t>
  </si>
  <si>
    <t>UVSL</t>
  </si>
  <si>
    <t>INE292A01023</t>
  </si>
  <si>
    <t>VIJIFIN</t>
  </si>
  <si>
    <t>INE159N01027</t>
  </si>
  <si>
    <t>ZENITHBIR</t>
  </si>
  <si>
    <t>INE318D01020</t>
  </si>
  <si>
    <t>Part Profit of Rs.142.5/-</t>
  </si>
  <si>
    <t>GRPLTD</t>
  </si>
  <si>
    <t>Profit of Rs.70/-</t>
  </si>
  <si>
    <t>NILASPACES</t>
  </si>
  <si>
    <t>INE00S901012</t>
  </si>
  <si>
    <t>TREJHARA</t>
  </si>
  <si>
    <t>INE00CA01015</t>
  </si>
  <si>
    <t>DVL</t>
  </si>
  <si>
    <t>REMSONSIND</t>
  </si>
  <si>
    <t>INE474C01015</t>
  </si>
  <si>
    <t>890-900</t>
  </si>
  <si>
    <t>JMA</t>
  </si>
  <si>
    <t>ICICILIQ</t>
  </si>
  <si>
    <t>INF109KC1KT9</t>
  </si>
  <si>
    <t>INE137I01015</t>
  </si>
  <si>
    <t>SUJANAUNI</t>
  </si>
  <si>
    <t>INE216G01011</t>
  </si>
  <si>
    <t>BAJAJCON</t>
  </si>
  <si>
    <t>IDFCFIRSTB</t>
  </si>
  <si>
    <t>INE844O01030</t>
  </si>
  <si>
    <t>DALBHARAT</t>
  </si>
  <si>
    <t>INE00R701025</t>
  </si>
  <si>
    <t>CESCVENT</t>
  </si>
  <si>
    <t>INE425Y01011</t>
  </si>
  <si>
    <t>SPENCERS</t>
  </si>
  <si>
    <t>INE020801028</t>
  </si>
  <si>
    <t>UTISENSETF</t>
  </si>
  <si>
    <t>INF789FB1X58</t>
  </si>
  <si>
    <t>JOCIL</t>
  </si>
  <si>
    <t>INE839G01010</t>
  </si>
  <si>
    <t>HDFCSENETF</t>
  </si>
  <si>
    <t>INF179KB1KQ1</t>
  </si>
  <si>
    <t>XELPMOC</t>
  </si>
  <si>
    <t>INE01P501012</t>
  </si>
  <si>
    <t>AHLEAST</t>
  </si>
  <si>
    <t>INE926K01017</t>
  </si>
  <si>
    <t>ZENITHEXPO</t>
  </si>
  <si>
    <t>INE058B01018</t>
  </si>
  <si>
    <t>Loss of Rs.26.9/-</t>
  </si>
  <si>
    <t>CHALET</t>
  </si>
  <si>
    <t>INE427F01016</t>
  </si>
  <si>
    <t>RADAAN</t>
  </si>
  <si>
    <t>INE874F01027</t>
  </si>
  <si>
    <t>UTINEXT50</t>
  </si>
  <si>
    <t>INF789FC1N82</t>
  </si>
  <si>
    <t>Loss of Rs.14.40/-</t>
  </si>
  <si>
    <t>KESARENT</t>
  </si>
  <si>
    <t>INE133B01019</t>
  </si>
  <si>
    <t>INE919I01024</t>
  </si>
  <si>
    <t>RETFMID150</t>
  </si>
  <si>
    <t>INF204KB1V68</t>
  </si>
  <si>
    <t>AXISNIFTY</t>
  </si>
  <si>
    <t>INF846K01ZL0</t>
  </si>
  <si>
    <t>LICNETFGSC</t>
  </si>
  <si>
    <t>INF767K01MV5</t>
  </si>
  <si>
    <t>335-345</t>
  </si>
  <si>
    <t>Loss of Rs.158/-</t>
  </si>
  <si>
    <t>Loss of Rs.92.5/-</t>
  </si>
  <si>
    <t>Loss of Rs.64.5/-</t>
  </si>
  <si>
    <t>BSOFT</t>
  </si>
  <si>
    <t>ANUP</t>
  </si>
  <si>
    <t>INE294Z01018</t>
  </si>
  <si>
    <t>KHAITANLTD</t>
  </si>
  <si>
    <t>INE731C01018</t>
  </si>
  <si>
    <t>AGROPHOS</t>
  </si>
  <si>
    <t>INE740V01019</t>
  </si>
  <si>
    <t>ARVINDFASN</t>
  </si>
  <si>
    <t>INE955V01021</t>
  </si>
  <si>
    <t>BANARBEADS</t>
  </si>
  <si>
    <t>INE655B01011</t>
  </si>
  <si>
    <t>BHAGYAPROP</t>
  </si>
  <si>
    <t>INE363W01018</t>
  </si>
  <si>
    <t>BALAXI</t>
  </si>
  <si>
    <t>INE618N01014</t>
  </si>
  <si>
    <t>MSTCLTD</t>
  </si>
  <si>
    <t>INE255X01014</t>
  </si>
  <si>
    <t>TOWER RESEARCH CAPITAL MARKETS INDIA PRIVATE LIMITED</t>
  </si>
  <si>
    <t>128-132</t>
  </si>
  <si>
    <t>384-390</t>
  </si>
  <si>
    <t>MARALOVER</t>
  </si>
  <si>
    <t>INE882A01013</t>
  </si>
  <si>
    <t>TFL</t>
  </si>
  <si>
    <t>INE804H01012</t>
  </si>
  <si>
    <t>RGL</t>
  </si>
  <si>
    <t>CHOLAHLDNG</t>
  </si>
  <si>
    <t>RVNL</t>
  </si>
  <si>
    <t>CKFSL</t>
  </si>
  <si>
    <t>INE391Z01012</t>
  </si>
  <si>
    <t>INE415G01027</t>
  </si>
  <si>
    <t>SAKAR</t>
  </si>
  <si>
    <t>INE732S01012</t>
  </si>
  <si>
    <t>MAHESHWARI</t>
  </si>
  <si>
    <t>METROPOLIS</t>
  </si>
  <si>
    <t>INE263W01010</t>
  </si>
  <si>
    <t>INE112L01020</t>
  </si>
  <si>
    <t>PARABDRUGS</t>
  </si>
  <si>
    <t>INE618H01016</t>
  </si>
  <si>
    <t>POLYCAB</t>
  </si>
  <si>
    <t>INE455K01017</t>
  </si>
  <si>
    <t>KPITTECH</t>
  </si>
  <si>
    <t>INE04I401011</t>
  </si>
  <si>
    <t xml:space="preserve">MAHINDCIE </t>
  </si>
  <si>
    <t>215-225</t>
  </si>
  <si>
    <t>`</t>
  </si>
  <si>
    <t>HITECHCORP</t>
  </si>
  <si>
    <t>INE120D01012</t>
  </si>
  <si>
    <t>PRECOT</t>
  </si>
  <si>
    <t>INE283A01014</t>
  </si>
  <si>
    <t>EXPLEOSOL</t>
  </si>
  <si>
    <t>KALYANIFRG</t>
  </si>
  <si>
    <t>INE314G01014</t>
  </si>
  <si>
    <t>OISL</t>
  </si>
  <si>
    <t>INE196J01019</t>
  </si>
  <si>
    <t>SATHAISPAT</t>
  </si>
  <si>
    <t>INE176C01016</t>
  </si>
  <si>
    <t>UNITECH</t>
  </si>
  <si>
    <t>INE694A01020</t>
  </si>
  <si>
    <t>AIRAN</t>
  </si>
  <si>
    <t>INE645W01026</t>
  </si>
  <si>
    <t>Neutral</t>
  </si>
  <si>
    <t>ARIHANT</t>
  </si>
  <si>
    <t>INE413D01011</t>
  </si>
  <si>
    <t>NEOGEN</t>
  </si>
  <si>
    <t>AXISGOLD</t>
  </si>
  <si>
    <t>INF846K01347</t>
  </si>
  <si>
    <t>EASTSILK</t>
  </si>
  <si>
    <t>INE962C01027</t>
  </si>
  <si>
    <t>GOLDBEES</t>
  </si>
  <si>
    <t>INF732E01102</t>
  </si>
  <si>
    <t>GOLDSHARE</t>
  </si>
  <si>
    <t>INF789F01059</t>
  </si>
  <si>
    <t>HDFCMFGETF</t>
  </si>
  <si>
    <t>INF179K01CN1</t>
  </si>
  <si>
    <t>IBMFNIFTY</t>
  </si>
  <si>
    <t>INF666M01FS5</t>
  </si>
  <si>
    <t>ICICIGOLD</t>
  </si>
  <si>
    <t>INF109KC1NT3</t>
  </si>
  <si>
    <t>IDBIGOLD</t>
  </si>
  <si>
    <t>INF397L01554</t>
  </si>
  <si>
    <t>KOTAKGOLD</t>
  </si>
  <si>
    <t>INF373I01049</t>
  </si>
  <si>
    <t>INE136S01016</t>
  </si>
  <si>
    <t>QGOLDHALF</t>
  </si>
  <si>
    <t>INF082J01010</t>
  </si>
  <si>
    <t>SETFGOLD</t>
  </si>
  <si>
    <t>INF200K01099</t>
  </si>
  <si>
    <t>VIKASMCORP</t>
  </si>
  <si>
    <t>INE161L01027</t>
  </si>
  <si>
    <t>ONEPOINT</t>
  </si>
  <si>
    <t>INE840Y01011</t>
  </si>
  <si>
    <t>NIBL</t>
  </si>
  <si>
    <t>INE047O01014</t>
  </si>
  <si>
    <t>PIRPHYTO</t>
  </si>
  <si>
    <t>INE122J01015</t>
  </si>
  <si>
    <t>INE412C01023</t>
  </si>
  <si>
    <t>SGL</t>
  </si>
  <si>
    <t>INE353H01010</t>
  </si>
  <si>
    <t xml:space="preserve"> Profit of Rs.40/-</t>
  </si>
  <si>
    <t>Loss of Rs.95/-</t>
  </si>
  <si>
    <t>Profit of Rs.10.50/-</t>
  </si>
  <si>
    <t>THEMISMED</t>
  </si>
  <si>
    <t>INE083B01016</t>
  </si>
  <si>
    <t>EMAMIPAP</t>
  </si>
  <si>
    <t>INE830C01026</t>
  </si>
  <si>
    <t>Reliance Capital Limited</t>
  </si>
  <si>
    <t xml:space="preserve">Instituitonal Investment Idea </t>
  </si>
  <si>
    <t>XLENERGY</t>
  </si>
  <si>
    <t>INE183H01011</t>
  </si>
  <si>
    <t>Loss of Rs.33.65/-</t>
  </si>
  <si>
    <t>Loss of Rs.20.65/-</t>
  </si>
  <si>
    <t>PGHL</t>
  </si>
  <si>
    <t>BEARDSELL</t>
  </si>
  <si>
    <t>INE520H01022</t>
  </si>
  <si>
    <t>CONFIPET</t>
  </si>
  <si>
    <t>INE552D01024</t>
  </si>
  <si>
    <t>PPL</t>
  </si>
  <si>
    <t>INE050001010</t>
  </si>
  <si>
    <t>INE121A01024</t>
  </si>
  <si>
    <t>INDSWFTLTD</t>
  </si>
  <si>
    <t>INE788B01028</t>
  </si>
  <si>
    <t>PREMIERPOL</t>
  </si>
  <si>
    <t>INE309M01012</t>
  </si>
  <si>
    <t>SPENTEX</t>
  </si>
  <si>
    <t>INE376C01020</t>
  </si>
  <si>
    <t>DGCONTENT</t>
  </si>
  <si>
    <t>INE03JI01017</t>
  </si>
  <si>
    <t>WSI</t>
  </si>
  <si>
    <t>INE100D01014</t>
  </si>
  <si>
    <t>CINEVISTA</t>
  </si>
  <si>
    <t>INE039B01026</t>
  </si>
  <si>
    <t>LGBFORGE</t>
  </si>
  <si>
    <t>INE201J01017</t>
  </si>
  <si>
    <t>390-395</t>
  </si>
  <si>
    <t>NSIL</t>
  </si>
  <si>
    <t>INE023A01030</t>
  </si>
  <si>
    <t>BANARISUG</t>
  </si>
  <si>
    <t>INE459A01010</t>
  </si>
  <si>
    <t>STEELCITY</t>
  </si>
  <si>
    <t>INE395H01011</t>
  </si>
  <si>
    <t>BANKNIFTY</t>
  </si>
  <si>
    <t>NIFTY</t>
  </si>
  <si>
    <t>NIFTYIT</t>
  </si>
  <si>
    <t>Fertilisers</t>
  </si>
  <si>
    <t>ELAND</t>
  </si>
  <si>
    <t>INE311H01018</t>
  </si>
  <si>
    <t>GKWLIMITED</t>
  </si>
  <si>
    <t>INE528A01020</t>
  </si>
  <si>
    <t>SDBL</t>
  </si>
  <si>
    <t>INE480C01012</t>
  </si>
  <si>
    <t>INDIAMART</t>
  </si>
  <si>
    <t>INE116A01032</t>
  </si>
  <si>
    <t>INE933S01016</t>
  </si>
  <si>
    <t>ATNINTER</t>
  </si>
  <si>
    <t>INE803A01027</t>
  </si>
  <si>
    <t>PKTEA</t>
  </si>
  <si>
    <t>INE431F01018</t>
  </si>
  <si>
    <t>ALMONDZ</t>
  </si>
  <si>
    <t>INE326B01027</t>
  </si>
  <si>
    <t>OAL</t>
  </si>
  <si>
    <t>INE959C01023</t>
  </si>
  <si>
    <t>PIONEEREMB</t>
  </si>
  <si>
    <t>INE156C01018</t>
  </si>
  <si>
    <t>SEYAIND</t>
  </si>
  <si>
    <t>INE573R01012</t>
  </si>
  <si>
    <t>SM</t>
  </si>
  <si>
    <t>MF</t>
  </si>
  <si>
    <t>BZ</t>
  </si>
  <si>
    <t>NB</t>
  </si>
  <si>
    <t>NF</t>
  </si>
  <si>
    <t>ND</t>
  </si>
  <si>
    <t>IMPEXFERRO</t>
  </si>
  <si>
    <t>INE691G01015</t>
  </si>
  <si>
    <t>P2</t>
  </si>
  <si>
    <t>TARACHAND</t>
  </si>
  <si>
    <t>INE555Z01012</t>
  </si>
  <si>
    <t>E1</t>
  </si>
  <si>
    <t>IN9081A01010</t>
  </si>
  <si>
    <t>TCFSL</t>
  </si>
  <si>
    <t>INE306N07KD6</t>
  </si>
  <si>
    <t>INE306N07KF1</t>
  </si>
  <si>
    <t>INE306N08292</t>
  </si>
  <si>
    <t>TIRUPATI</t>
  </si>
  <si>
    <t>INE238Y01018</t>
  </si>
  <si>
    <t>TIRUPATIFL</t>
  </si>
  <si>
    <t>INE319Y01016</t>
  </si>
  <si>
    <t>TOTAL</t>
  </si>
  <si>
    <t>INE336X01012</t>
  </si>
  <si>
    <t>TRANSWIND</t>
  </si>
  <si>
    <t>INE792X01016</t>
  </si>
  <si>
    <t>UNIINFO</t>
  </si>
  <si>
    <t>INE481Z01011</t>
  </si>
  <si>
    <t>UNITEDPOLY</t>
  </si>
  <si>
    <t>INE368U01011</t>
  </si>
  <si>
    <t>UNITY</t>
  </si>
  <si>
    <t>INE466H01028</t>
  </si>
  <si>
    <t>URAVI</t>
  </si>
  <si>
    <t>INE568Z01015</t>
  </si>
  <si>
    <t>UTIFEFRGR4</t>
  </si>
  <si>
    <t>INF789FC1T29</t>
  </si>
  <si>
    <t>VAISHALI</t>
  </si>
  <si>
    <t>INE972X01014</t>
  </si>
  <si>
    <t>VERTOZ</t>
  </si>
  <si>
    <t>INE188Y01015</t>
  </si>
  <si>
    <t>VIDEOIND</t>
  </si>
  <si>
    <t>INE703A01011</t>
  </si>
  <si>
    <t>INE256A04022</t>
  </si>
  <si>
    <t>ZODIAC</t>
  </si>
  <si>
    <t>INE761Y01019</t>
  </si>
  <si>
    <t>ZOTA</t>
  </si>
  <si>
    <t>INE358U01012</t>
  </si>
  <si>
    <t>Loss of Rs.37.75/-</t>
  </si>
  <si>
    <t>Loss of Rs.48 /-</t>
  </si>
  <si>
    <t>INFOBEAN</t>
  </si>
  <si>
    <t>INE344S01016</t>
  </si>
  <si>
    <t>INF109KC1E27</t>
  </si>
  <si>
    <t>SANGINITA</t>
  </si>
  <si>
    <t>INE753W01010</t>
  </si>
  <si>
    <t>Profit of Rs.60-</t>
  </si>
  <si>
    <t>DCMNVL</t>
  </si>
  <si>
    <t>INE08KP01019</t>
  </si>
  <si>
    <t>Reliance Infrastructu Ltd</t>
  </si>
  <si>
    <t>SATIA</t>
  </si>
  <si>
    <t>INE170E01015</t>
  </si>
  <si>
    <t>IVZINGOLD</t>
  </si>
  <si>
    <t>INF205K01361</t>
  </si>
  <si>
    <t>ICICIBANKN</t>
  </si>
  <si>
    <t>PODDARHOUS</t>
  </si>
  <si>
    <t>INE888B01018</t>
  </si>
  <si>
    <t>SIRCA</t>
  </si>
  <si>
    <t>INE792Z01011</t>
  </si>
  <si>
    <t>Loss of Rs.215/-</t>
  </si>
  <si>
    <t>KANANIIND</t>
  </si>
  <si>
    <t>INE879E01037</t>
  </si>
  <si>
    <t>GFLLIMITED</t>
  </si>
  <si>
    <t>QUINTEGRA</t>
  </si>
  <si>
    <t>INE033B01011</t>
  </si>
  <si>
    <t>SANGHVIFOR</t>
  </si>
  <si>
    <t>INE263L01013</t>
  </si>
  <si>
    <t>Profit of Rs.14.25/-</t>
  </si>
  <si>
    <t>BINANIIND</t>
  </si>
  <si>
    <t>INE071A01013</t>
  </si>
  <si>
    <t>MAN50ETF</t>
  </si>
  <si>
    <t>INF769K01EG9</t>
  </si>
  <si>
    <t>SETF10GILT</t>
  </si>
  <si>
    <t>INF200KA1JT1</t>
  </si>
  <si>
    <t>IVP</t>
  </si>
  <si>
    <t>INE043C01018</t>
  </si>
  <si>
    <t>KREBSBIO</t>
  </si>
  <si>
    <t>INE268B01013</t>
  </si>
  <si>
    <t>SETUINFRA</t>
  </si>
  <si>
    <t>SUMIT</t>
  </si>
  <si>
    <t>INE748Z01013</t>
  </si>
  <si>
    <t>BSLGOLDETF</t>
  </si>
  <si>
    <t>INF209K01HT2</t>
  </si>
  <si>
    <t>LFIC</t>
  </si>
  <si>
    <t>INE850E01012</t>
  </si>
  <si>
    <t>ORTEL</t>
  </si>
  <si>
    <t>INE849L01019</t>
  </si>
  <si>
    <t>PRAKASHSTL</t>
  </si>
  <si>
    <t>INE696K01024</t>
  </si>
  <si>
    <t>SOUTHWEST</t>
  </si>
  <si>
    <t>INE980Y01015</t>
  </si>
  <si>
    <t>TARAPUR</t>
  </si>
  <si>
    <t>INE747K01017</t>
  </si>
  <si>
    <t>2205-2215</t>
  </si>
  <si>
    <t>2320-2370</t>
  </si>
  <si>
    <t>1345-1355</t>
  </si>
  <si>
    <t>Profit of Rs.11/-</t>
  </si>
  <si>
    <t>SHRENIK</t>
  </si>
  <si>
    <t>INE632X01022</t>
  </si>
  <si>
    <t>ALPSINDUS</t>
  </si>
  <si>
    <t>INE093B01015</t>
  </si>
  <si>
    <t>AUTOLITIND</t>
  </si>
  <si>
    <t>INE448A01013</t>
  </si>
  <si>
    <t>BIOFILCHEM</t>
  </si>
  <si>
    <t>INE829A01014</t>
  </si>
  <si>
    <t>HEXATRADEX</t>
  </si>
  <si>
    <t>INE750M01017</t>
  </si>
  <si>
    <t>SOMICONVEY</t>
  </si>
  <si>
    <t>INE323J01019</t>
  </si>
  <si>
    <t>220-224</t>
  </si>
  <si>
    <t>AFFLE</t>
  </si>
  <si>
    <t>INE00WC01019</t>
  </si>
  <si>
    <t>HNGSNGBEES</t>
  </si>
  <si>
    <t>INF732E01227</t>
  </si>
  <si>
    <t>MAHAPEXLTD</t>
  </si>
  <si>
    <t>INE843B01013</t>
  </si>
  <si>
    <t>TIMESGTY</t>
  </si>
  <si>
    <t>INE289C01025</t>
  </si>
  <si>
    <t>246-248</t>
  </si>
  <si>
    <t>290-300</t>
  </si>
  <si>
    <t>620-640</t>
  </si>
  <si>
    <t>EUROCERA</t>
  </si>
  <si>
    <t>INE649H01011</t>
  </si>
  <si>
    <t>ICICIBANKP</t>
  </si>
  <si>
    <t>INF109KC1E35</t>
  </si>
  <si>
    <t>IITL</t>
  </si>
  <si>
    <t>INE886A01014</t>
  </si>
  <si>
    <t>LIBAS</t>
  </si>
  <si>
    <t>INE908V01012</t>
  </si>
  <si>
    <t>SOMATEX</t>
  </si>
  <si>
    <t>INE314C01013</t>
  </si>
  <si>
    <t>BCP</t>
  </si>
  <si>
    <t>DELTAMAGNT</t>
  </si>
  <si>
    <t>INE393A01011</t>
  </si>
  <si>
    <t>700-720</t>
  </si>
  <si>
    <t>VIKASWSP</t>
  </si>
  <si>
    <t>Yes Bank Limited</t>
  </si>
  <si>
    <t>INE905P01028</t>
  </si>
  <si>
    <t>BIL</t>
  </si>
  <si>
    <t>INE828A01016</t>
  </si>
  <si>
    <t>DOLAT</t>
  </si>
  <si>
    <t>INE966A01022</t>
  </si>
  <si>
    <t>FORCEMOT</t>
  </si>
  <si>
    <t>INE451A01017</t>
  </si>
  <si>
    <t>HNDFDS</t>
  </si>
  <si>
    <t>INE254N01018</t>
  </si>
  <si>
    <t>JIYAECO</t>
  </si>
  <si>
    <t>INE023S01016</t>
  </si>
  <si>
    <t>JUMPNET</t>
  </si>
  <si>
    <t>INE974C01022</t>
  </si>
  <si>
    <t>KENNAMET</t>
  </si>
  <si>
    <t>INE717A01029</t>
  </si>
  <si>
    <t>PALASHSECU</t>
  </si>
  <si>
    <t>INE471W01019</t>
  </si>
  <si>
    <t>SHREDIGCEM</t>
  </si>
  <si>
    <t>INE232A01011</t>
  </si>
  <si>
    <t>SPANDANA</t>
  </si>
  <si>
    <t>INE572J01011</t>
  </si>
  <si>
    <t>SPICEJET</t>
  </si>
  <si>
    <t>INE285B01017</t>
  </si>
  <si>
    <t>VIKASPROP</t>
  </si>
  <si>
    <t>INE767B01022</t>
  </si>
  <si>
    <t>INE706A01022</t>
  </si>
  <si>
    <t>WATERBASE</t>
  </si>
  <si>
    <t>INE054C01015</t>
  </si>
  <si>
    <t>WESTLIFE</t>
  </si>
  <si>
    <t>INE274F01020</t>
  </si>
  <si>
    <t>HAVISHA</t>
  </si>
  <si>
    <t>INE293B01029</t>
  </si>
  <si>
    <t>NKIND</t>
  </si>
  <si>
    <t>INE542C01019</t>
  </si>
  <si>
    <t>INE630A01024</t>
  </si>
  <si>
    <t>SPCENET</t>
  </si>
  <si>
    <t>INE970N01027</t>
  </si>
  <si>
    <t>SWSOLAR</t>
  </si>
  <si>
    <t>INE00M201021</t>
  </si>
  <si>
    <t>BSLNIFTY</t>
  </si>
  <si>
    <t>INF209K01IR4</t>
  </si>
  <si>
    <t>Loss of Rs.11/-</t>
  </si>
  <si>
    <t>AHLWEST</t>
  </si>
  <si>
    <t>INE915K01010</t>
  </si>
  <si>
    <t>ONELIFECAP</t>
  </si>
  <si>
    <t>INE912L01015</t>
  </si>
  <si>
    <t>ZODJRDMKJ</t>
  </si>
  <si>
    <t>INE077B01018</t>
  </si>
  <si>
    <t>BLUECOAST</t>
  </si>
  <si>
    <t>INE472B01011</t>
  </si>
  <si>
    <t>GROBTEA</t>
  </si>
  <si>
    <t>INE646C01018</t>
  </si>
  <si>
    <t>WANBURY</t>
  </si>
  <si>
    <t>INE107F01022</t>
  </si>
  <si>
    <t>CONCOR SEP FUT</t>
  </si>
  <si>
    <t>HBSL</t>
  </si>
  <si>
    <t>INE550B01022</t>
  </si>
  <si>
    <t>LICNFNHGP</t>
  </si>
  <si>
    <t>INF767K01PC8</t>
  </si>
  <si>
    <t>Part Profit of Rs.25.50/-</t>
  </si>
  <si>
    <t>Profit of Rs.5/-</t>
  </si>
  <si>
    <t>CONSOFINVT</t>
  </si>
  <si>
    <t>INE025A01027</t>
  </si>
  <si>
    <t>GANGESSECU</t>
  </si>
  <si>
    <t>INE335W01016</t>
  </si>
  <si>
    <t>ABSLNN50ET</t>
  </si>
  <si>
    <t>INF209KB1B87</t>
  </si>
  <si>
    <t>ADROITINFO</t>
  </si>
  <si>
    <t>INE737B01033</t>
  </si>
  <si>
    <t>CREATIVE</t>
  </si>
  <si>
    <t>INE985W01018</t>
  </si>
  <si>
    <t>DIGISPICE</t>
  </si>
  <si>
    <t>IDFNIFTYET</t>
  </si>
  <si>
    <t>INF194KA1U07</t>
  </si>
  <si>
    <t>SIL</t>
  </si>
  <si>
    <t>INE173A01025</t>
  </si>
  <si>
    <t>TCIDEVELOP</t>
  </si>
  <si>
    <t>INE662L01016</t>
  </si>
  <si>
    <t>B.C. Power Controls Ltd</t>
  </si>
  <si>
    <t>SILVERTOSS SHOPPERS PRIVATE LIMITED</t>
  </si>
  <si>
    <t>255-260</t>
  </si>
  <si>
    <t>Part Profit of Rs.7.5/-</t>
  </si>
  <si>
    <t>135-140</t>
  </si>
  <si>
    <t>CUBEXTUB</t>
  </si>
  <si>
    <t>INE144D01012</t>
  </si>
  <si>
    <t>DBSTOCKBRO</t>
  </si>
  <si>
    <t>INE921B01025</t>
  </si>
  <si>
    <t>MODIRUBBER</t>
  </si>
  <si>
    <t>INE832A01018</t>
  </si>
  <si>
    <t>SYNCOM</t>
  </si>
  <si>
    <t>INE602K01014</t>
  </si>
  <si>
    <t>NIFTY 05-Sep 11000 CE</t>
  </si>
  <si>
    <t xml:space="preserve">DABUR </t>
  </si>
  <si>
    <t>435-430</t>
  </si>
  <si>
    <t>197-199</t>
  </si>
  <si>
    <t xml:space="preserve">Retail Research Technical Calls &amp; Fundamental Performance Report for the month of September-2019 </t>
  </si>
  <si>
    <t>NIFTY 05-Sep 10900 CE</t>
  </si>
  <si>
    <t>70-75</t>
  </si>
  <si>
    <t>NIFTY SEP FUT</t>
  </si>
  <si>
    <t>BANKNIFTY SEP FUT</t>
  </si>
  <si>
    <t>10980-11000</t>
  </si>
  <si>
    <t>27000-27100</t>
  </si>
  <si>
    <t>ALCHEM</t>
  </si>
  <si>
    <t>INE964B01033</t>
  </si>
  <si>
    <t>BLBLIMITED</t>
  </si>
  <si>
    <t>INE791A01024</t>
  </si>
  <si>
    <t>CHROMATIC</t>
  </si>
  <si>
    <t>INE662C01015</t>
  </si>
  <si>
    <t>CRMFGETF</t>
  </si>
  <si>
    <t>INF760K01BR1</t>
  </si>
  <si>
    <t>EUROMULTI</t>
  </si>
  <si>
    <t>INE063J01011</t>
  </si>
  <si>
    <t>KAVVERITEL</t>
  </si>
  <si>
    <t>INE641C01019</t>
  </si>
  <si>
    <t>NTL</t>
  </si>
  <si>
    <t>INE333I01036</t>
  </si>
  <si>
    <t>PREMIER</t>
  </si>
  <si>
    <t>INE342A01018</t>
  </si>
  <si>
    <t>REVATHI</t>
  </si>
  <si>
    <t>INE617A01013</t>
  </si>
  <si>
    <t>TATASTLLP</t>
  </si>
  <si>
    <t>Loss of Rs.13/-</t>
  </si>
  <si>
    <t>HDFCBANK SEP FUT</t>
  </si>
  <si>
    <t>96-98</t>
  </si>
  <si>
    <t>775-785</t>
  </si>
  <si>
    <t>ICICIBANK SEP FUT</t>
  </si>
  <si>
    <t>Profit of Rs.200/-</t>
  </si>
  <si>
    <t>Profit of Rs.32.50/-</t>
  </si>
  <si>
    <t>Profit of Rs.5.50/-</t>
  </si>
  <si>
    <t>DABUR SEP FUT</t>
  </si>
  <si>
    <t>Profit of Rs.7.5/-</t>
  </si>
  <si>
    <t>Profit of Rs.60/-</t>
  </si>
  <si>
    <t>ORIENTLTD</t>
  </si>
  <si>
    <t>INE609C01024</t>
  </si>
  <si>
    <t>UMESLTD</t>
  </si>
  <si>
    <t>INE240C01028</t>
  </si>
  <si>
    <t>Loss of Rs.22.5/-</t>
  </si>
  <si>
    <t>COLPAL SEP FUT</t>
  </si>
  <si>
    <t>285-290</t>
  </si>
  <si>
    <t>112-114</t>
  </si>
  <si>
    <t>Loss of Rs.2.5/-</t>
  </si>
  <si>
    <t>Profit of Rs.17.50/-</t>
  </si>
  <si>
    <t>M&amp;M SEP FUT</t>
  </si>
  <si>
    <t>HEROMOTOCO SEP FUT</t>
  </si>
  <si>
    <t>HEROMOTOCO SEP 2700 CE</t>
  </si>
  <si>
    <t>NIFTY 12-Sep 11000 CE</t>
  </si>
  <si>
    <t>POWERGRID SEP FUT</t>
  </si>
  <si>
    <t>Profit of Rs.2/-</t>
  </si>
  <si>
    <t>TRANSPACT</t>
  </si>
  <si>
    <t>YOGYA</t>
  </si>
  <si>
    <t>GTNTEX</t>
  </si>
  <si>
    <t>INE302H01017</t>
  </si>
  <si>
    <t>REGENCERAM</t>
  </si>
  <si>
    <t>INE277C01012</t>
  </si>
  <si>
    <t>TECHIN</t>
  </si>
  <si>
    <t>INE778A01021</t>
  </si>
  <si>
    <t>WELINV</t>
  </si>
  <si>
    <t>INE389K01018</t>
  </si>
  <si>
    <t>40</t>
  </si>
  <si>
    <t>2595</t>
  </si>
  <si>
    <t>M&amp;M Sep 530 CE</t>
  </si>
  <si>
    <t>Profit of Rs.2.25/-</t>
  </si>
  <si>
    <t xml:space="preserve">HDFC </t>
  </si>
  <si>
    <t>2100-2120</t>
  </si>
  <si>
    <t xml:space="preserve">BATAINDIA SEP FUT </t>
  </si>
  <si>
    <t>1560-1570</t>
  </si>
  <si>
    <t>Profit of Rs.7/-</t>
  </si>
  <si>
    <t>TORNTPOWER SEP FUT</t>
  </si>
  <si>
    <t>520-525</t>
  </si>
  <si>
    <t>ARYAMAN BROKING LIMITED</t>
  </si>
  <si>
    <t>High Ground Entp Ltd</t>
  </si>
  <si>
    <t>UNITY FIN-CAP P. LTD</t>
  </si>
  <si>
    <t>PALAK BIPIN SHAH</t>
  </si>
  <si>
    <t>CKPLEISURE</t>
  </si>
  <si>
    <t>CKP Leisure Limited</t>
  </si>
  <si>
    <t>HIGH GROUND PRODUCTIONS PVT. LTD.</t>
  </si>
  <si>
    <t>21STCENMGM</t>
  </si>
  <si>
    <t>INE253B01015</t>
  </si>
  <si>
    <t>EUROTEXIND</t>
  </si>
  <si>
    <t>INE022C01012</t>
  </si>
  <si>
    <t>GFSTEELS</t>
  </si>
  <si>
    <t>INE534A01028</t>
  </si>
  <si>
    <t>INTEGRA</t>
  </si>
  <si>
    <t>INE418N01027</t>
  </si>
  <si>
    <t>JIKIND</t>
  </si>
  <si>
    <t>INE026B01049</t>
  </si>
  <si>
    <t>PAEL</t>
  </si>
  <si>
    <t>INE766A01018</t>
  </si>
  <si>
    <t>SEPOWER</t>
  </si>
  <si>
    <t>INE735M01018</t>
  </si>
  <si>
    <t>SHIVAMILLS</t>
  </si>
  <si>
    <t>INE644Y01017</t>
  </si>
  <si>
    <t>SHRIPISTON</t>
  </si>
  <si>
    <t>INE526E01018</t>
  </si>
  <si>
    <t>TNTELE</t>
  </si>
  <si>
    <t>INE141D01018</t>
  </si>
  <si>
    <t>VIMALOIL</t>
  </si>
  <si>
    <t>INE067D01015</t>
  </si>
  <si>
    <t>Profit of Rs.42.5/-</t>
  </si>
  <si>
    <t>HINDUNILVR Sep 1840 CE</t>
  </si>
  <si>
    <t>31-33</t>
  </si>
  <si>
    <t>Profit of Rs.5.5/-</t>
  </si>
  <si>
    <t>Profit of Rs.1.80/-</t>
  </si>
  <si>
    <t>Profit of Rs.40.5/-</t>
  </si>
  <si>
    <t>Profit of Rs.17.5/-</t>
  </si>
  <si>
    <t>Profit of Rs.2.50/-</t>
  </si>
  <si>
    <t>Part Profit of Rs.24.5/-</t>
  </si>
  <si>
    <t>Nifty 11050 CE SEP</t>
  </si>
  <si>
    <t>10933</t>
  </si>
  <si>
    <t>98</t>
  </si>
  <si>
    <t>Profit of Rs.65/-</t>
  </si>
  <si>
    <t>ICICIBANK Sep 400 CE</t>
  </si>
  <si>
    <t>JUBLFOOD SEP FUT</t>
  </si>
  <si>
    <t>1195-1199</t>
  </si>
  <si>
    <t>1240-1250</t>
  </si>
  <si>
    <t>160-163</t>
  </si>
  <si>
    <t>HDFCBANK 2260 CE SEP</t>
  </si>
  <si>
    <t>HDFCBANK 2280 CE SEP</t>
  </si>
  <si>
    <t>34-36</t>
  </si>
  <si>
    <t>27-29</t>
  </si>
  <si>
    <t>265-267</t>
  </si>
  <si>
    <t>281-285</t>
  </si>
  <si>
    <t>NIFTY 12-Sep 10950 PE</t>
  </si>
  <si>
    <t>1710-1720</t>
  </si>
  <si>
    <t>1560-1540</t>
  </si>
  <si>
    <t>110-111</t>
  </si>
  <si>
    <t>160-105</t>
  </si>
  <si>
    <t>ASIANPAINT Sep 1540 PE</t>
  </si>
  <si>
    <t>Profit of Rs.1.75/-</t>
  </si>
  <si>
    <t>Profit of Rs.9.50/-</t>
  </si>
  <si>
    <t>Profit of Rs.4.50/-</t>
  </si>
  <si>
    <t>Profit of Rs.1.70/-</t>
  </si>
  <si>
    <t>ARIHANTINS</t>
  </si>
  <si>
    <t>VIJESHKUMAR PRAVINCHANDRA KELAWALA</t>
  </si>
  <si>
    <t>ASHISH HASMUKHLAL SHAH</t>
  </si>
  <si>
    <t>SANDIP VINODKUMAR KAMDAR</t>
  </si>
  <si>
    <t>ASHIKACR</t>
  </si>
  <si>
    <t>KABIR SHRAN DAGAR (HUF)</t>
  </si>
  <si>
    <t>RADHIKA SISODIA</t>
  </si>
  <si>
    <t>MIL</t>
  </si>
  <si>
    <t>BHARATI ARVIND SHAH</t>
  </si>
  <si>
    <t>HIMANSHU SHAH</t>
  </si>
  <si>
    <t>PRISMMEDI</t>
  </si>
  <si>
    <t>MANISH NITIN THAKUR</t>
  </si>
  <si>
    <t>PROFINC</t>
  </si>
  <si>
    <t>SANDESH MADHUKAR SAWANT</t>
  </si>
  <si>
    <t>AMBE SECURITIES PRIVATE LIMITED .</t>
  </si>
  <si>
    <t>RMCHEM</t>
  </si>
  <si>
    <t>SATISH ARVIND PATEL</t>
  </si>
  <si>
    <t>SKC</t>
  </si>
  <si>
    <t>KAILASH DHIRENDRA DUBAL</t>
  </si>
  <si>
    <t>SSPNFIN</t>
  </si>
  <si>
    <t>CHANDU K JAIN HUF</t>
  </si>
  <si>
    <t>MUKESHKUMAR BABULAL SHAH</t>
  </si>
  <si>
    <t>WELLNESS</t>
  </si>
  <si>
    <t>PURATHUR IGNATIUS ANTONY</t>
  </si>
  <si>
    <t>SIRIUS ADVISORS PRIVATE LIMITED.</t>
  </si>
  <si>
    <t>SANJAY K GUPTA HUF</t>
  </si>
  <si>
    <t>ATUL KANTILAL SHAH</t>
  </si>
  <si>
    <t>SEJAL KARSANBHAI VAGHELA</t>
  </si>
  <si>
    <t>Dewan Housing Fin Corp</t>
  </si>
  <si>
    <t>Multi Commodity Exchange</t>
  </si>
  <si>
    <t>ALPHAGREP SECURITIES PRIVATE LIMITED</t>
  </si>
  <si>
    <t>CROSSLAND TRADING CO</t>
  </si>
  <si>
    <t>Ballarpur Industries Limi</t>
  </si>
  <si>
    <t>SOLUTIONS FINQUEST FINANCIAL</t>
  </si>
  <si>
    <t>ABMINTLTD</t>
  </si>
  <si>
    <t>INE251C01017</t>
  </si>
  <si>
    <t>BLUEBLENDS</t>
  </si>
  <si>
    <t>INE113O01014</t>
  </si>
  <si>
    <t>BVCL</t>
  </si>
  <si>
    <t>INE139I01011</t>
  </si>
  <si>
    <t>HINDSYNTEX</t>
  </si>
  <si>
    <t>INE155B01012</t>
  </si>
  <si>
    <t>HOTELRUGBY</t>
  </si>
  <si>
    <t>INE275F01019</t>
  </si>
  <si>
    <t>IVZINNIFTY</t>
  </si>
  <si>
    <t>INF205K01DA9</t>
  </si>
  <si>
    <t>KAUSHALYA</t>
  </si>
  <si>
    <t>INE234I01010</t>
  </si>
  <si>
    <t>KRISHANA</t>
  </si>
  <si>
    <t>INE506W01012</t>
  </si>
  <si>
    <t>MOTOGENFIN</t>
  </si>
  <si>
    <t>INE861B01015</t>
  </si>
  <si>
    <t>NETF</t>
  </si>
  <si>
    <t>INF277K015R5</t>
  </si>
  <si>
    <t>NIFTYEES</t>
  </si>
  <si>
    <t>INF754K01EK3</t>
  </si>
  <si>
    <t>NORBTEAEXP</t>
  </si>
  <si>
    <t>INE369C01017</t>
  </si>
  <si>
    <t>NPBET</t>
  </si>
  <si>
    <t>INF277K010X4</t>
  </si>
  <si>
    <t>PETRONENGG</t>
  </si>
  <si>
    <t>INE742A01019</t>
  </si>
  <si>
    <t>QNIFTY</t>
  </si>
  <si>
    <t>INF082J01028</t>
  </si>
  <si>
    <t>ROHITFERRO</t>
  </si>
  <si>
    <t>INE248H01012</t>
  </si>
  <si>
    <t>SHARIABEES</t>
  </si>
  <si>
    <t>INF732E01128</t>
  </si>
  <si>
    <t>STINDIA</t>
  </si>
  <si>
    <t>INE090C01019</t>
  </si>
  <si>
    <t>SUBCAPCITY</t>
  </si>
  <si>
    <t>INE845C01016</t>
  </si>
  <si>
    <t>TAINWALCHM</t>
  </si>
  <si>
    <t>INE123C01018</t>
  </si>
  <si>
    <t>THOMASCOTT</t>
  </si>
  <si>
    <t>INE480M01011</t>
  </si>
  <si>
    <t>UTISXN50</t>
  </si>
  <si>
    <t>INF789F1AHR6</t>
  </si>
  <si>
    <t>VISHAL</t>
  </si>
  <si>
    <t>INE755Q01025</t>
  </si>
</sst>
</file>

<file path=xl/styles.xml><?xml version="1.0" encoding="utf-8"?>
<styleSheet xmlns="http://schemas.openxmlformats.org/spreadsheetml/2006/main">
  <numFmts count="6">
    <numFmt numFmtId="164" formatCode="d\-mmm\-yyyy"/>
    <numFmt numFmtId="165" formatCode="[$-409]d\-mmm;@"/>
    <numFmt numFmtId="166" formatCode="d\-mmm;@"/>
    <numFmt numFmtId="167" formatCode="d\ mmm\ yy"/>
    <numFmt numFmtId="168" formatCode="d/mmm;@"/>
    <numFmt numFmtId="169" formatCode="[$-409]dd\-mmm\-yy;@"/>
  </numFmts>
  <fonts count="74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16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sz val="9"/>
      <name val="Arial"/>
      <family val="2"/>
    </font>
    <font>
      <b/>
      <sz val="8"/>
      <name val="MS Sans Serif"/>
      <family val="2"/>
    </font>
    <font>
      <b/>
      <sz val="8"/>
      <name val="Arial"/>
      <family val="2"/>
    </font>
    <font>
      <b/>
      <sz val="9"/>
      <name val="MS Sans Serif"/>
      <family val="2"/>
    </font>
    <font>
      <sz val="9"/>
      <name val="MS Sans Serif"/>
      <family val="2"/>
    </font>
    <font>
      <b/>
      <sz val="8"/>
      <name val="Device Font 10cpi"/>
      <family val="3"/>
    </font>
    <font>
      <b/>
      <sz val="8"/>
      <color indexed="10"/>
      <name val="MS Sans Serif"/>
      <family val="2"/>
    </font>
    <font>
      <b/>
      <sz val="8"/>
      <color indexed="8"/>
      <name val="Device Font 10cpi"/>
      <family val="3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9"/>
      <color indexed="10"/>
      <name val="MS Sans Serif"/>
      <family val="2"/>
    </font>
    <font>
      <b/>
      <sz val="10"/>
      <color indexed="10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b/>
      <sz val="10"/>
      <color indexed="16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1"/>
      <color rgb="FF2B2C33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sz val="11"/>
      <color rgb="FFFF0000"/>
      <name val="Arial"/>
      <family val="2"/>
    </font>
    <font>
      <b/>
      <sz val="10"/>
      <color theme="1"/>
      <name val="Arial"/>
      <family val="2"/>
    </font>
  </fonts>
  <fills count="81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6" tint="0.59999389629810485"/>
        <bgColor indexed="38"/>
      </patternFill>
    </fill>
    <fill>
      <patternFill patternType="solid">
        <fgColor theme="5" tint="0.39997558519241921"/>
        <bgColor indexed="46"/>
      </patternFill>
    </fill>
    <fill>
      <patternFill patternType="solid">
        <fgColor theme="0"/>
        <bgColor indexed="51"/>
      </patternFill>
    </fill>
    <fill>
      <patternFill patternType="solid">
        <fgColor theme="0"/>
        <bgColor indexed="36"/>
      </patternFill>
    </fill>
    <fill>
      <patternFill patternType="solid">
        <fgColor theme="5" tint="0.39997558519241921"/>
        <bgColor indexed="51"/>
      </patternFill>
    </fill>
    <fill>
      <patternFill patternType="solid">
        <fgColor theme="6" tint="0.59999389629810485"/>
        <bgColor indexed="51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46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38"/>
      </patternFill>
    </fill>
    <fill>
      <patternFill patternType="solid">
        <fgColor rgb="FF92D050"/>
        <bgColor indexed="51"/>
      </patternFill>
    </fill>
    <fill>
      <patternFill patternType="solid">
        <fgColor theme="5" tint="0.39997558519241921"/>
        <bgColor indexed="36"/>
      </patternFill>
    </fill>
    <fill>
      <patternFill patternType="solid">
        <fgColor theme="5" tint="0.39997558519241921"/>
        <bgColor indexed="38"/>
      </patternFill>
    </fill>
    <fill>
      <patternFill patternType="solid">
        <fgColor theme="9" tint="0.59999389629810485"/>
        <bgColor indexed="38"/>
      </patternFill>
    </fill>
    <fill>
      <patternFill patternType="solid">
        <fgColor theme="9" tint="0.59999389629810485"/>
        <bgColor indexed="51"/>
      </patternFill>
    </fill>
    <fill>
      <patternFill patternType="solid">
        <fgColor rgb="FF92D050"/>
        <bgColor indexed="46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</fills>
  <borders count="4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201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0" fontId="8" fillId="20" borderId="1" applyNumberFormat="0" applyAlignment="0" applyProtection="0"/>
    <xf numFmtId="0" fontId="9" fillId="21" borderId="2" applyNumberFormat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22" borderId="0" applyNumberFormat="0" applyBorder="0" applyAlignment="0" applyProtection="0"/>
    <xf numFmtId="0" fontId="42" fillId="0" borderId="0"/>
    <xf numFmtId="0" fontId="42" fillId="23" borderId="7" applyNumberFormat="0" applyAlignment="0" applyProtection="0"/>
    <xf numFmtId="0" fontId="18" fillId="20" borderId="8" applyNumberForma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4" fillId="23" borderId="7" applyNumberFormat="0" applyAlignment="0" applyProtection="0"/>
    <xf numFmtId="9" fontId="4" fillId="0" borderId="0" applyFill="0" applyBorder="0" applyAlignment="0" applyProtection="0"/>
    <xf numFmtId="0" fontId="48" fillId="0" borderId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3" applyNumberFormat="0" applyAlignment="0" applyProtection="0"/>
    <xf numFmtId="0" fontId="52" fillId="56" borderId="34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5" applyNumberFormat="0" applyFill="0" applyAlignment="0" applyProtection="0"/>
    <xf numFmtId="0" fontId="56" fillId="0" borderId="36" applyNumberFormat="0" applyFill="0" applyAlignment="0" applyProtection="0"/>
    <xf numFmtId="0" fontId="57" fillId="0" borderId="37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3" applyNumberFormat="0" applyAlignment="0" applyProtection="0"/>
    <xf numFmtId="0" fontId="59" fillId="0" borderId="38" applyNumberFormat="0" applyFill="0" applyAlignment="0" applyProtection="0"/>
    <xf numFmtId="0" fontId="60" fillId="59" borderId="0" applyNumberFormat="0" applyBorder="0" applyAlignment="0" applyProtection="0"/>
    <xf numFmtId="0" fontId="3" fillId="0" borderId="0"/>
    <xf numFmtId="0" fontId="3" fillId="60" borderId="39" applyNumberFormat="0" applyFont="0" applyAlignment="0" applyProtection="0"/>
    <xf numFmtId="0" fontId="61" fillId="55" borderId="40" applyNumberFormat="0" applyAlignment="0" applyProtection="0"/>
    <xf numFmtId="0" fontId="62" fillId="0" borderId="0" applyNumberFormat="0" applyFill="0" applyBorder="0" applyAlignment="0" applyProtection="0"/>
    <xf numFmtId="0" fontId="63" fillId="0" borderId="41" applyNumberFormat="0" applyFill="0" applyAlignment="0" applyProtection="0"/>
    <xf numFmtId="0" fontId="64" fillId="0" borderId="0" applyNumberFormat="0" applyFill="0" applyBorder="0" applyAlignment="0" applyProtection="0"/>
    <xf numFmtId="0" fontId="2" fillId="0" borderId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2" fillId="60" borderId="39" applyNumberFormat="0" applyFont="0" applyAlignment="0" applyProtection="0"/>
    <xf numFmtId="9" fontId="2" fillId="0" borderId="0" applyFont="0" applyFill="0" applyBorder="0" applyAlignment="0" applyProtection="0"/>
    <xf numFmtId="0" fontId="4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3" applyNumberFormat="0" applyAlignment="0" applyProtection="0"/>
    <xf numFmtId="0" fontId="52" fillId="56" borderId="34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5" applyNumberFormat="0" applyFill="0" applyAlignment="0" applyProtection="0"/>
    <xf numFmtId="0" fontId="56" fillId="0" borderId="36" applyNumberFormat="0" applyFill="0" applyAlignment="0" applyProtection="0"/>
    <xf numFmtId="0" fontId="57" fillId="0" borderId="37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3" applyNumberFormat="0" applyAlignment="0" applyProtection="0"/>
    <xf numFmtId="0" fontId="59" fillId="0" borderId="38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39" applyNumberFormat="0" applyFont="0" applyAlignment="0" applyProtection="0"/>
    <xf numFmtId="0" fontId="61" fillId="55" borderId="40" applyNumberFormat="0" applyAlignment="0" applyProtection="0"/>
    <xf numFmtId="9" fontId="1" fillId="0" borderId="0" applyFon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41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3" applyNumberFormat="0" applyAlignment="0" applyProtection="0"/>
    <xf numFmtId="0" fontId="52" fillId="56" borderId="34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5" applyNumberFormat="0" applyFill="0" applyAlignment="0" applyProtection="0"/>
    <xf numFmtId="0" fontId="56" fillId="0" borderId="36" applyNumberFormat="0" applyFill="0" applyAlignment="0" applyProtection="0"/>
    <xf numFmtId="0" fontId="57" fillId="0" borderId="37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3" applyNumberFormat="0" applyAlignment="0" applyProtection="0"/>
    <xf numFmtId="0" fontId="59" fillId="0" borderId="38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39" applyNumberFormat="0" applyFont="0" applyAlignment="0" applyProtection="0"/>
    <xf numFmtId="0" fontId="61" fillId="55" borderId="40" applyNumberFormat="0" applyAlignment="0" applyProtection="0"/>
    <xf numFmtId="0" fontId="62" fillId="0" borderId="0" applyNumberFormat="0" applyFill="0" applyBorder="0" applyAlignment="0" applyProtection="0"/>
    <xf numFmtId="0" fontId="63" fillId="0" borderId="41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  <xf numFmtId="9" fontId="4" fillId="0" borderId="0" applyFont="0" applyFill="0" applyBorder="0" applyAlignment="0" applyProtection="0"/>
    <xf numFmtId="0" fontId="4" fillId="0" borderId="0"/>
  </cellStyleXfs>
  <cellXfs count="600">
    <xf numFmtId="0" fontId="0" fillId="0" borderId="0" xfId="0"/>
    <xf numFmtId="0" fontId="0" fillId="24" borderId="0" xfId="0" applyFill="1"/>
    <xf numFmtId="0" fontId="22" fillId="25" borderId="0" xfId="0" applyFont="1" applyFill="1" applyAlignment="1">
      <alignment horizontal="center"/>
    </xf>
    <xf numFmtId="0" fontId="22" fillId="25" borderId="0" xfId="0" applyFont="1" applyFill="1" applyAlignment="1"/>
    <xf numFmtId="0" fontId="22" fillId="24" borderId="0" xfId="0" applyFont="1" applyFill="1" applyAlignment="1"/>
    <xf numFmtId="0" fontId="22" fillId="24" borderId="0" xfId="0" applyFont="1" applyFill="1"/>
    <xf numFmtId="0" fontId="23" fillId="24" borderId="0" xfId="0" applyFont="1" applyFill="1"/>
    <xf numFmtId="0" fontId="0" fillId="24" borderId="0" xfId="0" applyFont="1" applyFill="1" applyAlignment="1">
      <alignment horizontal="center"/>
    </xf>
    <xf numFmtId="0" fontId="0" fillId="24" borderId="0" xfId="0" applyFont="1" applyFill="1" applyAlignment="1"/>
    <xf numFmtId="0" fontId="0" fillId="24" borderId="0" xfId="0" applyFont="1" applyFill="1"/>
    <xf numFmtId="15" fontId="24" fillId="24" borderId="0" xfId="0" applyNumberFormat="1" applyFont="1" applyFill="1"/>
    <xf numFmtId="0" fontId="26" fillId="24" borderId="0" xfId="34" applyNumberFormat="1" applyFont="1" applyFill="1" applyBorder="1" applyAlignment="1" applyProtection="1">
      <alignment horizontal="center" vertical="center" wrapText="1"/>
    </xf>
    <xf numFmtId="0" fontId="27" fillId="24" borderId="0" xfId="0" applyFont="1" applyFill="1"/>
    <xf numFmtId="0" fontId="0" fillId="24" borderId="0" xfId="0" applyFill="1" applyBorder="1" applyAlignment="1">
      <alignment horizontal="center" vertical="center" wrapText="1"/>
    </xf>
    <xf numFmtId="0" fontId="24" fillId="8" borderId="10" xfId="0" applyFont="1" applyFill="1" applyBorder="1" applyAlignment="1">
      <alignment horizontal="center"/>
    </xf>
    <xf numFmtId="0" fontId="24" fillId="8" borderId="11" xfId="0" applyFont="1" applyFill="1" applyBorder="1" applyAlignment="1">
      <alignment horizontal="center"/>
    </xf>
    <xf numFmtId="0" fontId="0" fillId="24" borderId="12" xfId="0" applyFont="1" applyFill="1" applyBorder="1" applyAlignment="1">
      <alignment horizontal="center"/>
    </xf>
    <xf numFmtId="0" fontId="0" fillId="24" borderId="13" xfId="0" applyFont="1" applyFill="1" applyBorder="1"/>
    <xf numFmtId="0" fontId="0" fillId="24" borderId="0" xfId="0" applyFill="1" applyBorder="1"/>
    <xf numFmtId="0" fontId="0" fillId="0" borderId="0" xfId="0" applyBorder="1"/>
    <xf numFmtId="0" fontId="0" fillId="25" borderId="0" xfId="0" applyFont="1" applyFill="1"/>
    <xf numFmtId="0" fontId="24" fillId="24" borderId="0" xfId="0" applyFont="1" applyFill="1"/>
    <xf numFmtId="0" fontId="29" fillId="24" borderId="0" xfId="0" applyFont="1" applyFill="1"/>
    <xf numFmtId="0" fontId="24" fillId="8" borderId="14" xfId="0" applyFont="1" applyFill="1" applyBorder="1" applyAlignment="1">
      <alignment horizontal="center" vertical="center" wrapText="1"/>
    </xf>
    <xf numFmtId="0" fontId="24" fillId="8" borderId="15" xfId="0" applyFont="1" applyFill="1" applyBorder="1" applyAlignment="1">
      <alignment horizontal="center" vertical="center" wrapText="1"/>
    </xf>
    <xf numFmtId="0" fontId="30" fillId="24" borderId="0" xfId="0" applyFont="1" applyFill="1"/>
    <xf numFmtId="0" fontId="31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right"/>
    </xf>
    <xf numFmtId="0" fontId="33" fillId="24" borderId="0" xfId="0" applyFont="1" applyFill="1" applyBorder="1"/>
    <xf numFmtId="0" fontId="33" fillId="24" borderId="0" xfId="0" applyFont="1" applyFill="1"/>
    <xf numFmtId="2" fontId="0" fillId="24" borderId="0" xfId="0" applyNumberFormat="1" applyFill="1"/>
    <xf numFmtId="0" fontId="0" fillId="25" borderId="0" xfId="0" applyFill="1"/>
    <xf numFmtId="2" fontId="0" fillId="25" borderId="0" xfId="0" applyNumberFormat="1" applyFill="1"/>
    <xf numFmtId="2" fontId="24" fillId="8" borderId="15" xfId="0" applyNumberFormat="1" applyFont="1" applyFill="1" applyBorder="1" applyAlignment="1">
      <alignment horizontal="center" vertical="center" wrapText="1"/>
    </xf>
    <xf numFmtId="2" fontId="32" fillId="24" borderId="0" xfId="0" applyNumberFormat="1" applyFont="1" applyFill="1" applyBorder="1" applyAlignment="1">
      <alignment horizontal="right"/>
    </xf>
    <xf numFmtId="0" fontId="34" fillId="24" borderId="0" xfId="0" applyFont="1" applyFill="1" applyBorder="1"/>
    <xf numFmtId="0" fontId="35" fillId="24" borderId="0" xfId="0" applyFont="1" applyFill="1" applyBorder="1"/>
    <xf numFmtId="4" fontId="32" fillId="24" borderId="0" xfId="0" applyNumberFormat="1" applyFont="1" applyFill="1" applyBorder="1" applyAlignment="1">
      <alignment horizontal="right"/>
    </xf>
    <xf numFmtId="0" fontId="36" fillId="24" borderId="0" xfId="0" applyFont="1" applyFill="1"/>
    <xf numFmtId="0" fontId="25" fillId="24" borderId="0" xfId="34" applyNumberFormat="1" applyFont="1" applyFill="1" applyBorder="1" applyAlignment="1" applyProtection="1">
      <alignment horizontal="left"/>
    </xf>
    <xf numFmtId="0" fontId="37" fillId="24" borderId="0" xfId="0" applyFont="1" applyFill="1" applyBorder="1" applyAlignment="1">
      <alignment horizontal="left"/>
    </xf>
    <xf numFmtId="0" fontId="38" fillId="24" borderId="0" xfId="0" applyFont="1" applyFill="1" applyBorder="1" applyAlignment="1">
      <alignment horizontal="left"/>
    </xf>
    <xf numFmtId="0" fontId="39" fillId="24" borderId="0" xfId="0" applyFont="1" applyFill="1"/>
    <xf numFmtId="0" fontId="35" fillId="24" borderId="0" xfId="0" applyFont="1" applyFill="1"/>
    <xf numFmtId="0" fontId="25" fillId="24" borderId="0" xfId="34" applyNumberFormat="1" applyFont="1" applyFill="1" applyBorder="1" applyAlignment="1" applyProtection="1"/>
    <xf numFmtId="0" fontId="24" fillId="0" borderId="0" xfId="0" applyFont="1"/>
    <xf numFmtId="15" fontId="39" fillId="24" borderId="0" xfId="0" applyNumberFormat="1" applyFont="1" applyFill="1"/>
    <xf numFmtId="15" fontId="24" fillId="24" borderId="0" xfId="0" applyNumberFormat="1" applyFont="1" applyFill="1" applyBorder="1"/>
    <xf numFmtId="0" fontId="0" fillId="24" borderId="0" xfId="0" applyFill="1" applyAlignment="1">
      <alignment horizontal="center"/>
    </xf>
    <xf numFmtId="0" fontId="28" fillId="24" borderId="0" xfId="0" applyFont="1" applyFill="1" applyBorder="1"/>
    <xf numFmtId="0" fontId="28" fillId="24" borderId="0" xfId="0" applyFont="1" applyFill="1" applyBorder="1" applyAlignment="1">
      <alignment horizontal="center"/>
    </xf>
    <xf numFmtId="164" fontId="40" fillId="24" borderId="0" xfId="0" applyNumberFormat="1" applyFont="1" applyFill="1" applyBorder="1" applyAlignment="1">
      <alignment horizontal="left" wrapText="1"/>
    </xf>
    <xf numFmtId="0" fontId="28" fillId="24" borderId="0" xfId="0" applyNumberFormat="1" applyFont="1" applyFill="1" applyBorder="1" applyAlignment="1">
      <alignment horizontal="center" wrapText="1"/>
    </xf>
    <xf numFmtId="2" fontId="28" fillId="24" borderId="0" xfId="0" applyNumberFormat="1" applyFont="1" applyFill="1" applyBorder="1" applyAlignment="1">
      <alignment wrapText="1"/>
    </xf>
    <xf numFmtId="0" fontId="28" fillId="24" borderId="0" xfId="0" applyNumberFormat="1" applyFont="1" applyFill="1" applyBorder="1" applyAlignment="1">
      <alignment horizontal="left" wrapText="1"/>
    </xf>
    <xf numFmtId="0" fontId="28" fillId="24" borderId="0" xfId="0" applyFont="1" applyFill="1" applyBorder="1" applyAlignment="1">
      <alignment horizontal="center" wrapText="1"/>
    </xf>
    <xf numFmtId="164" fontId="40" fillId="25" borderId="0" xfId="0" applyNumberFormat="1" applyFont="1" applyFill="1" applyBorder="1" applyAlignment="1">
      <alignment horizontal="left" wrapText="1"/>
    </xf>
    <xf numFmtId="0" fontId="28" fillId="25" borderId="0" xfId="0" applyNumberFormat="1" applyFont="1" applyFill="1" applyBorder="1" applyAlignment="1">
      <alignment horizontal="center" wrapText="1"/>
    </xf>
    <xf numFmtId="2" fontId="28" fillId="25" borderId="0" xfId="0" applyNumberFormat="1" applyFont="1" applyFill="1" applyBorder="1" applyAlignment="1">
      <alignment wrapText="1"/>
    </xf>
    <xf numFmtId="0" fontId="28" fillId="25" borderId="0" xfId="0" applyNumberFormat="1" applyFont="1" applyFill="1" applyBorder="1" applyAlignment="1">
      <alignment horizontal="left" wrapText="1"/>
    </xf>
    <xf numFmtId="0" fontId="28" fillId="25" borderId="0" xfId="0" applyFont="1" applyFill="1" applyBorder="1" applyAlignment="1">
      <alignment horizontal="center" wrapText="1"/>
    </xf>
    <xf numFmtId="0" fontId="25" fillId="24" borderId="0" xfId="34" applyNumberFormat="1" applyFill="1" applyBorder="1" applyAlignment="1" applyProtection="1"/>
    <xf numFmtId="0" fontId="25" fillId="24" borderId="0" xfId="34" applyNumberFormat="1" applyFont="1" applyFill="1" applyBorder="1" applyAlignment="1" applyProtection="1">
      <alignment horizontal="center"/>
    </xf>
    <xf numFmtId="0" fontId="41" fillId="24" borderId="0" xfId="0" applyFont="1" applyFill="1" applyBorder="1" applyAlignment="1">
      <alignment horizontal="center" wrapText="1"/>
    </xf>
    <xf numFmtId="0" fontId="0" fillId="0" borderId="16" xfId="0" applyBorder="1"/>
    <xf numFmtId="0" fontId="42" fillId="0" borderId="16" xfId="0" applyFont="1" applyBorder="1" applyAlignment="1">
      <alignment horizontal="center"/>
    </xf>
    <xf numFmtId="0" fontId="0" fillId="24" borderId="16" xfId="0" applyFont="1" applyFill="1" applyBorder="1"/>
    <xf numFmtId="0" fontId="0" fillId="24" borderId="16" xfId="0" applyFill="1" applyBorder="1"/>
    <xf numFmtId="0" fontId="24" fillId="8" borderId="17" xfId="0" applyFont="1" applyFill="1" applyBorder="1" applyAlignment="1">
      <alignment horizontal="center"/>
    </xf>
    <xf numFmtId="0" fontId="25" fillId="0" borderId="10" xfId="34" applyBorder="1"/>
    <xf numFmtId="0" fontId="25" fillId="26" borderId="0" xfId="34" applyFill="1" applyAlignment="1">
      <alignment wrapText="1"/>
    </xf>
    <xf numFmtId="164" fontId="43" fillId="24" borderId="0" xfId="0" applyNumberFormat="1" applyFont="1" applyFill="1" applyBorder="1" applyAlignment="1">
      <alignment horizontal="left" wrapText="1"/>
    </xf>
    <xf numFmtId="2" fontId="24" fillId="8" borderId="17" xfId="0" applyNumberFormat="1" applyFont="1" applyFill="1" applyBorder="1" applyAlignment="1">
      <alignment horizontal="center" wrapText="1"/>
    </xf>
    <xf numFmtId="2" fontId="24" fillId="8" borderId="17" xfId="0" applyNumberFormat="1" applyFont="1" applyFill="1" applyBorder="1" applyAlignment="1">
      <alignment horizontal="center"/>
    </xf>
    <xf numFmtId="0" fontId="24" fillId="8" borderId="18" xfId="0" applyFont="1" applyFill="1" applyBorder="1" applyAlignment="1">
      <alignment horizontal="center" vertical="center" wrapText="1"/>
    </xf>
    <xf numFmtId="0" fontId="24" fillId="8" borderId="17" xfId="0" applyFont="1" applyFill="1" applyBorder="1" applyAlignment="1">
      <alignment horizontal="center" wrapText="1"/>
    </xf>
    <xf numFmtId="0" fontId="24" fillId="8" borderId="16" xfId="0" applyFont="1" applyFill="1" applyBorder="1" applyAlignment="1">
      <alignment horizontal="left" vertical="center" wrapText="1"/>
    </xf>
    <xf numFmtId="164" fontId="24" fillId="8" borderId="16" xfId="0" applyNumberFormat="1" applyFont="1" applyFill="1" applyBorder="1" applyAlignment="1">
      <alignment horizontal="left" vertical="center" wrapText="1"/>
    </xf>
    <xf numFmtId="0" fontId="0" fillId="25" borderId="0" xfId="38" applyFont="1" applyFill="1"/>
    <xf numFmtId="0" fontId="22" fillId="25" borderId="0" xfId="38" applyFont="1" applyFill="1" applyAlignment="1">
      <alignment horizontal="center"/>
    </xf>
    <xf numFmtId="0" fontId="22" fillId="25" borderId="0" xfId="38" applyFont="1" applyFill="1" applyAlignment="1"/>
    <xf numFmtId="0" fontId="46" fillId="25" borderId="0" xfId="38" applyFont="1" applyFill="1" applyAlignment="1">
      <alignment horizontal="center"/>
    </xf>
    <xf numFmtId="0" fontId="47" fillId="24" borderId="0" xfId="38" applyFont="1" applyFill="1" applyAlignment="1">
      <alignment horizontal="left"/>
    </xf>
    <xf numFmtId="0" fontId="24" fillId="8" borderId="11" xfId="38" applyFont="1" applyFill="1" applyBorder="1" applyAlignment="1">
      <alignment horizontal="center" vertical="center" wrapText="1"/>
    </xf>
    <xf numFmtId="0" fontId="24" fillId="8" borderId="11" xfId="38" applyFont="1" applyFill="1" applyBorder="1" applyAlignment="1">
      <alignment horizontal="left" vertical="center" wrapText="1"/>
    </xf>
    <xf numFmtId="0" fontId="0" fillId="24" borderId="0" xfId="38" applyFont="1" applyFill="1" applyBorder="1" applyAlignment="1">
      <alignment horizontal="center"/>
    </xf>
    <xf numFmtId="0" fontId="0" fillId="24" borderId="0" xfId="0" applyFill="1" applyBorder="1" applyAlignment="1">
      <alignment horizontal="center"/>
    </xf>
    <xf numFmtId="164" fontId="28" fillId="27" borderId="0" xfId="0" applyNumberFormat="1" applyFont="1" applyFill="1" applyBorder="1" applyAlignment="1">
      <alignment horizontal="center" vertical="center" wrapText="1"/>
    </xf>
    <xf numFmtId="0" fontId="24" fillId="24" borderId="0" xfId="38" applyFont="1" applyFill="1" applyBorder="1"/>
    <xf numFmtId="0" fontId="0" fillId="24" borderId="16" xfId="0" applyFill="1" applyBorder="1" applyAlignment="1">
      <alignment horizontal="center"/>
    </xf>
    <xf numFmtId="0" fontId="0" fillId="0" borderId="0" xfId="0" applyBorder="1" applyAlignment="1">
      <alignment horizontal="center"/>
    </xf>
    <xf numFmtId="15" fontId="28" fillId="24" borderId="0" xfId="38" applyNumberFormat="1" applyFont="1" applyFill="1" applyBorder="1" applyAlignment="1">
      <alignment horizontal="center" vertical="center" wrapText="1"/>
    </xf>
    <xf numFmtId="15" fontId="28" fillId="24" borderId="0" xfId="0" applyNumberFormat="1" applyFont="1" applyFill="1" applyBorder="1" applyAlignment="1">
      <alignment horizontal="left"/>
    </xf>
    <xf numFmtId="1" fontId="28" fillId="24" borderId="0" xfId="0" applyNumberFormat="1" applyFont="1" applyFill="1" applyBorder="1" applyAlignment="1">
      <alignment horizontal="center"/>
    </xf>
    <xf numFmtId="0" fontId="0" fillId="24" borderId="19" xfId="0" applyFont="1" applyFill="1" applyBorder="1" applyAlignment="1">
      <alignment horizontal="center"/>
    </xf>
    <xf numFmtId="0" fontId="25" fillId="0" borderId="11" xfId="34" applyFont="1" applyBorder="1"/>
    <xf numFmtId="0" fontId="25" fillId="0" borderId="16" xfId="34" applyBorder="1"/>
    <xf numFmtId="0" fontId="0" fillId="29" borderId="0" xfId="0" applyFill="1" applyBorder="1" applyAlignment="1">
      <alignment horizontal="center"/>
    </xf>
    <xf numFmtId="0" fontId="0" fillId="28" borderId="0" xfId="0" applyFill="1" applyBorder="1" applyAlignment="1">
      <alignment horizontal="center"/>
    </xf>
    <xf numFmtId="0" fontId="43" fillId="24" borderId="20" xfId="38" applyFont="1" applyFill="1" applyBorder="1" applyAlignment="1"/>
    <xf numFmtId="0" fontId="43" fillId="24" borderId="20" xfId="0" applyFont="1" applyFill="1" applyBorder="1" applyAlignment="1"/>
    <xf numFmtId="15" fontId="43" fillId="29" borderId="0" xfId="0" applyNumberFormat="1" applyFont="1" applyFill="1" applyBorder="1" applyAlignment="1">
      <alignment vertical="center"/>
    </xf>
    <xf numFmtId="0" fontId="43" fillId="0" borderId="20" xfId="0" applyFont="1" applyBorder="1" applyAlignment="1"/>
    <xf numFmtId="0" fontId="42" fillId="0" borderId="0" xfId="0" applyFont="1" applyBorder="1" applyAlignment="1">
      <alignment horizontal="center"/>
    </xf>
    <xf numFmtId="164" fontId="0" fillId="24" borderId="16" xfId="0" applyNumberFormat="1" applyFill="1" applyBorder="1" applyAlignment="1">
      <alignment horizontal="left"/>
    </xf>
    <xf numFmtId="0" fontId="45" fillId="24" borderId="16" xfId="0" applyFont="1" applyFill="1" applyBorder="1"/>
    <xf numFmtId="0" fontId="0" fillId="0" borderId="0" xfId="0" applyFill="1" applyBorder="1"/>
    <xf numFmtId="0" fontId="0" fillId="24" borderId="21" xfId="0" applyFont="1" applyFill="1" applyBorder="1"/>
    <xf numFmtId="0" fontId="24" fillId="8" borderId="14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0" fillId="0" borderId="0" xfId="0"/>
    <xf numFmtId="15" fontId="0" fillId="0" borderId="0" xfId="0" applyNumberFormat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8" fillId="0" borderId="31" xfId="46" applyBorder="1"/>
    <xf numFmtId="0" fontId="48" fillId="0" borderId="29" xfId="46" applyBorder="1"/>
    <xf numFmtId="0" fontId="48" fillId="0" borderId="32" xfId="46" applyBorder="1"/>
    <xf numFmtId="2" fontId="48" fillId="0" borderId="31" xfId="46" applyNumberFormat="1" applyBorder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0" fontId="48" fillId="0" borderId="16" xfId="46" applyBorder="1" applyAlignment="1">
      <alignment wrapText="1"/>
    </xf>
    <xf numFmtId="0" fontId="48" fillId="0" borderId="16" xfId="46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2" fontId="24" fillId="0" borderId="16" xfId="46" applyNumberFormat="1" applyFont="1" applyBorder="1" applyAlignment="1">
      <alignment horizontal="right"/>
    </xf>
    <xf numFmtId="2" fontId="4" fillId="0" borderId="16" xfId="46" applyNumberFormat="1" applyFont="1" applyBorder="1"/>
    <xf numFmtId="2" fontId="4" fillId="0" borderId="16" xfId="46" applyNumberFormat="1" applyFont="1" applyBorder="1" applyAlignment="1">
      <alignment horizontal="right"/>
    </xf>
    <xf numFmtId="0" fontId="0" fillId="0" borderId="16" xfId="0" applyBorder="1" applyAlignment="1">
      <alignment horizontal="left"/>
    </xf>
    <xf numFmtId="0" fontId="0" fillId="24" borderId="0" xfId="0" applyFont="1" applyFill="1" applyBorder="1"/>
    <xf numFmtId="0" fontId="0" fillId="0" borderId="0" xfId="0" applyFont="1"/>
    <xf numFmtId="2" fontId="0" fillId="28" borderId="0" xfId="0" applyNumberFormat="1" applyFont="1" applyFill="1" applyBorder="1" applyAlignment="1">
      <alignment horizontal="right" vertical="center" wrapText="1"/>
    </xf>
    <xf numFmtId="0" fontId="0" fillId="28" borderId="0" xfId="0" applyFont="1" applyFill="1" applyBorder="1" applyAlignment="1">
      <alignment horizontal="right" vertical="top"/>
    </xf>
    <xf numFmtId="0" fontId="0" fillId="24" borderId="0" xfId="0" applyFont="1" applyFill="1" applyBorder="1" applyAlignment="1"/>
    <xf numFmtId="2" fontId="0" fillId="24" borderId="0" xfId="38" applyNumberFormat="1" applyFont="1" applyFill="1" applyBorder="1" applyAlignment="1">
      <alignment horizontal="center"/>
    </xf>
    <xf numFmtId="164" fontId="0" fillId="27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24" borderId="0" xfId="0" applyFont="1" applyFill="1" applyBorder="1" applyAlignment="1">
      <alignment horizontal="center"/>
    </xf>
    <xf numFmtId="0" fontId="1" fillId="0" borderId="16" xfId="108" applyNumberFormat="1" applyBorder="1"/>
    <xf numFmtId="0" fontId="0" fillId="0" borderId="0" xfId="0" applyFill="1" applyBorder="1" applyAlignment="1">
      <alignment horizontal="center"/>
    </xf>
    <xf numFmtId="0" fontId="48" fillId="0" borderId="0" xfId="46" applyBorder="1"/>
    <xf numFmtId="0" fontId="24" fillId="24" borderId="0" xfId="38" applyFont="1" applyFill="1" applyBorder="1" applyAlignment="1">
      <alignment horizontal="left" vertical="center"/>
    </xf>
    <xf numFmtId="0" fontId="24" fillId="8" borderId="19" xfId="38" applyFont="1" applyFill="1" applyBorder="1" applyAlignment="1">
      <alignment horizontal="center" vertical="center" wrapText="1"/>
    </xf>
    <xf numFmtId="0" fontId="4" fillId="29" borderId="0" xfId="38" applyFont="1" applyFill="1" applyBorder="1" applyAlignment="1">
      <alignment horizontal="left" vertical="top"/>
    </xf>
    <xf numFmtId="9" fontId="28" fillId="24" borderId="0" xfId="45" applyFont="1" applyFill="1" applyBorder="1" applyAlignment="1" applyProtection="1">
      <alignment horizontal="center"/>
    </xf>
    <xf numFmtId="0" fontId="0" fillId="25" borderId="0" xfId="38" applyFont="1" applyFill="1" applyAlignment="1">
      <alignment horizontal="center"/>
    </xf>
    <xf numFmtId="0" fontId="23" fillId="25" borderId="0" xfId="38" applyFont="1" applyFill="1" applyAlignment="1">
      <alignment horizontal="center"/>
    </xf>
    <xf numFmtId="0" fontId="25" fillId="26" borderId="0" xfId="34" applyFill="1" applyAlignment="1">
      <alignment horizontal="center" wrapText="1"/>
    </xf>
    <xf numFmtId="15" fontId="24" fillId="24" borderId="0" xfId="0" applyNumberFormat="1" applyFont="1" applyFill="1" applyBorder="1" applyAlignment="1">
      <alignment horizontal="center"/>
    </xf>
    <xf numFmtId="15" fontId="24" fillId="24" borderId="0" xfId="0" applyNumberFormat="1" applyFont="1" applyFill="1" applyAlignment="1">
      <alignment horizontal="center"/>
    </xf>
    <xf numFmtId="2" fontId="28" fillId="28" borderId="0" xfId="0" applyNumberFormat="1" applyFont="1" applyFill="1" applyBorder="1" applyAlignment="1">
      <alignment horizontal="center" vertical="center" wrapText="1"/>
    </xf>
    <xf numFmtId="10" fontId="28" fillId="27" borderId="0" xfId="45" applyNumberFormat="1" applyFont="1" applyFill="1" applyBorder="1" applyAlignment="1" applyProtection="1">
      <alignment horizontal="center" vertical="center" wrapText="1"/>
    </xf>
    <xf numFmtId="0" fontId="24" fillId="8" borderId="11" xfId="38" applyFont="1" applyFill="1" applyBorder="1" applyAlignment="1">
      <alignment horizontal="center" wrapText="1"/>
    </xf>
    <xf numFmtId="15" fontId="28" fillId="24" borderId="0" xfId="0" applyNumberFormat="1" applyFont="1" applyFill="1" applyBorder="1" applyAlignment="1">
      <alignment horizontal="center"/>
    </xf>
    <xf numFmtId="2" fontId="28" fillId="0" borderId="0" xfId="38" applyNumberFormat="1" applyFont="1" applyFill="1" applyBorder="1" applyAlignment="1">
      <alignment horizontal="center"/>
    </xf>
    <xf numFmtId="0" fontId="0" fillId="29" borderId="0" xfId="0" applyFill="1" applyBorder="1" applyAlignment="1">
      <alignment horizontal="center" vertical="top"/>
    </xf>
    <xf numFmtId="0" fontId="24" fillId="8" borderId="11" xfId="0" applyFont="1" applyFill="1" applyBorder="1" applyAlignment="1">
      <alignment horizontal="center" vertical="center" wrapText="1"/>
    </xf>
    <xf numFmtId="2" fontId="28" fillId="24" borderId="0" xfId="0" applyNumberFormat="1" applyFont="1" applyFill="1" applyBorder="1" applyAlignment="1">
      <alignment horizontal="center"/>
    </xf>
    <xf numFmtId="2" fontId="0" fillId="24" borderId="0" xfId="0" applyNumberFormat="1" applyFill="1" applyBorder="1" applyAlignment="1">
      <alignment horizontal="center"/>
    </xf>
    <xf numFmtId="2" fontId="4" fillId="0" borderId="0" xfId="46" applyNumberFormat="1" applyFont="1" applyBorder="1"/>
    <xf numFmtId="2" fontId="4" fillId="0" borderId="0" xfId="46" applyNumberFormat="1" applyFont="1" applyBorder="1" applyAlignment="1">
      <alignment horizontal="right"/>
    </xf>
    <xf numFmtId="0" fontId="4" fillId="0" borderId="0" xfId="46" applyFont="1" applyBorder="1"/>
    <xf numFmtId="0" fontId="24" fillId="24" borderId="0" xfId="38" applyFont="1" applyFill="1" applyBorder="1" applyAlignment="1">
      <alignment horizontal="left" vertical="center"/>
    </xf>
    <xf numFmtId="165" fontId="0" fillId="0" borderId="16" xfId="0" applyNumberFormat="1" applyBorder="1" applyAlignment="1">
      <alignment horizontal="left"/>
    </xf>
    <xf numFmtId="0" fontId="0" fillId="24" borderId="0" xfId="38" applyFont="1" applyFill="1" applyBorder="1" applyAlignment="1">
      <alignment horizontal="left"/>
    </xf>
    <xf numFmtId="0" fontId="0" fillId="0" borderId="10" xfId="0" applyFont="1" applyBorder="1" applyAlignment="1">
      <alignment horizontal="center"/>
    </xf>
    <xf numFmtId="0" fontId="0" fillId="61" borderId="0" xfId="0" applyFont="1" applyFill="1"/>
    <xf numFmtId="0" fontId="0" fillId="0" borderId="10" xfId="0" applyBorder="1" applyAlignment="1">
      <alignment horizontal="center"/>
    </xf>
    <xf numFmtId="0" fontId="0" fillId="61" borderId="0" xfId="0" applyFill="1" applyAlignment="1">
      <alignment horizontal="center"/>
    </xf>
    <xf numFmtId="165" fontId="0" fillId="29" borderId="0" xfId="0" applyNumberFormat="1" applyFont="1" applyFill="1" applyBorder="1" applyAlignment="1">
      <alignment horizontal="center" vertical="center"/>
    </xf>
    <xf numFmtId="0" fontId="0" fillId="61" borderId="10" xfId="0" applyFon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10" fontId="0" fillId="0" borderId="10" xfId="45" applyNumberFormat="1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>
      <alignment horizontal="center"/>
    </xf>
    <xf numFmtId="165" fontId="0" fillId="29" borderId="0" xfId="0" applyNumberFormat="1" applyFill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45" applyNumberFormat="1" applyFont="1" applyFill="1" applyBorder="1" applyAlignment="1" applyProtection="1">
      <alignment horizontal="center" vertical="center" wrapText="1"/>
    </xf>
    <xf numFmtId="15" fontId="0" fillId="24" borderId="0" xfId="0" applyNumberFormat="1" applyFont="1" applyFill="1" applyBorder="1" applyAlignment="1">
      <alignment horizontal="center" vertical="center"/>
    </xf>
    <xf numFmtId="0" fontId="0" fillId="28" borderId="0" xfId="0" applyFont="1" applyFill="1" applyBorder="1" applyAlignment="1">
      <alignment horizontal="right"/>
    </xf>
    <xf numFmtId="0" fontId="0" fillId="61" borderId="0" xfId="0" applyFont="1" applyFill="1" applyBorder="1"/>
    <xf numFmtId="0" fontId="0" fillId="0" borderId="42" xfId="0" applyFont="1" applyBorder="1"/>
    <xf numFmtId="0" fontId="0" fillId="0" borderId="0" xfId="0" applyFont="1" applyBorder="1"/>
    <xf numFmtId="0" fontId="0" fillId="61" borderId="16" xfId="0" applyFont="1" applyFill="1" applyBorder="1" applyAlignment="1">
      <alignment horizontal="right"/>
    </xf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Border="1" applyAlignment="1">
      <alignment horizontal="right"/>
    </xf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Fill="1" applyBorder="1"/>
    <xf numFmtId="0" fontId="0" fillId="0" borderId="0" xfId="0" applyFont="1" applyFill="1"/>
    <xf numFmtId="0" fontId="4" fillId="62" borderId="10" xfId="38" applyFont="1" applyFill="1" applyBorder="1" applyAlignment="1">
      <alignment horizontal="center"/>
    </xf>
    <xf numFmtId="167" fontId="4" fillId="62" borderId="10" xfId="0" applyNumberFormat="1" applyFont="1" applyFill="1" applyBorder="1" applyAlignment="1">
      <alignment horizontal="center" vertical="center"/>
    </xf>
    <xf numFmtId="167" fontId="4" fillId="62" borderId="10" xfId="0" applyNumberFormat="1" applyFont="1" applyFill="1" applyBorder="1" applyAlignment="1">
      <alignment horizontal="left"/>
    </xf>
    <xf numFmtId="2" fontId="4" fillId="62" borderId="10" xfId="38" applyNumberFormat="1" applyFont="1" applyFill="1" applyBorder="1" applyAlignment="1">
      <alignment horizontal="center" vertical="center"/>
    </xf>
    <xf numFmtId="2" fontId="4" fillId="62" borderId="10" xfId="38" applyNumberFormat="1" applyFont="1" applyFill="1" applyBorder="1" applyAlignment="1">
      <alignment horizontal="center"/>
    </xf>
    <xf numFmtId="2" fontId="4" fillId="62" borderId="10" xfId="0" applyNumberFormat="1" applyFont="1" applyFill="1" applyBorder="1" applyAlignment="1">
      <alignment horizontal="center" vertical="center" wrapText="1"/>
    </xf>
    <xf numFmtId="10" fontId="4" fillId="62" borderId="10" xfId="45" applyNumberFormat="1" applyFont="1" applyFill="1" applyBorder="1" applyAlignment="1" applyProtection="1">
      <alignment horizontal="center" vertical="center" wrapText="1"/>
    </xf>
    <xf numFmtId="0" fontId="4" fillId="62" borderId="10" xfId="0" applyFont="1" applyFill="1" applyBorder="1" applyAlignment="1">
      <alignment horizontal="center"/>
    </xf>
    <xf numFmtId="167" fontId="4" fillId="62" borderId="10" xfId="0" applyNumberFormat="1" applyFont="1" applyFill="1" applyBorder="1" applyAlignment="1">
      <alignment horizontal="center" vertical="center" wrapText="1"/>
    </xf>
    <xf numFmtId="0" fontId="4" fillId="63" borderId="10" xfId="38" applyFont="1" applyFill="1" applyBorder="1" applyAlignment="1">
      <alignment horizontal="center"/>
    </xf>
    <xf numFmtId="167" fontId="4" fillId="63" borderId="10" xfId="38" applyNumberFormat="1" applyFont="1" applyFill="1" applyBorder="1" applyAlignment="1">
      <alignment horizontal="center" vertical="center" wrapText="1"/>
    </xf>
    <xf numFmtId="0" fontId="4" fillId="63" borderId="10" xfId="38" applyFont="1" applyFill="1" applyBorder="1"/>
    <xf numFmtId="0" fontId="4" fillId="63" borderId="10" xfId="0" applyFont="1" applyFill="1" applyBorder="1" applyAlignment="1">
      <alignment horizontal="center"/>
    </xf>
    <xf numFmtId="2" fontId="4" fillId="63" borderId="10" xfId="38" applyNumberFormat="1" applyFont="1" applyFill="1" applyBorder="1" applyAlignment="1">
      <alignment horizontal="center"/>
    </xf>
    <xf numFmtId="9" fontId="4" fillId="63" borderId="10" xfId="45" applyFont="1" applyFill="1" applyBorder="1" applyAlignment="1" applyProtection="1">
      <alignment horizontal="center"/>
    </xf>
    <xf numFmtId="167" fontId="4" fillId="63" borderId="10" xfId="0" applyNumberFormat="1" applyFont="1" applyFill="1" applyBorder="1" applyAlignment="1">
      <alignment horizontal="center" vertical="center" wrapText="1"/>
    </xf>
    <xf numFmtId="0" fontId="4" fillId="61" borderId="10" xfId="38" applyFont="1" applyFill="1" applyBorder="1" applyAlignment="1">
      <alignment horizontal="center"/>
    </xf>
    <xf numFmtId="167" fontId="4" fillId="61" borderId="10" xfId="38" applyNumberFormat="1" applyFont="1" applyFill="1" applyBorder="1" applyAlignment="1">
      <alignment horizontal="center" vertical="center" wrapText="1"/>
    </xf>
    <xf numFmtId="0" fontId="4" fillId="61" borderId="10" xfId="38" applyFont="1" applyFill="1" applyBorder="1"/>
    <xf numFmtId="0" fontId="4" fillId="0" borderId="10" xfId="0" applyFont="1" applyBorder="1" applyAlignment="1">
      <alignment horizontal="center"/>
    </xf>
    <xf numFmtId="2" fontId="4" fillId="61" borderId="10" xfId="38" applyNumberFormat="1" applyFont="1" applyFill="1" applyBorder="1" applyAlignment="1">
      <alignment horizontal="center"/>
    </xf>
    <xf numFmtId="0" fontId="4" fillId="61" borderId="10" xfId="0" applyFont="1" applyFill="1" applyBorder="1" applyAlignment="1">
      <alignment horizontal="center"/>
    </xf>
    <xf numFmtId="0" fontId="4" fillId="61" borderId="10" xfId="0" applyFont="1" applyFill="1" applyBorder="1"/>
    <xf numFmtId="0" fontId="4" fillId="64" borderId="10" xfId="38" applyFont="1" applyFill="1" applyBorder="1" applyAlignment="1">
      <alignment horizontal="center"/>
    </xf>
    <xf numFmtId="167" fontId="4" fillId="64" borderId="10" xfId="38" applyNumberFormat="1" applyFont="1" applyFill="1" applyBorder="1" applyAlignment="1">
      <alignment horizontal="center" vertical="center" wrapText="1"/>
    </xf>
    <xf numFmtId="167" fontId="4" fillId="64" borderId="10" xfId="0" applyNumberFormat="1" applyFont="1" applyFill="1" applyBorder="1" applyAlignment="1">
      <alignment horizontal="left"/>
    </xf>
    <xf numFmtId="1" fontId="4" fillId="64" borderId="10" xfId="0" applyNumberFormat="1" applyFont="1" applyFill="1" applyBorder="1" applyAlignment="1">
      <alignment horizontal="center"/>
    </xf>
    <xf numFmtId="2" fontId="4" fillId="64" borderId="10" xfId="38" applyNumberFormat="1" applyFont="1" applyFill="1" applyBorder="1" applyAlignment="1">
      <alignment horizontal="center"/>
    </xf>
    <xf numFmtId="2" fontId="4" fillId="64" borderId="10" xfId="0" applyNumberFormat="1" applyFont="1" applyFill="1" applyBorder="1" applyAlignment="1">
      <alignment horizontal="center"/>
    </xf>
    <xf numFmtId="0" fontId="4" fillId="64" borderId="12" xfId="0" applyFont="1" applyFill="1" applyBorder="1" applyAlignment="1">
      <alignment horizontal="centerContinuous"/>
    </xf>
    <xf numFmtId="10" fontId="4" fillId="64" borderId="10" xfId="45" applyNumberFormat="1" applyFont="1" applyFill="1" applyBorder="1" applyAlignment="1" applyProtection="1">
      <alignment horizontal="center" vertical="center" wrapText="1"/>
    </xf>
    <xf numFmtId="0" fontId="4" fillId="64" borderId="10" xfId="0" applyFont="1" applyFill="1" applyBorder="1" applyAlignment="1">
      <alignment horizontal="center"/>
    </xf>
    <xf numFmtId="167" fontId="4" fillId="64" borderId="10" xfId="0" applyNumberFormat="1" applyFont="1" applyFill="1" applyBorder="1" applyAlignment="1">
      <alignment horizontal="center" vertical="center" wrapText="1"/>
    </xf>
    <xf numFmtId="0" fontId="24" fillId="24" borderId="0" xfId="38" applyFont="1" applyFill="1" applyBorder="1" applyAlignment="1">
      <alignment horizontal="left" vertical="center"/>
    </xf>
    <xf numFmtId="0" fontId="43" fillId="0" borderId="0" xfId="0" applyFont="1" applyAlignment="1">
      <alignment horizontal="left"/>
    </xf>
    <xf numFmtId="0" fontId="43" fillId="24" borderId="20" xfId="38" applyFont="1" applyFill="1" applyBorder="1" applyAlignment="1">
      <alignment horizontal="left"/>
    </xf>
    <xf numFmtId="14" fontId="0" fillId="61" borderId="10" xfId="0" applyNumberFormat="1" applyFont="1" applyFill="1" applyBorder="1" applyAlignment="1">
      <alignment horizontal="center" vertical="center"/>
    </xf>
    <xf numFmtId="0" fontId="0" fillId="66" borderId="0" xfId="0" applyFont="1" applyFill="1"/>
    <xf numFmtId="0" fontId="0" fillId="28" borderId="0" xfId="0" applyFont="1" applyFill="1"/>
    <xf numFmtId="0" fontId="0" fillId="66" borderId="0" xfId="0" applyFont="1" applyFill="1" applyAlignment="1">
      <alignment horizontal="center"/>
    </xf>
    <xf numFmtId="0" fontId="4" fillId="62" borderId="11" xfId="38" applyFont="1" applyFill="1" applyBorder="1" applyAlignment="1">
      <alignment horizontal="center"/>
    </xf>
    <xf numFmtId="167" fontId="4" fillId="62" borderId="11" xfId="0" applyNumberFormat="1" applyFont="1" applyFill="1" applyBorder="1" applyAlignment="1">
      <alignment horizontal="center" vertical="center"/>
    </xf>
    <xf numFmtId="167" fontId="4" fillId="62" borderId="11" xfId="0" applyNumberFormat="1" applyFont="1" applyFill="1" applyBorder="1" applyAlignment="1">
      <alignment horizontal="left"/>
    </xf>
    <xf numFmtId="2" fontId="4" fillId="62" borderId="11" xfId="38" applyNumberFormat="1" applyFont="1" applyFill="1" applyBorder="1" applyAlignment="1">
      <alignment horizontal="center" vertical="center"/>
    </xf>
    <xf numFmtId="2" fontId="4" fillId="62" borderId="11" xfId="38" applyNumberFormat="1" applyFont="1" applyFill="1" applyBorder="1" applyAlignment="1">
      <alignment horizontal="center"/>
    </xf>
    <xf numFmtId="10" fontId="4" fillId="62" borderId="11" xfId="45" applyNumberFormat="1" applyFont="1" applyFill="1" applyBorder="1" applyAlignment="1" applyProtection="1">
      <alignment horizontal="center" vertical="center" wrapText="1"/>
    </xf>
    <xf numFmtId="0" fontId="4" fillId="62" borderId="11" xfId="0" applyFont="1" applyFill="1" applyBorder="1" applyAlignment="1">
      <alignment horizontal="center"/>
    </xf>
    <xf numFmtId="167" fontId="4" fillId="62" borderId="11" xfId="0" applyNumberFormat="1" applyFont="1" applyFill="1" applyBorder="1" applyAlignment="1">
      <alignment horizontal="center" vertical="center" wrapText="1"/>
    </xf>
    <xf numFmtId="0" fontId="4" fillId="65" borderId="16" xfId="38" applyFont="1" applyFill="1" applyBorder="1" applyAlignment="1">
      <alignment horizontal="center"/>
    </xf>
    <xf numFmtId="167" fontId="4" fillId="65" borderId="16" xfId="0" applyNumberFormat="1" applyFont="1" applyFill="1" applyBorder="1" applyAlignment="1">
      <alignment horizontal="center" vertical="center"/>
    </xf>
    <xf numFmtId="2" fontId="4" fillId="65" borderId="16" xfId="38" applyNumberFormat="1" applyFont="1" applyFill="1" applyBorder="1" applyAlignment="1">
      <alignment horizontal="center" vertical="center"/>
    </xf>
    <xf numFmtId="2" fontId="4" fillId="65" borderId="16" xfId="38" applyNumberFormat="1" applyFont="1" applyFill="1" applyBorder="1" applyAlignment="1">
      <alignment horizontal="center"/>
    </xf>
    <xf numFmtId="0" fontId="4" fillId="65" borderId="16" xfId="0" applyFont="1" applyFill="1" applyBorder="1" applyAlignment="1">
      <alignment horizontal="center"/>
    </xf>
    <xf numFmtId="2" fontId="4" fillId="65" borderId="16" xfId="0" applyNumberFormat="1" applyFont="1" applyFill="1" applyBorder="1" applyAlignment="1">
      <alignment horizontal="center" vertical="center" wrapText="1"/>
    </xf>
    <xf numFmtId="10" fontId="4" fillId="65" borderId="16" xfId="45" applyNumberFormat="1" applyFont="1" applyFill="1" applyBorder="1" applyAlignment="1" applyProtection="1">
      <alignment horizontal="center" vertical="center" wrapText="1"/>
    </xf>
    <xf numFmtId="167" fontId="4" fillId="65" borderId="16" xfId="0" applyNumberFormat="1" applyFont="1" applyFill="1" applyBorder="1" applyAlignment="1">
      <alignment horizontal="center" vertical="center" wrapText="1"/>
    </xf>
    <xf numFmtId="167" fontId="0" fillId="62" borderId="10" xfId="0" applyNumberFormat="1" applyFill="1" applyBorder="1" applyAlignment="1">
      <alignment horizontal="left"/>
    </xf>
    <xf numFmtId="0" fontId="28" fillId="29" borderId="0" xfId="38" applyFont="1" applyFill="1" applyBorder="1" applyAlignment="1">
      <alignment horizontal="center" vertical="center" wrapText="1"/>
    </xf>
    <xf numFmtId="15" fontId="0" fillId="29" borderId="0" xfId="0" applyNumberFormat="1" applyFill="1" applyBorder="1" applyAlignment="1">
      <alignment horizontal="center" vertical="center"/>
    </xf>
    <xf numFmtId="0" fontId="44" fillId="28" borderId="0" xfId="0" applyFont="1" applyFill="1" applyBorder="1" applyAlignment="1">
      <alignment vertical="center"/>
    </xf>
    <xf numFmtId="0" fontId="4" fillId="29" borderId="0" xfId="38" applyFont="1" applyFill="1" applyBorder="1" applyAlignment="1">
      <alignment horizontal="center" vertical="top"/>
    </xf>
    <xf numFmtId="0" fontId="0" fillId="27" borderId="0" xfId="0" applyFill="1" applyBorder="1" applyAlignment="1">
      <alignment horizontal="center" vertical="top"/>
    </xf>
    <xf numFmtId="15" fontId="0" fillId="29" borderId="0" xfId="0" applyNumberFormat="1" applyFont="1" applyFill="1" applyBorder="1" applyAlignment="1">
      <alignment horizontal="center" vertical="center"/>
    </xf>
    <xf numFmtId="166" fontId="0" fillId="61" borderId="16" xfId="0" applyNumberFormat="1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/>
    </xf>
    <xf numFmtId="166" fontId="0" fillId="61" borderId="13" xfId="0" applyNumberFormat="1" applyFont="1" applyFill="1" applyBorder="1" applyAlignment="1">
      <alignment horizontal="center" vertical="center"/>
    </xf>
    <xf numFmtId="0" fontId="67" fillId="0" borderId="16" xfId="0" applyFont="1" applyFill="1" applyBorder="1" applyAlignment="1">
      <alignment horizontal="center"/>
    </xf>
    <xf numFmtId="0" fontId="67" fillId="0" borderId="16" xfId="0" applyFont="1" applyFill="1" applyBorder="1"/>
    <xf numFmtId="0" fontId="68" fillId="0" borderId="0" xfId="154" applyFont="1"/>
    <xf numFmtId="0" fontId="4" fillId="65" borderId="31" xfId="38" applyFont="1" applyFill="1" applyBorder="1" applyAlignment="1">
      <alignment horizontal="center"/>
    </xf>
    <xf numFmtId="167" fontId="4" fillId="65" borderId="31" xfId="0" applyNumberFormat="1" applyFont="1" applyFill="1" applyBorder="1" applyAlignment="1">
      <alignment horizontal="center" vertical="center"/>
    </xf>
    <xf numFmtId="2" fontId="4" fillId="65" borderId="31" xfId="38" applyNumberFormat="1" applyFont="1" applyFill="1" applyBorder="1" applyAlignment="1">
      <alignment horizontal="center" vertical="center"/>
    </xf>
    <xf numFmtId="2" fontId="4" fillId="65" borderId="31" xfId="38" applyNumberFormat="1" applyFont="1" applyFill="1" applyBorder="1" applyAlignment="1">
      <alignment horizontal="center"/>
    </xf>
    <xf numFmtId="2" fontId="4" fillId="65" borderId="31" xfId="0" applyNumberFormat="1" applyFont="1" applyFill="1" applyBorder="1" applyAlignment="1">
      <alignment horizontal="center" vertical="center" wrapText="1"/>
    </xf>
    <xf numFmtId="10" fontId="4" fillId="65" borderId="31" xfId="45" applyNumberFormat="1" applyFont="1" applyFill="1" applyBorder="1" applyAlignment="1" applyProtection="1">
      <alignment horizontal="center" vertical="center" wrapText="1"/>
    </xf>
    <xf numFmtId="0" fontId="4" fillId="65" borderId="31" xfId="0" applyFont="1" applyFill="1" applyBorder="1" applyAlignment="1">
      <alignment horizontal="center"/>
    </xf>
    <xf numFmtId="167" fontId="4" fillId="65" borderId="31" xfId="0" applyNumberFormat="1" applyFont="1" applyFill="1" applyBorder="1" applyAlignment="1">
      <alignment horizontal="center" vertical="center" wrapText="1"/>
    </xf>
    <xf numFmtId="0" fontId="28" fillId="0" borderId="16" xfId="38" applyFont="1" applyFill="1" applyBorder="1" applyAlignment="1">
      <alignment horizontal="center" vertical="center" wrapText="1"/>
    </xf>
    <xf numFmtId="15" fontId="0" fillId="0" borderId="16" xfId="0" applyNumberFormat="1" applyFill="1" applyBorder="1" applyAlignment="1">
      <alignment horizontal="center" vertical="center"/>
    </xf>
    <xf numFmtId="0" fontId="0" fillId="0" borderId="16" xfId="38" applyFont="1" applyFill="1" applyBorder="1" applyAlignment="1">
      <alignment horizontal="center" vertical="top"/>
    </xf>
    <xf numFmtId="0" fontId="0" fillId="0" borderId="16" xfId="0" applyFill="1" applyBorder="1" applyAlignment="1">
      <alignment horizontal="center" vertical="top"/>
    </xf>
    <xf numFmtId="0" fontId="24" fillId="8" borderId="19" xfId="38" applyFont="1" applyFill="1" applyBorder="1" applyAlignment="1">
      <alignment horizontal="center" vertical="center" wrapText="1"/>
    </xf>
    <xf numFmtId="0" fontId="24" fillId="8" borderId="21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center" vertical="center" wrapText="1"/>
    </xf>
    <xf numFmtId="0" fontId="4" fillId="61" borderId="11" xfId="38" applyFont="1" applyFill="1" applyBorder="1"/>
    <xf numFmtId="2" fontId="0" fillId="0" borderId="43" xfId="0" applyNumberFormat="1" applyFont="1" applyBorder="1" applyAlignment="1">
      <alignment horizontal="center" vertical="center" wrapText="1"/>
    </xf>
    <xf numFmtId="2" fontId="0" fillId="0" borderId="16" xfId="0" applyNumberFormat="1" applyBorder="1"/>
    <xf numFmtId="0" fontId="0" fillId="24" borderId="16" xfId="0" applyFill="1" applyBorder="1" applyAlignment="1">
      <alignment horizontal="center"/>
    </xf>
    <xf numFmtId="0" fontId="0" fillId="61" borderId="19" xfId="0" applyFill="1" applyBorder="1" applyAlignment="1">
      <alignment horizontal="center"/>
    </xf>
    <xf numFmtId="0" fontId="0" fillId="62" borderId="12" xfId="0" applyFill="1" applyBorder="1" applyAlignment="1">
      <alignment horizontal="center"/>
    </xf>
    <xf numFmtId="0" fontId="0" fillId="61" borderId="16" xfId="0" applyFill="1" applyBorder="1" applyAlignment="1">
      <alignment horizontal="center"/>
    </xf>
    <xf numFmtId="0" fontId="4" fillId="62" borderId="12" xfId="0" applyFont="1" applyFill="1" applyBorder="1" applyAlignment="1">
      <alignment horizontal="center"/>
    </xf>
    <xf numFmtId="0" fontId="4" fillId="61" borderId="12" xfId="0" applyFont="1" applyFill="1" applyBorder="1" applyAlignment="1">
      <alignment horizontal="center"/>
    </xf>
    <xf numFmtId="0" fontId="0" fillId="62" borderId="19" xfId="0" applyFill="1" applyBorder="1" applyAlignment="1">
      <alignment horizontal="center"/>
    </xf>
    <xf numFmtId="0" fontId="24" fillId="8" borderId="19" xfId="38" applyFont="1" applyFill="1" applyBorder="1" applyAlignment="1">
      <alignment horizontal="center" vertical="center" wrapText="1"/>
    </xf>
    <xf numFmtId="0" fontId="0" fillId="63" borderId="12" xfId="0" applyFill="1" applyBorder="1" applyAlignment="1">
      <alignment horizontal="center"/>
    </xf>
    <xf numFmtId="0" fontId="0" fillId="61" borderId="31" xfId="0" applyFill="1" applyBorder="1" applyAlignment="1">
      <alignment horizontal="center"/>
    </xf>
    <xf numFmtId="0" fontId="0" fillId="63" borderId="19" xfId="0" applyFill="1" applyBorder="1" applyAlignment="1">
      <alignment horizontal="center"/>
    </xf>
    <xf numFmtId="0" fontId="24" fillId="8" borderId="30" xfId="38" applyFont="1" applyFill="1" applyBorder="1" applyAlignment="1">
      <alignment horizontal="center" vertical="center" wrapText="1"/>
    </xf>
    <xf numFmtId="0" fontId="0" fillId="8" borderId="19" xfId="38" applyFont="1" applyFill="1" applyBorder="1" applyAlignment="1">
      <alignment horizontal="center" vertical="center" wrapText="1"/>
    </xf>
    <xf numFmtId="2" fontId="4" fillId="68" borderId="10" xfId="0" applyNumberFormat="1" applyFont="1" applyFill="1" applyBorder="1" applyAlignment="1">
      <alignment horizontal="center" vertical="center" wrapText="1"/>
    </xf>
    <xf numFmtId="2" fontId="4" fillId="67" borderId="10" xfId="0" applyNumberFormat="1" applyFont="1" applyFill="1" applyBorder="1" applyAlignment="1">
      <alignment horizontal="center" vertical="center" wrapText="1"/>
    </xf>
    <xf numFmtId="0" fontId="0" fillId="28" borderId="0" xfId="0" applyFont="1" applyFill="1" applyBorder="1" applyAlignment="1">
      <alignment horizontal="center"/>
    </xf>
    <xf numFmtId="166" fontId="0" fillId="66" borderId="0" xfId="0" applyNumberFormat="1" applyFont="1" applyFill="1" applyBorder="1" applyAlignment="1">
      <alignment horizontal="center" vertical="center"/>
    </xf>
    <xf numFmtId="0" fontId="0" fillId="28" borderId="0" xfId="0" applyFill="1" applyBorder="1"/>
    <xf numFmtId="0" fontId="0" fillId="64" borderId="12" xfId="0" applyFill="1" applyBorder="1" applyAlignment="1">
      <alignment horizontal="centerContinuous"/>
    </xf>
    <xf numFmtId="0" fontId="0" fillId="28" borderId="0" xfId="0" applyFont="1" applyFill="1" applyBorder="1"/>
    <xf numFmtId="0" fontId="67" fillId="28" borderId="0" xfId="0" applyFont="1" applyFill="1" applyBorder="1" applyAlignment="1">
      <alignment horizontal="center"/>
    </xf>
    <xf numFmtId="10" fontId="67" fillId="65" borderId="0" xfId="45" applyNumberFormat="1" applyFont="1" applyFill="1" applyBorder="1" applyAlignment="1" applyProtection="1">
      <alignment horizontal="center" vertical="center" wrapText="1"/>
    </xf>
    <xf numFmtId="166" fontId="67" fillId="66" borderId="0" xfId="0" applyNumberFormat="1" applyFont="1" applyFill="1" applyBorder="1" applyAlignment="1">
      <alignment horizontal="center" vertical="center"/>
    </xf>
    <xf numFmtId="166" fontId="67" fillId="0" borderId="16" xfId="0" applyNumberFormat="1" applyFont="1" applyFill="1" applyBorder="1" applyAlignment="1">
      <alignment horizontal="center" vertical="center"/>
    </xf>
    <xf numFmtId="10" fontId="1" fillId="28" borderId="16" xfId="149" applyNumberFormat="1" applyFont="1" applyFill="1" applyBorder="1" applyAlignment="1">
      <alignment horizontal="center"/>
    </xf>
    <xf numFmtId="0" fontId="24" fillId="8" borderId="31" xfId="38" applyFont="1" applyFill="1" applyBorder="1" applyAlignment="1">
      <alignment horizontal="left" vertical="center" wrapText="1"/>
    </xf>
    <xf numFmtId="10" fontId="67" fillId="0" borderId="16" xfId="45" applyNumberFormat="1" applyFont="1" applyFill="1" applyBorder="1" applyAlignment="1" applyProtection="1">
      <alignment horizontal="center" vertical="center" wrapText="1"/>
    </xf>
    <xf numFmtId="165" fontId="0" fillId="0" borderId="16" xfId="0" applyNumberFormat="1" applyFill="1" applyBorder="1" applyAlignment="1">
      <alignment horizontal="center" vertical="center"/>
    </xf>
    <xf numFmtId="0" fontId="0" fillId="28" borderId="16" xfId="0" applyFont="1" applyFill="1" applyBorder="1" applyAlignment="1">
      <alignment horizontal="center"/>
    </xf>
    <xf numFmtId="166" fontId="0" fillId="28" borderId="16" xfId="0" applyNumberFormat="1" applyFont="1" applyFill="1" applyBorder="1" applyAlignment="1">
      <alignment horizontal="center" vertical="center"/>
    </xf>
    <xf numFmtId="0" fontId="0" fillId="28" borderId="16" xfId="0" applyFill="1" applyBorder="1" applyAlignment="1">
      <alignment horizontal="center"/>
    </xf>
    <xf numFmtId="0" fontId="67" fillId="28" borderId="16" xfId="0" applyFont="1" applyFill="1" applyBorder="1" applyAlignment="1">
      <alignment horizontal="center"/>
    </xf>
    <xf numFmtId="0" fontId="0" fillId="66" borderId="0" xfId="0" applyFont="1" applyFill="1" applyBorder="1"/>
    <xf numFmtId="0" fontId="0" fillId="66" borderId="0" xfId="0" applyFill="1" applyAlignment="1">
      <alignment horizontal="center"/>
    </xf>
    <xf numFmtId="0" fontId="0" fillId="28" borderId="16" xfId="0" applyFont="1" applyFill="1" applyBorder="1" applyAlignment="1">
      <alignment horizontal="right"/>
    </xf>
    <xf numFmtId="0" fontId="4" fillId="70" borderId="10" xfId="0" applyFont="1" applyFill="1" applyBorder="1" applyAlignment="1">
      <alignment horizontal="center"/>
    </xf>
    <xf numFmtId="0" fontId="0" fillId="28" borderId="16" xfId="0" applyFill="1" applyBorder="1" applyAlignment="1">
      <alignment horizontal="left"/>
    </xf>
    <xf numFmtId="10" fontId="67" fillId="28" borderId="16" xfId="45" applyNumberFormat="1" applyFont="1" applyFill="1" applyBorder="1" applyAlignment="1" applyProtection="1">
      <alignment horizontal="center" vertical="center" wrapText="1"/>
    </xf>
    <xf numFmtId="166" fontId="67" fillId="28" borderId="16" xfId="0" applyNumberFormat="1" applyFont="1" applyFill="1" applyBorder="1" applyAlignment="1">
      <alignment horizontal="center" vertical="center"/>
    </xf>
    <xf numFmtId="0" fontId="0" fillId="28" borderId="42" xfId="0" applyFont="1" applyFill="1" applyBorder="1"/>
    <xf numFmtId="0" fontId="0" fillId="29" borderId="0" xfId="0" applyFill="1" applyBorder="1"/>
    <xf numFmtId="0" fontId="24" fillId="8" borderId="46" xfId="38" applyFont="1" applyFill="1" applyBorder="1" applyAlignment="1">
      <alignment horizontal="left" vertical="center" wrapText="1"/>
    </xf>
    <xf numFmtId="0" fontId="69" fillId="0" borderId="16" xfId="0" applyFont="1" applyBorder="1"/>
    <xf numFmtId="16" fontId="0" fillId="0" borderId="0" xfId="0" applyNumberFormat="1" applyFont="1" applyFill="1" applyBorder="1"/>
    <xf numFmtId="0" fontId="4" fillId="61" borderId="16" xfId="38" applyFont="1" applyFill="1" applyBorder="1"/>
    <xf numFmtId="167" fontId="4" fillId="65" borderId="45" xfId="0" applyNumberFormat="1" applyFont="1" applyFill="1" applyBorder="1" applyAlignment="1">
      <alignment horizontal="center" vertical="center"/>
    </xf>
    <xf numFmtId="0" fontId="4" fillId="61" borderId="47" xfId="38" applyFont="1" applyFill="1" applyBorder="1"/>
    <xf numFmtId="166" fontId="0" fillId="0" borderId="0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0" fillId="61" borderId="0" xfId="0" applyFill="1" applyAlignment="1">
      <alignment horizontal="center"/>
    </xf>
    <xf numFmtId="0" fontId="0" fillId="0" borderId="0" xfId="0" applyFont="1" applyFill="1" applyBorder="1" applyAlignment="1">
      <alignment horizontal="center" vertical="center"/>
    </xf>
    <xf numFmtId="166" fontId="0" fillId="0" borderId="0" xfId="0" applyNumberFormat="1" applyFont="1" applyFill="1" applyBorder="1" applyAlignment="1">
      <alignment horizontal="left" vertical="center"/>
    </xf>
    <xf numFmtId="0" fontId="67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69" fillId="0" borderId="0" xfId="0" applyFont="1" applyFill="1" applyBorder="1" applyAlignment="1">
      <alignment horizontal="center" vertical="center"/>
    </xf>
    <xf numFmtId="167" fontId="0" fillId="0" borderId="0" xfId="0" applyNumberFormat="1" applyFont="1" applyFill="1" applyBorder="1" applyAlignment="1">
      <alignment horizontal="center" vertical="center" wrapText="1"/>
    </xf>
    <xf numFmtId="0" fontId="67" fillId="69" borderId="16" xfId="0" applyFont="1" applyFill="1" applyBorder="1" applyAlignment="1">
      <alignment horizontal="center"/>
    </xf>
    <xf numFmtId="10" fontId="67" fillId="69" borderId="16" xfId="45" applyNumberFormat="1" applyFont="1" applyFill="1" applyBorder="1" applyAlignment="1" applyProtection="1">
      <alignment horizontal="center" vertical="center" wrapText="1"/>
    </xf>
    <xf numFmtId="0" fontId="0" fillId="24" borderId="16" xfId="0" applyFill="1" applyBorder="1" applyAlignment="1">
      <alignment horizontal="left"/>
    </xf>
    <xf numFmtId="167" fontId="0" fillId="62" borderId="11" xfId="0" applyNumberFormat="1" applyFill="1" applyBorder="1" applyAlignment="1">
      <alignment horizontal="center" vertical="center" wrapText="1"/>
    </xf>
    <xf numFmtId="0" fontId="0" fillId="66" borderId="0" xfId="0" applyFill="1" applyAlignment="1"/>
    <xf numFmtId="15" fontId="0" fillId="0" borderId="16" xfId="0" applyNumberFormat="1" applyBorder="1"/>
    <xf numFmtId="0" fontId="4" fillId="72" borderId="10" xfId="38" applyFont="1" applyFill="1" applyBorder="1" applyAlignment="1">
      <alignment horizontal="center"/>
    </xf>
    <xf numFmtId="167" fontId="4" fillId="72" borderId="10" xfId="38" applyNumberFormat="1" applyFont="1" applyFill="1" applyBorder="1" applyAlignment="1">
      <alignment horizontal="center" vertical="center" wrapText="1"/>
    </xf>
    <xf numFmtId="0" fontId="4" fillId="72" borderId="10" xfId="38" applyFont="1" applyFill="1" applyBorder="1"/>
    <xf numFmtId="0" fontId="4" fillId="72" borderId="10" xfId="0" applyFont="1" applyFill="1" applyBorder="1" applyAlignment="1">
      <alignment horizontal="center"/>
    </xf>
    <xf numFmtId="2" fontId="4" fillId="72" borderId="10" xfId="38" applyNumberFormat="1" applyFont="1" applyFill="1" applyBorder="1" applyAlignment="1">
      <alignment horizontal="center"/>
    </xf>
    <xf numFmtId="0" fontId="0" fillId="72" borderId="19" xfId="0" applyFill="1" applyBorder="1" applyAlignment="1">
      <alignment horizontal="center"/>
    </xf>
    <xf numFmtId="2" fontId="4" fillId="73" borderId="10" xfId="0" applyNumberFormat="1" applyFont="1" applyFill="1" applyBorder="1" applyAlignment="1">
      <alignment horizontal="center" vertical="center" wrapText="1"/>
    </xf>
    <xf numFmtId="9" fontId="4" fillId="72" borderId="10" xfId="45" applyFont="1" applyFill="1" applyBorder="1" applyAlignment="1" applyProtection="1">
      <alignment horizontal="center"/>
    </xf>
    <xf numFmtId="167" fontId="4" fillId="72" borderId="10" xfId="0" applyNumberFormat="1" applyFont="1" applyFill="1" applyBorder="1" applyAlignment="1">
      <alignment horizontal="center" vertical="center" wrapText="1"/>
    </xf>
    <xf numFmtId="3" fontId="0" fillId="0" borderId="16" xfId="0" applyNumberFormat="1" applyBorder="1"/>
    <xf numFmtId="4" fontId="0" fillId="0" borderId="16" xfId="0" applyNumberFormat="1" applyBorder="1"/>
    <xf numFmtId="0" fontId="0" fillId="0" borderId="16" xfId="0" applyFont="1" applyFill="1" applyBorder="1" applyAlignment="1">
      <alignment horizontal="right" vertical="center"/>
    </xf>
    <xf numFmtId="0" fontId="4" fillId="65" borderId="0" xfId="38" applyFont="1" applyFill="1" applyBorder="1" applyAlignment="1">
      <alignment horizontal="center"/>
    </xf>
    <xf numFmtId="167" fontId="4" fillId="65" borderId="0" xfId="0" applyNumberFormat="1" applyFont="1" applyFill="1" applyBorder="1" applyAlignment="1">
      <alignment horizontal="center" vertical="center"/>
    </xf>
    <xf numFmtId="0" fontId="4" fillId="61" borderId="0" xfId="38" applyFont="1" applyFill="1" applyBorder="1"/>
    <xf numFmtId="2" fontId="4" fillId="65" borderId="0" xfId="38" applyNumberFormat="1" applyFont="1" applyFill="1" applyBorder="1" applyAlignment="1">
      <alignment horizontal="center" vertical="center"/>
    </xf>
    <xf numFmtId="2" fontId="4" fillId="65" borderId="0" xfId="38" applyNumberFormat="1" applyFont="1" applyFill="1" applyBorder="1" applyAlignment="1">
      <alignment horizontal="center"/>
    </xf>
    <xf numFmtId="0" fontId="0" fillId="61" borderId="0" xfId="0" applyFill="1" applyBorder="1" applyAlignment="1">
      <alignment horizontal="center"/>
    </xf>
    <xf numFmtId="2" fontId="4" fillId="65" borderId="0" xfId="0" applyNumberFormat="1" applyFont="1" applyFill="1" applyBorder="1" applyAlignment="1">
      <alignment horizontal="center" vertical="center" wrapText="1"/>
    </xf>
    <xf numFmtId="10" fontId="4" fillId="65" borderId="0" xfId="45" applyNumberFormat="1" applyFont="1" applyFill="1" applyBorder="1" applyAlignment="1" applyProtection="1">
      <alignment horizontal="center" vertical="center" wrapText="1"/>
    </xf>
    <xf numFmtId="0" fontId="4" fillId="65" borderId="0" xfId="0" applyFont="1" applyFill="1" applyBorder="1" applyAlignment="1">
      <alignment horizontal="center"/>
    </xf>
    <xf numFmtId="167" fontId="4" fillId="65" borderId="0" xfId="0" applyNumberFormat="1" applyFont="1" applyFill="1" applyBorder="1" applyAlignment="1">
      <alignment horizontal="center" vertical="center" wrapText="1"/>
    </xf>
    <xf numFmtId="0" fontId="4" fillId="0" borderId="10" xfId="38" applyFont="1" applyFill="1" applyBorder="1" applyAlignment="1">
      <alignment horizontal="center"/>
    </xf>
    <xf numFmtId="167" fontId="4" fillId="0" borderId="10" xfId="0" applyNumberFormat="1" applyFont="1" applyFill="1" applyBorder="1" applyAlignment="1">
      <alignment horizontal="center" vertical="center"/>
    </xf>
    <xf numFmtId="167" fontId="4" fillId="0" borderId="10" xfId="0" applyNumberFormat="1" applyFont="1" applyFill="1" applyBorder="1" applyAlignment="1">
      <alignment horizontal="left"/>
    </xf>
    <xf numFmtId="2" fontId="4" fillId="0" borderId="10" xfId="38" applyNumberFormat="1" applyFont="1" applyFill="1" applyBorder="1" applyAlignment="1">
      <alignment horizontal="center" vertical="center"/>
    </xf>
    <xf numFmtId="2" fontId="4" fillId="0" borderId="10" xfId="38" applyNumberFormat="1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2" fontId="4" fillId="0" borderId="10" xfId="0" applyNumberFormat="1" applyFont="1" applyFill="1" applyBorder="1" applyAlignment="1">
      <alignment horizontal="center" vertical="center" wrapText="1"/>
    </xf>
    <xf numFmtId="10" fontId="4" fillId="0" borderId="10" xfId="45" applyNumberFormat="1" applyFont="1" applyFill="1" applyBorder="1" applyAlignment="1" applyProtection="1">
      <alignment horizontal="center" vertical="center" wrapText="1"/>
    </xf>
    <xf numFmtId="0" fontId="4" fillId="0" borderId="10" xfId="0" applyFont="1" applyFill="1" applyBorder="1" applyAlignment="1">
      <alignment horizontal="center"/>
    </xf>
    <xf numFmtId="167" fontId="4" fillId="0" borderId="10" xfId="0" applyNumberFormat="1" applyFont="1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/>
    </xf>
    <xf numFmtId="167" fontId="4" fillId="0" borderId="10" xfId="38" applyNumberFormat="1" applyFont="1" applyFill="1" applyBorder="1" applyAlignment="1">
      <alignment horizontal="center" vertical="center" wrapText="1"/>
    </xf>
    <xf numFmtId="0" fontId="4" fillId="0" borderId="10" xfId="38" applyFont="1" applyFill="1" applyBorder="1"/>
    <xf numFmtId="167" fontId="4" fillId="0" borderId="31" xfId="0" applyNumberFormat="1" applyFont="1" applyFill="1" applyBorder="1" applyAlignment="1">
      <alignment horizontal="center" vertical="center"/>
    </xf>
    <xf numFmtId="167" fontId="0" fillId="64" borderId="10" xfId="0" applyNumberFormat="1" applyFill="1" applyBorder="1" applyAlignment="1">
      <alignment horizontal="left"/>
    </xf>
    <xf numFmtId="0" fontId="4" fillId="74" borderId="10" xfId="38" applyFont="1" applyFill="1" applyBorder="1" applyAlignment="1">
      <alignment horizontal="center"/>
    </xf>
    <xf numFmtId="167" fontId="4" fillId="74" borderId="10" xfId="38" applyNumberFormat="1" applyFont="1" applyFill="1" applyBorder="1" applyAlignment="1">
      <alignment horizontal="center" vertical="center" wrapText="1"/>
    </xf>
    <xf numFmtId="0" fontId="4" fillId="74" borderId="10" xfId="38" applyFont="1" applyFill="1" applyBorder="1"/>
    <xf numFmtId="0" fontId="4" fillId="71" borderId="10" xfId="0" applyFont="1" applyFill="1" applyBorder="1" applyAlignment="1">
      <alignment horizontal="center"/>
    </xf>
    <xf numFmtId="2" fontId="4" fillId="74" borderId="10" xfId="38" applyNumberFormat="1" applyFont="1" applyFill="1" applyBorder="1" applyAlignment="1">
      <alignment horizontal="center"/>
    </xf>
    <xf numFmtId="9" fontId="4" fillId="74" borderId="10" xfId="199" applyFont="1" applyFill="1" applyBorder="1" applyAlignment="1">
      <alignment horizontal="center"/>
    </xf>
    <xf numFmtId="169" fontId="4" fillId="67" borderId="10" xfId="0" applyNumberFormat="1" applyFont="1" applyFill="1" applyBorder="1" applyAlignment="1">
      <alignment horizontal="center" vertical="center" wrapText="1"/>
    </xf>
    <xf numFmtId="10" fontId="4" fillId="67" borderId="10" xfId="45" applyNumberFormat="1" applyFont="1" applyFill="1" applyBorder="1" applyAlignment="1" applyProtection="1">
      <alignment horizontal="center" vertical="center" wrapText="1"/>
    </xf>
    <xf numFmtId="15" fontId="4" fillId="74" borderId="10" xfId="0" applyNumberFormat="1" applyFont="1" applyFill="1" applyBorder="1"/>
    <xf numFmtId="0" fontId="4" fillId="0" borderId="0" xfId="200"/>
    <xf numFmtId="0" fontId="69" fillId="71" borderId="16" xfId="0" applyFont="1" applyFill="1" applyBorder="1"/>
    <xf numFmtId="0" fontId="67" fillId="71" borderId="31" xfId="0" applyFont="1" applyFill="1" applyBorder="1" applyAlignment="1">
      <alignment horizontal="center"/>
    </xf>
    <xf numFmtId="0" fontId="67" fillId="71" borderId="31" xfId="45" applyNumberFormat="1" applyFont="1" applyFill="1" applyBorder="1" applyAlignment="1" applyProtection="1">
      <alignment horizontal="center" vertical="center" wrapText="1"/>
    </xf>
    <xf numFmtId="167" fontId="4" fillId="75" borderId="10" xfId="38" applyNumberFormat="1" applyFont="1" applyFill="1" applyBorder="1" applyAlignment="1">
      <alignment horizontal="center" vertical="center" wrapText="1"/>
    </xf>
    <xf numFmtId="0" fontId="4" fillId="75" borderId="10" xfId="38" applyFont="1" applyFill="1" applyBorder="1"/>
    <xf numFmtId="0" fontId="4" fillId="75" borderId="10" xfId="38" applyFont="1" applyFill="1" applyBorder="1" applyAlignment="1">
      <alignment horizontal="center"/>
    </xf>
    <xf numFmtId="0" fontId="4" fillId="75" borderId="10" xfId="0" applyFont="1" applyFill="1" applyBorder="1" applyAlignment="1">
      <alignment horizontal="center"/>
    </xf>
    <xf numFmtId="2" fontId="4" fillId="75" borderId="10" xfId="38" applyNumberFormat="1" applyFont="1" applyFill="1" applyBorder="1" applyAlignment="1">
      <alignment horizontal="center"/>
    </xf>
    <xf numFmtId="0" fontId="0" fillId="75" borderId="12" xfId="0" applyFill="1" applyBorder="1" applyAlignment="1">
      <alignment horizontal="center"/>
    </xf>
    <xf numFmtId="9" fontId="4" fillId="75" borderId="10" xfId="45" applyFont="1" applyFill="1" applyBorder="1" applyAlignment="1" applyProtection="1">
      <alignment horizontal="center"/>
    </xf>
    <xf numFmtId="167" fontId="4" fillId="75" borderId="10" xfId="0" applyNumberFormat="1" applyFont="1" applyFill="1" applyBorder="1" applyAlignment="1">
      <alignment horizontal="center" vertical="center" wrapText="1"/>
    </xf>
    <xf numFmtId="167" fontId="4" fillId="67" borderId="31" xfId="0" applyNumberFormat="1" applyFont="1" applyFill="1" applyBorder="1" applyAlignment="1">
      <alignment horizontal="center" vertical="center"/>
    </xf>
    <xf numFmtId="0" fontId="4" fillId="74" borderId="11" xfId="38" applyFont="1" applyFill="1" applyBorder="1"/>
    <xf numFmtId="0" fontId="4" fillId="67" borderId="31" xfId="38" applyFont="1" applyFill="1" applyBorder="1" applyAlignment="1">
      <alignment horizontal="center"/>
    </xf>
    <xf numFmtId="2" fontId="4" fillId="67" borderId="16" xfId="38" applyNumberFormat="1" applyFont="1" applyFill="1" applyBorder="1" applyAlignment="1">
      <alignment horizontal="center" vertical="center"/>
    </xf>
    <xf numFmtId="2" fontId="4" fillId="67" borderId="31" xfId="38" applyNumberFormat="1" applyFont="1" applyFill="1" applyBorder="1" applyAlignment="1">
      <alignment horizontal="center"/>
    </xf>
    <xf numFmtId="0" fontId="4" fillId="76" borderId="10" xfId="38" applyFont="1" applyFill="1" applyBorder="1" applyAlignment="1">
      <alignment horizontal="center"/>
    </xf>
    <xf numFmtId="167" fontId="4" fillId="76" borderId="10" xfId="38" applyNumberFormat="1" applyFont="1" applyFill="1" applyBorder="1" applyAlignment="1">
      <alignment horizontal="center" vertical="center" wrapText="1"/>
    </xf>
    <xf numFmtId="0" fontId="4" fillId="76" borderId="10" xfId="38" applyFont="1" applyFill="1" applyBorder="1"/>
    <xf numFmtId="0" fontId="4" fillId="76" borderId="10" xfId="0" applyFont="1" applyFill="1" applyBorder="1" applyAlignment="1">
      <alignment horizontal="center"/>
    </xf>
    <xf numFmtId="2" fontId="4" fillId="76" borderId="10" xfId="38" applyNumberFormat="1" applyFont="1" applyFill="1" applyBorder="1" applyAlignment="1">
      <alignment horizontal="center"/>
    </xf>
    <xf numFmtId="0" fontId="0" fillId="76" borderId="12" xfId="0" applyFill="1" applyBorder="1" applyAlignment="1">
      <alignment horizontal="center"/>
    </xf>
    <xf numFmtId="2" fontId="4" fillId="77" borderId="10" xfId="0" applyNumberFormat="1" applyFont="1" applyFill="1" applyBorder="1" applyAlignment="1">
      <alignment horizontal="center" vertical="center" wrapText="1"/>
    </xf>
    <xf numFmtId="9" fontId="4" fillId="76" borderId="10" xfId="45" applyFont="1" applyFill="1" applyBorder="1" applyAlignment="1" applyProtection="1">
      <alignment horizontal="center"/>
    </xf>
    <xf numFmtId="0" fontId="0" fillId="76" borderId="10" xfId="0" applyFill="1" applyBorder="1" applyAlignment="1">
      <alignment horizontal="center"/>
    </xf>
    <xf numFmtId="167" fontId="4" fillId="76" borderId="10" xfId="0" applyNumberFormat="1" applyFont="1" applyFill="1" applyBorder="1" applyAlignment="1">
      <alignment horizontal="center" vertical="center" wrapText="1"/>
    </xf>
    <xf numFmtId="1" fontId="4" fillId="62" borderId="10" xfId="0" applyNumberFormat="1" applyFont="1" applyFill="1" applyBorder="1" applyAlignment="1">
      <alignment horizontal="center" vertical="center"/>
    </xf>
    <xf numFmtId="1" fontId="4" fillId="64" borderId="10" xfId="38" applyNumberFormat="1" applyFont="1" applyFill="1" applyBorder="1" applyAlignment="1">
      <alignment horizontal="center" vertical="center" wrapText="1"/>
    </xf>
    <xf numFmtId="1" fontId="4" fillId="74" borderId="10" xfId="38" applyNumberFormat="1" applyFont="1" applyFill="1" applyBorder="1" applyAlignment="1">
      <alignment horizontal="center" vertical="center" wrapText="1"/>
    </xf>
    <xf numFmtId="1" fontId="4" fillId="76" borderId="10" xfId="38" applyNumberFormat="1" applyFont="1" applyFill="1" applyBorder="1" applyAlignment="1">
      <alignment horizontal="center" vertical="center" wrapText="1"/>
    </xf>
    <xf numFmtId="1" fontId="4" fillId="61" borderId="10" xfId="38" applyNumberFormat="1" applyFont="1" applyFill="1" applyBorder="1" applyAlignment="1">
      <alignment horizontal="center" vertical="center" wrapText="1"/>
    </xf>
    <xf numFmtId="1" fontId="4" fillId="63" borderId="10" xfId="38" applyNumberFormat="1" applyFont="1" applyFill="1" applyBorder="1" applyAlignment="1">
      <alignment horizontal="center" vertical="center" wrapText="1"/>
    </xf>
    <xf numFmtId="1" fontId="4" fillId="75" borderId="10" xfId="38" applyNumberFormat="1" applyFont="1" applyFill="1" applyBorder="1" applyAlignment="1">
      <alignment horizontal="center" vertical="center" wrapText="1"/>
    </xf>
    <xf numFmtId="1" fontId="4" fillId="62" borderId="11" xfId="0" applyNumberFormat="1" applyFont="1" applyFill="1" applyBorder="1" applyAlignment="1">
      <alignment horizontal="center" vertical="center"/>
    </xf>
    <xf numFmtId="1" fontId="4" fillId="65" borderId="16" xfId="0" applyNumberFormat="1" applyFont="1" applyFill="1" applyBorder="1" applyAlignment="1">
      <alignment horizontal="center" vertical="center"/>
    </xf>
    <xf numFmtId="1" fontId="4" fillId="0" borderId="31" xfId="0" applyNumberFormat="1" applyFont="1" applyFill="1" applyBorder="1" applyAlignment="1">
      <alignment horizontal="center" vertical="center"/>
    </xf>
    <xf numFmtId="1" fontId="4" fillId="72" borderId="10" xfId="38" applyNumberFormat="1" applyFont="1" applyFill="1" applyBorder="1" applyAlignment="1">
      <alignment horizontal="center" vertical="center" wrapText="1"/>
    </xf>
    <xf numFmtId="1" fontId="4" fillId="65" borderId="31" xfId="0" applyNumberFormat="1" applyFont="1" applyFill="1" applyBorder="1" applyAlignment="1">
      <alignment horizontal="center" vertical="center"/>
    </xf>
    <xf numFmtId="1" fontId="4" fillId="67" borderId="31" xfId="0" applyNumberFormat="1" applyFont="1" applyFill="1" applyBorder="1" applyAlignment="1">
      <alignment horizontal="center" vertical="center"/>
    </xf>
    <xf numFmtId="1" fontId="4" fillId="0" borderId="10" xfId="38" applyNumberFormat="1" applyFont="1" applyFill="1" applyBorder="1" applyAlignment="1">
      <alignment horizontal="center" vertical="center" wrapText="1"/>
    </xf>
    <xf numFmtId="0" fontId="4" fillId="62" borderId="19" xfId="0" applyFont="1" applyFill="1" applyBorder="1" applyAlignment="1">
      <alignment horizontal="center"/>
    </xf>
    <xf numFmtId="1" fontId="4" fillId="62" borderId="31" xfId="0" applyNumberFormat="1" applyFont="1" applyFill="1" applyBorder="1" applyAlignment="1">
      <alignment horizontal="center" vertical="center"/>
    </xf>
    <xf numFmtId="167" fontId="4" fillId="62" borderId="31" xfId="0" applyNumberFormat="1" applyFont="1" applyFill="1" applyBorder="1" applyAlignment="1">
      <alignment horizontal="center" vertical="center"/>
    </xf>
    <xf numFmtId="0" fontId="4" fillId="62" borderId="31" xfId="38" applyFont="1" applyFill="1" applyBorder="1" applyAlignment="1">
      <alignment horizontal="center"/>
    </xf>
    <xf numFmtId="2" fontId="4" fillId="62" borderId="16" xfId="38" applyNumberFormat="1" applyFont="1" applyFill="1" applyBorder="1" applyAlignment="1">
      <alignment horizontal="center" vertical="center"/>
    </xf>
    <xf numFmtId="2" fontId="4" fillId="62" borderId="31" xfId="38" applyNumberFormat="1" applyFont="1" applyFill="1" applyBorder="1" applyAlignment="1">
      <alignment horizontal="center"/>
    </xf>
    <xf numFmtId="2" fontId="4" fillId="62" borderId="31" xfId="0" applyNumberFormat="1" applyFont="1" applyFill="1" applyBorder="1" applyAlignment="1">
      <alignment horizontal="center" vertical="center" wrapText="1"/>
    </xf>
    <xf numFmtId="10" fontId="4" fillId="62" borderId="31" xfId="45" applyNumberFormat="1" applyFont="1" applyFill="1" applyBorder="1" applyAlignment="1" applyProtection="1">
      <alignment horizontal="center" vertical="center" wrapText="1"/>
    </xf>
    <xf numFmtId="0" fontId="4" fillId="62" borderId="31" xfId="0" applyFont="1" applyFill="1" applyBorder="1" applyAlignment="1">
      <alignment horizontal="center"/>
    </xf>
    <xf numFmtId="167" fontId="4" fillId="62" borderId="31" xfId="0" applyNumberFormat="1" applyFont="1" applyFill="1" applyBorder="1" applyAlignment="1">
      <alignment horizontal="center" vertical="center" wrapText="1"/>
    </xf>
    <xf numFmtId="1" fontId="4" fillId="65" borderId="10" xfId="0" applyNumberFormat="1" applyFont="1" applyFill="1" applyBorder="1" applyAlignment="1">
      <alignment horizontal="center" vertical="center"/>
    </xf>
    <xf numFmtId="167" fontId="4" fillId="65" borderId="10" xfId="0" applyNumberFormat="1" applyFont="1" applyFill="1" applyBorder="1" applyAlignment="1">
      <alignment horizontal="center" vertical="center"/>
    </xf>
    <xf numFmtId="1" fontId="4" fillId="65" borderId="11" xfId="0" applyNumberFormat="1" applyFont="1" applyFill="1" applyBorder="1" applyAlignment="1">
      <alignment horizontal="center" vertical="center"/>
    </xf>
    <xf numFmtId="167" fontId="4" fillId="65" borderId="11" xfId="0" applyNumberFormat="1" applyFont="1" applyFill="1" applyBorder="1" applyAlignment="1">
      <alignment horizontal="center" vertical="center"/>
    </xf>
    <xf numFmtId="0" fontId="4" fillId="65" borderId="11" xfId="38" applyFont="1" applyFill="1" applyBorder="1" applyAlignment="1">
      <alignment horizontal="center"/>
    </xf>
    <xf numFmtId="2" fontId="4" fillId="65" borderId="11" xfId="38" applyNumberFormat="1" applyFont="1" applyFill="1" applyBorder="1" applyAlignment="1">
      <alignment horizontal="center" vertical="center"/>
    </xf>
    <xf numFmtId="2" fontId="4" fillId="65" borderId="11" xfId="38" applyNumberFormat="1" applyFont="1" applyFill="1" applyBorder="1" applyAlignment="1">
      <alignment horizontal="center"/>
    </xf>
    <xf numFmtId="2" fontId="4" fillId="65" borderId="10" xfId="0" applyNumberFormat="1" applyFont="1" applyFill="1" applyBorder="1" applyAlignment="1">
      <alignment horizontal="center" vertical="center" wrapText="1"/>
    </xf>
    <xf numFmtId="10" fontId="4" fillId="65" borderId="11" xfId="45" applyNumberFormat="1" applyFont="1" applyFill="1" applyBorder="1" applyAlignment="1" applyProtection="1">
      <alignment horizontal="center" vertical="center" wrapText="1"/>
    </xf>
    <xf numFmtId="0" fontId="4" fillId="65" borderId="11" xfId="0" applyFont="1" applyFill="1" applyBorder="1" applyAlignment="1">
      <alignment horizontal="center"/>
    </xf>
    <xf numFmtId="167" fontId="4" fillId="65" borderId="11" xfId="0" applyNumberFormat="1" applyFont="1" applyFill="1" applyBorder="1" applyAlignment="1">
      <alignment horizontal="center" vertical="center" wrapText="1"/>
    </xf>
    <xf numFmtId="2" fontId="4" fillId="62" borderId="31" xfId="38" applyNumberFormat="1" applyFont="1" applyFill="1" applyBorder="1" applyAlignment="1">
      <alignment horizontal="center" vertical="center"/>
    </xf>
    <xf numFmtId="1" fontId="4" fillId="0" borderId="10" xfId="0" applyNumberFormat="1" applyFont="1" applyFill="1" applyBorder="1" applyAlignment="1">
      <alignment horizontal="center" vertical="center"/>
    </xf>
    <xf numFmtId="167" fontId="0" fillId="0" borderId="10" xfId="0" applyNumberFormat="1" applyFill="1" applyBorder="1" applyAlignment="1">
      <alignment horizontal="left"/>
    </xf>
    <xf numFmtId="0" fontId="70" fillId="28" borderId="16" xfId="0" applyFont="1" applyFill="1" applyBorder="1"/>
    <xf numFmtId="0" fontId="67" fillId="69" borderId="31" xfId="0" applyFont="1" applyFill="1" applyBorder="1" applyAlignment="1">
      <alignment horizontal="center" vertical="center"/>
    </xf>
    <xf numFmtId="0" fontId="4" fillId="28" borderId="16" xfId="0" applyFont="1" applyFill="1" applyBorder="1" applyAlignment="1">
      <alignment horizontal="center"/>
    </xf>
    <xf numFmtId="0" fontId="69" fillId="28" borderId="16" xfId="0" applyFont="1" applyFill="1" applyBorder="1"/>
    <xf numFmtId="16" fontId="0" fillId="28" borderId="16" xfId="0" applyNumberFormat="1" applyFont="1" applyFill="1" applyBorder="1" applyAlignment="1">
      <alignment horizontal="right"/>
    </xf>
    <xf numFmtId="0" fontId="0" fillId="66" borderId="0" xfId="0" applyFill="1" applyAlignment="1">
      <alignment horizontal="center"/>
    </xf>
    <xf numFmtId="0" fontId="71" fillId="28" borderId="16" xfId="0" applyFont="1" applyFill="1" applyBorder="1" applyAlignment="1">
      <alignment horizontal="center"/>
    </xf>
    <xf numFmtId="49" fontId="70" fillId="28" borderId="16" xfId="0" applyNumberFormat="1" applyFont="1" applyFill="1" applyBorder="1" applyAlignment="1">
      <alignment horizontal="center" vertical="center"/>
    </xf>
    <xf numFmtId="166" fontId="71" fillId="28" borderId="16" xfId="0" applyNumberFormat="1" applyFont="1" applyFill="1" applyBorder="1" applyAlignment="1">
      <alignment horizontal="left" vertical="center"/>
    </xf>
    <xf numFmtId="0" fontId="71" fillId="28" borderId="16" xfId="0" applyFont="1" applyFill="1" applyBorder="1" applyAlignment="1">
      <alignment horizontal="center" vertical="center"/>
    </xf>
    <xf numFmtId="49" fontId="71" fillId="28" borderId="16" xfId="0" applyNumberFormat="1" applyFont="1" applyFill="1" applyBorder="1" applyAlignment="1">
      <alignment horizontal="center"/>
    </xf>
    <xf numFmtId="165" fontId="0" fillId="0" borderId="16" xfId="0" applyNumberFormat="1" applyFont="1" applyFill="1" applyBorder="1" applyAlignment="1">
      <alignment horizontal="center" vertical="center"/>
    </xf>
    <xf numFmtId="0" fontId="0" fillId="0" borderId="16" xfId="0" applyFill="1" applyBorder="1" applyAlignment="1">
      <alignment horizontal="center"/>
    </xf>
    <xf numFmtId="15" fontId="0" fillId="0" borderId="16" xfId="0" applyNumberFormat="1" applyFont="1" applyFill="1" applyBorder="1" applyAlignment="1">
      <alignment horizontal="center" vertical="center"/>
    </xf>
    <xf numFmtId="10" fontId="4" fillId="65" borderId="10" xfId="45" applyNumberFormat="1" applyFont="1" applyFill="1" applyBorder="1" applyAlignment="1" applyProtection="1">
      <alignment horizontal="center" vertical="center" wrapText="1"/>
    </xf>
    <xf numFmtId="0" fontId="4" fillId="65" borderId="10" xfId="0" applyFont="1" applyFill="1" applyBorder="1" applyAlignment="1">
      <alignment horizontal="center"/>
    </xf>
    <xf numFmtId="0" fontId="70" fillId="28" borderId="16" xfId="0" applyFont="1" applyFill="1" applyBorder="1" applyAlignment="1">
      <alignment horizontal="left"/>
    </xf>
    <xf numFmtId="0" fontId="67" fillId="28" borderId="31" xfId="0" applyFont="1" applyFill="1" applyBorder="1" applyAlignment="1">
      <alignment horizontal="center"/>
    </xf>
    <xf numFmtId="10" fontId="4" fillId="70" borderId="10" xfId="45" applyNumberFormat="1" applyFont="1" applyFill="1" applyBorder="1" applyAlignment="1" applyProtection="1">
      <alignment horizontal="center" vertical="center" wrapText="1"/>
    </xf>
    <xf numFmtId="0" fontId="4" fillId="69" borderId="16" xfId="0" applyFont="1" applyFill="1" applyBorder="1" applyAlignment="1">
      <alignment horizontal="center"/>
    </xf>
    <xf numFmtId="166" fontId="0" fillId="69" borderId="16" xfId="0" applyNumberFormat="1" applyFont="1" applyFill="1" applyBorder="1" applyAlignment="1">
      <alignment horizontal="center" vertical="center"/>
    </xf>
    <xf numFmtId="0" fontId="0" fillId="69" borderId="16" xfId="0" applyFill="1" applyBorder="1" applyAlignment="1">
      <alignment horizontal="center"/>
    </xf>
    <xf numFmtId="0" fontId="0" fillId="69" borderId="16" xfId="0" applyFont="1" applyFill="1" applyBorder="1" applyAlignment="1">
      <alignment horizontal="center"/>
    </xf>
    <xf numFmtId="0" fontId="67" fillId="69" borderId="31" xfId="0" applyFont="1" applyFill="1" applyBorder="1" applyAlignment="1">
      <alignment horizontal="center"/>
    </xf>
    <xf numFmtId="0" fontId="67" fillId="69" borderId="31" xfId="45" applyNumberFormat="1" applyFont="1" applyFill="1" applyBorder="1" applyAlignment="1" applyProtection="1">
      <alignment horizontal="center" vertical="center" wrapText="1"/>
    </xf>
    <xf numFmtId="0" fontId="0" fillId="78" borderId="11" xfId="0" applyFill="1" applyBorder="1" applyAlignment="1">
      <alignment horizontal="center"/>
    </xf>
    <xf numFmtId="0" fontId="70" fillId="69" borderId="16" xfId="0" applyFont="1" applyFill="1" applyBorder="1"/>
    <xf numFmtId="166" fontId="73" fillId="69" borderId="16" xfId="0" applyNumberFormat="1" applyFont="1" applyFill="1" applyBorder="1" applyAlignment="1">
      <alignment horizontal="center" vertical="center"/>
    </xf>
    <xf numFmtId="16" fontId="24" fillId="69" borderId="31" xfId="0" applyNumberFormat="1" applyFont="1" applyFill="1" applyBorder="1" applyAlignment="1">
      <alignment horizontal="right"/>
    </xf>
    <xf numFmtId="0" fontId="4" fillId="71" borderId="16" xfId="0" applyFont="1" applyFill="1" applyBorder="1" applyAlignment="1">
      <alignment horizontal="center"/>
    </xf>
    <xf numFmtId="166" fontId="0" fillId="71" borderId="16" xfId="0" applyNumberFormat="1" applyFont="1" applyFill="1" applyBorder="1" applyAlignment="1">
      <alignment horizontal="center" vertical="center"/>
    </xf>
    <xf numFmtId="0" fontId="0" fillId="71" borderId="16" xfId="0" applyFill="1" applyBorder="1" applyAlignment="1">
      <alignment horizontal="center"/>
    </xf>
    <xf numFmtId="0" fontId="0" fillId="71" borderId="16" xfId="0" applyFont="1" applyFill="1" applyBorder="1" applyAlignment="1">
      <alignment horizontal="center"/>
    </xf>
    <xf numFmtId="166" fontId="72" fillId="28" borderId="16" xfId="0" applyNumberFormat="1" applyFont="1" applyFill="1" applyBorder="1" applyAlignment="1">
      <alignment horizontal="center" vertical="center"/>
    </xf>
    <xf numFmtId="0" fontId="28" fillId="79" borderId="16" xfId="38" applyFont="1" applyFill="1" applyBorder="1" applyAlignment="1">
      <alignment horizontal="center" vertical="center" wrapText="1"/>
    </xf>
    <xf numFmtId="165" fontId="0" fillId="79" borderId="16" xfId="0" applyNumberFormat="1" applyFill="1" applyBorder="1" applyAlignment="1">
      <alignment horizontal="center" vertical="center"/>
    </xf>
    <xf numFmtId="15" fontId="0" fillId="79" borderId="16" xfId="0" applyNumberFormat="1" applyFill="1" applyBorder="1" applyAlignment="1">
      <alignment horizontal="center" vertical="center"/>
    </xf>
    <xf numFmtId="0" fontId="69" fillId="79" borderId="16" xfId="0" applyFont="1" applyFill="1" applyBorder="1"/>
    <xf numFmtId="0" fontId="0" fillId="79" borderId="16" xfId="38" applyFont="1" applyFill="1" applyBorder="1" applyAlignment="1">
      <alignment horizontal="center" vertical="top"/>
    </xf>
    <xf numFmtId="0" fontId="0" fillId="79" borderId="16" xfId="0" applyFill="1" applyBorder="1" applyAlignment="1">
      <alignment horizontal="center" vertical="top"/>
    </xf>
    <xf numFmtId="0" fontId="67" fillId="79" borderId="16" xfId="0" applyFont="1" applyFill="1" applyBorder="1" applyAlignment="1">
      <alignment horizontal="center" vertical="center"/>
    </xf>
    <xf numFmtId="0" fontId="67" fillId="79" borderId="16" xfId="0" applyFont="1" applyFill="1" applyBorder="1" applyAlignment="1">
      <alignment horizontal="center"/>
    </xf>
    <xf numFmtId="10" fontId="67" fillId="79" borderId="16" xfId="45" applyNumberFormat="1" applyFont="1" applyFill="1" applyBorder="1" applyAlignment="1" applyProtection="1">
      <alignment horizontal="center" vertical="center" wrapText="1"/>
    </xf>
    <xf numFmtId="166" fontId="67" fillId="79" borderId="16" xfId="0" applyNumberFormat="1" applyFont="1" applyFill="1" applyBorder="1" applyAlignment="1">
      <alignment horizontal="center" vertical="center"/>
    </xf>
    <xf numFmtId="166" fontId="73" fillId="28" borderId="16" xfId="0" applyNumberFormat="1" applyFont="1" applyFill="1" applyBorder="1" applyAlignment="1">
      <alignment horizontal="center" vertical="center"/>
    </xf>
    <xf numFmtId="16" fontId="0" fillId="28" borderId="0" xfId="0" applyNumberFormat="1" applyFont="1" applyFill="1" applyBorder="1"/>
    <xf numFmtId="16" fontId="24" fillId="71" borderId="31" xfId="0" applyNumberFormat="1" applyFont="1" applyFill="1" applyBorder="1" applyAlignment="1">
      <alignment horizontal="right"/>
    </xf>
    <xf numFmtId="0" fontId="4" fillId="69" borderId="31" xfId="0" applyFont="1" applyFill="1" applyBorder="1" applyAlignment="1">
      <alignment horizontal="center"/>
    </xf>
    <xf numFmtId="166" fontId="0" fillId="69" borderId="31" xfId="0" applyNumberFormat="1" applyFont="1" applyFill="1" applyBorder="1" applyAlignment="1">
      <alignment horizontal="center" vertical="center"/>
    </xf>
    <xf numFmtId="0" fontId="69" fillId="69" borderId="31" xfId="0" applyFont="1" applyFill="1" applyBorder="1"/>
    <xf numFmtId="0" fontId="0" fillId="69" borderId="31" xfId="0" applyFill="1" applyBorder="1" applyAlignment="1">
      <alignment horizontal="center"/>
    </xf>
    <xf numFmtId="0" fontId="0" fillId="69" borderId="31" xfId="0" applyFont="1" applyFill="1" applyBorder="1" applyAlignment="1">
      <alignment horizontal="center"/>
    </xf>
    <xf numFmtId="0" fontId="28" fillId="80" borderId="16" xfId="38" applyFont="1" applyFill="1" applyBorder="1" applyAlignment="1">
      <alignment horizontal="center" vertical="center" wrapText="1"/>
    </xf>
    <xf numFmtId="165" fontId="0" fillId="80" borderId="16" xfId="0" applyNumberFormat="1" applyFill="1" applyBorder="1" applyAlignment="1">
      <alignment horizontal="center" vertical="center"/>
    </xf>
    <xf numFmtId="15" fontId="0" fillId="80" borderId="16" xfId="0" applyNumberFormat="1" applyFill="1" applyBorder="1" applyAlignment="1">
      <alignment horizontal="center" vertical="center"/>
    </xf>
    <xf numFmtId="0" fontId="69" fillId="80" borderId="16" xfId="0" applyFont="1" applyFill="1" applyBorder="1"/>
    <xf numFmtId="0" fontId="0" fillId="80" borderId="16" xfId="38" applyFont="1" applyFill="1" applyBorder="1" applyAlignment="1">
      <alignment horizontal="center" vertical="top"/>
    </xf>
    <xf numFmtId="0" fontId="0" fillId="80" borderId="16" xfId="0" applyFill="1" applyBorder="1" applyAlignment="1">
      <alignment horizontal="center" vertical="top"/>
    </xf>
    <xf numFmtId="0" fontId="67" fillId="80" borderId="16" xfId="0" applyFont="1" applyFill="1" applyBorder="1" applyAlignment="1">
      <alignment horizontal="center" vertical="center"/>
    </xf>
    <xf numFmtId="0" fontId="67" fillId="80" borderId="16" xfId="0" applyFont="1" applyFill="1" applyBorder="1" applyAlignment="1">
      <alignment horizontal="center"/>
    </xf>
    <xf numFmtId="10" fontId="67" fillId="80" borderId="16" xfId="45" applyNumberFormat="1" applyFont="1" applyFill="1" applyBorder="1" applyAlignment="1" applyProtection="1">
      <alignment horizontal="center" vertical="center" wrapText="1"/>
    </xf>
    <xf numFmtId="0" fontId="67" fillId="80" borderId="31" xfId="0" applyFont="1" applyFill="1" applyBorder="1" applyAlignment="1">
      <alignment horizontal="center" vertical="center"/>
    </xf>
    <xf numFmtId="166" fontId="67" fillId="80" borderId="16" xfId="0" applyNumberFormat="1" applyFont="1" applyFill="1" applyBorder="1" applyAlignment="1">
      <alignment horizontal="center" vertical="center"/>
    </xf>
    <xf numFmtId="0" fontId="0" fillId="80" borderId="16" xfId="0" applyFont="1" applyFill="1" applyBorder="1" applyAlignment="1">
      <alignment horizontal="right" vertical="center"/>
    </xf>
    <xf numFmtId="0" fontId="70" fillId="0" borderId="0" xfId="0" applyFont="1" applyBorder="1"/>
    <xf numFmtId="10" fontId="67" fillId="28" borderId="0" xfId="45" applyNumberFormat="1" applyFont="1" applyFill="1" applyBorder="1" applyAlignment="1" applyProtection="1">
      <alignment horizontal="center" vertical="center" wrapText="1"/>
    </xf>
    <xf numFmtId="166" fontId="0" fillId="28" borderId="0" xfId="0" applyNumberFormat="1" applyFont="1" applyFill="1" applyBorder="1" applyAlignment="1">
      <alignment horizontal="center" vertical="center"/>
    </xf>
    <xf numFmtId="0" fontId="4" fillId="28" borderId="0" xfId="0" applyFont="1" applyFill="1" applyBorder="1" applyAlignment="1">
      <alignment horizontal="center"/>
    </xf>
    <xf numFmtId="0" fontId="70" fillId="28" borderId="0" xfId="0" applyFont="1" applyFill="1" applyBorder="1"/>
    <xf numFmtId="0" fontId="67" fillId="28" borderId="0" xfId="0" applyFont="1" applyFill="1" applyBorder="1" applyAlignment="1">
      <alignment horizontal="center" vertical="center"/>
    </xf>
    <xf numFmtId="166" fontId="73" fillId="28" borderId="0" xfId="0" applyNumberFormat="1" applyFont="1" applyFill="1" applyBorder="1" applyAlignment="1">
      <alignment horizontal="center" vertical="center"/>
    </xf>
    <xf numFmtId="0" fontId="4" fillId="28" borderId="31" xfId="0" applyFont="1" applyFill="1" applyBorder="1" applyAlignment="1">
      <alignment horizontal="center"/>
    </xf>
    <xf numFmtId="166" fontId="0" fillId="28" borderId="31" xfId="0" applyNumberFormat="1" applyFont="1" applyFill="1" applyBorder="1" applyAlignment="1">
      <alignment horizontal="center" vertical="center"/>
    </xf>
    <xf numFmtId="0" fontId="69" fillId="28" borderId="31" xfId="0" applyFont="1" applyFill="1" applyBorder="1"/>
    <xf numFmtId="0" fontId="0" fillId="28" borderId="31" xfId="0" applyFill="1" applyBorder="1" applyAlignment="1">
      <alignment horizontal="center"/>
    </xf>
    <xf numFmtId="0" fontId="0" fillId="28" borderId="31" xfId="0" applyFont="1" applyFill="1" applyBorder="1" applyAlignment="1">
      <alignment horizontal="center"/>
    </xf>
    <xf numFmtId="0" fontId="67" fillId="28" borderId="31" xfId="45" applyNumberFormat="1" applyFont="1" applyFill="1" applyBorder="1" applyAlignment="1" applyProtection="1">
      <alignment horizontal="center" vertical="center" wrapText="1"/>
    </xf>
    <xf numFmtId="16" fontId="0" fillId="28" borderId="31" xfId="0" applyNumberFormat="1" applyFont="1" applyFill="1" applyBorder="1" applyAlignment="1">
      <alignment horizontal="right"/>
    </xf>
    <xf numFmtId="0" fontId="0" fillId="28" borderId="0" xfId="0" applyFill="1"/>
    <xf numFmtId="0" fontId="4" fillId="28" borderId="11" xfId="0" applyFont="1" applyFill="1" applyBorder="1" applyAlignment="1">
      <alignment horizontal="center"/>
    </xf>
    <xf numFmtId="0" fontId="0" fillId="28" borderId="0" xfId="0" applyFill="1" applyAlignment="1">
      <alignment horizontal="center"/>
    </xf>
    <xf numFmtId="0" fontId="0" fillId="28" borderId="11" xfId="0" applyFill="1" applyBorder="1" applyAlignment="1">
      <alignment horizontal="center"/>
    </xf>
    <xf numFmtId="16" fontId="24" fillId="28" borderId="31" xfId="0" applyNumberFormat="1" applyFont="1" applyFill="1" applyBorder="1" applyAlignment="1">
      <alignment horizontal="right"/>
    </xf>
    <xf numFmtId="0" fontId="67" fillId="28" borderId="31" xfId="0" applyFont="1" applyFill="1" applyBorder="1" applyAlignment="1">
      <alignment horizontal="center" vertical="center"/>
    </xf>
    <xf numFmtId="0" fontId="0" fillId="64" borderId="11" xfId="0" applyFill="1" applyBorder="1" applyAlignment="1">
      <alignment horizontal="center"/>
    </xf>
    <xf numFmtId="0" fontId="0" fillId="29" borderId="0" xfId="0" applyFont="1" applyFill="1" applyBorder="1"/>
    <xf numFmtId="0" fontId="0" fillId="79" borderId="16" xfId="0" applyFont="1" applyFill="1" applyBorder="1" applyAlignment="1">
      <alignment horizontal="right" vertical="center"/>
    </xf>
    <xf numFmtId="166" fontId="67" fillId="69" borderId="16" xfId="0" applyNumberFormat="1" applyFont="1" applyFill="1" applyBorder="1" applyAlignment="1">
      <alignment horizontal="center" vertical="center"/>
    </xf>
    <xf numFmtId="0" fontId="69" fillId="69" borderId="16" xfId="0" applyFont="1" applyFill="1" applyBorder="1"/>
    <xf numFmtId="0" fontId="70" fillId="71" borderId="16" xfId="0" applyFont="1" applyFill="1" applyBorder="1"/>
    <xf numFmtId="10" fontId="67" fillId="71" borderId="16" xfId="45" applyNumberFormat="1" applyFont="1" applyFill="1" applyBorder="1" applyAlignment="1" applyProtection="1">
      <alignment horizontal="center" vertical="center" wrapText="1"/>
    </xf>
    <xf numFmtId="0" fontId="67" fillId="71" borderId="16" xfId="0" applyFont="1" applyFill="1" applyBorder="1" applyAlignment="1">
      <alignment horizontal="center"/>
    </xf>
    <xf numFmtId="0" fontId="67" fillId="71" borderId="31" xfId="0" applyFont="1" applyFill="1" applyBorder="1" applyAlignment="1">
      <alignment horizontal="center" vertical="center"/>
    </xf>
    <xf numFmtId="166" fontId="73" fillId="71" borderId="16" xfId="0" applyNumberFormat="1" applyFont="1" applyFill="1" applyBorder="1" applyAlignment="1">
      <alignment horizontal="center" vertical="center"/>
    </xf>
    <xf numFmtId="0" fontId="28" fillId="69" borderId="16" xfId="38" applyFont="1" applyFill="1" applyBorder="1" applyAlignment="1">
      <alignment horizontal="center" vertical="center" wrapText="1"/>
    </xf>
    <xf numFmtId="165" fontId="0" fillId="69" borderId="16" xfId="0" applyNumberFormat="1" applyFill="1" applyBorder="1" applyAlignment="1">
      <alignment horizontal="center" vertical="center"/>
    </xf>
    <xf numFmtId="15" fontId="0" fillId="69" borderId="16" xfId="0" applyNumberFormat="1" applyFill="1" applyBorder="1" applyAlignment="1">
      <alignment horizontal="center" vertical="center"/>
    </xf>
    <xf numFmtId="0" fontId="0" fillId="69" borderId="16" xfId="38" applyFont="1" applyFill="1" applyBorder="1" applyAlignment="1">
      <alignment horizontal="center" vertical="top"/>
    </xf>
    <xf numFmtId="0" fontId="0" fillId="69" borderId="16" xfId="0" applyFill="1" applyBorder="1" applyAlignment="1">
      <alignment horizontal="center" vertical="top"/>
    </xf>
    <xf numFmtId="0" fontId="67" fillId="69" borderId="16" xfId="0" applyFont="1" applyFill="1" applyBorder="1" applyAlignment="1">
      <alignment horizontal="center" vertical="center"/>
    </xf>
    <xf numFmtId="0" fontId="0" fillId="69" borderId="16" xfId="0" applyFont="1" applyFill="1" applyBorder="1" applyAlignment="1">
      <alignment horizontal="right" vertical="center"/>
    </xf>
    <xf numFmtId="16" fontId="0" fillId="69" borderId="31" xfId="0" applyNumberFormat="1" applyFont="1" applyFill="1" applyBorder="1" applyAlignment="1">
      <alignment horizontal="right"/>
    </xf>
    <xf numFmtId="49" fontId="67" fillId="69" borderId="31" xfId="0" applyNumberFormat="1" applyFont="1" applyFill="1" applyBorder="1" applyAlignment="1">
      <alignment horizontal="center"/>
    </xf>
    <xf numFmtId="166" fontId="70" fillId="69" borderId="16" xfId="0" applyNumberFormat="1" applyFont="1" applyFill="1" applyBorder="1" applyAlignment="1">
      <alignment horizontal="center" vertical="center"/>
    </xf>
    <xf numFmtId="166" fontId="70" fillId="69" borderId="16" xfId="0" applyNumberFormat="1" applyFont="1" applyFill="1" applyBorder="1" applyAlignment="1">
      <alignment horizontal="left" vertical="center"/>
    </xf>
    <xf numFmtId="0" fontId="70" fillId="69" borderId="16" xfId="0" applyFont="1" applyFill="1" applyBorder="1" applyAlignment="1">
      <alignment horizontal="center" vertical="center"/>
    </xf>
    <xf numFmtId="49" fontId="70" fillId="69" borderId="16" xfId="0" applyNumberFormat="1" applyFont="1" applyFill="1" applyBorder="1" applyAlignment="1">
      <alignment horizontal="center"/>
    </xf>
    <xf numFmtId="0" fontId="48" fillId="0" borderId="16" xfId="46" applyBorder="1" applyAlignment="1">
      <alignment horizontal="center"/>
    </xf>
    <xf numFmtId="0" fontId="71" fillId="28" borderId="16" xfId="0" applyFont="1" applyFill="1" applyBorder="1" applyAlignment="1">
      <alignment horizontal="center" vertical="center"/>
    </xf>
    <xf numFmtId="0" fontId="70" fillId="69" borderId="16" xfId="0" applyFont="1" applyFill="1" applyBorder="1" applyAlignment="1">
      <alignment horizontal="center" vertical="center"/>
    </xf>
    <xf numFmtId="166" fontId="70" fillId="69" borderId="16" xfId="0" applyNumberFormat="1" applyFont="1" applyFill="1" applyBorder="1" applyAlignment="1">
      <alignment horizontal="center" vertical="center"/>
    </xf>
    <xf numFmtId="0" fontId="4" fillId="79" borderId="16" xfId="0" applyFont="1" applyFill="1" applyBorder="1" applyAlignment="1">
      <alignment horizontal="center"/>
    </xf>
    <xf numFmtId="166" fontId="0" fillId="79" borderId="16" xfId="0" applyNumberFormat="1" applyFont="1" applyFill="1" applyBorder="1" applyAlignment="1">
      <alignment horizontal="center" vertical="center"/>
    </xf>
    <xf numFmtId="0" fontId="0" fillId="79" borderId="16" xfId="0" applyFill="1" applyBorder="1" applyAlignment="1">
      <alignment horizontal="center"/>
    </xf>
    <xf numFmtId="0" fontId="0" fillId="79" borderId="16" xfId="0" applyFont="1" applyFill="1" applyBorder="1" applyAlignment="1">
      <alignment horizontal="center"/>
    </xf>
    <xf numFmtId="0" fontId="67" fillId="79" borderId="31" xfId="0" applyFont="1" applyFill="1" applyBorder="1" applyAlignment="1">
      <alignment horizontal="center"/>
    </xf>
    <xf numFmtId="0" fontId="71" fillId="28" borderId="44" xfId="0" applyFont="1" applyFill="1" applyBorder="1" applyAlignment="1">
      <alignment horizontal="center"/>
    </xf>
    <xf numFmtId="0" fontId="24" fillId="8" borderId="22" xfId="0" applyFont="1" applyFill="1" applyBorder="1" applyAlignment="1">
      <alignment horizontal="center" vertical="center" wrapText="1"/>
    </xf>
    <xf numFmtId="0" fontId="24" fillId="8" borderId="23" xfId="0" applyFont="1" applyFill="1" applyBorder="1" applyAlignment="1">
      <alignment horizontal="center" vertical="center" wrapText="1"/>
    </xf>
    <xf numFmtId="0" fontId="24" fillId="8" borderId="24" xfId="0" applyFont="1" applyFill="1" applyBorder="1" applyAlignment="1">
      <alignment horizontal="center" vertical="center" wrapText="1"/>
    </xf>
    <xf numFmtId="0" fontId="24" fillId="8" borderId="25" xfId="0" applyFont="1" applyFill="1" applyBorder="1" applyAlignment="1">
      <alignment horizontal="center" vertical="center" wrapText="1"/>
    </xf>
    <xf numFmtId="0" fontId="24" fillId="8" borderId="26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left" vertical="center" wrapText="1"/>
    </xf>
    <xf numFmtId="0" fontId="24" fillId="8" borderId="27" xfId="0" applyFont="1" applyFill="1" applyBorder="1" applyAlignment="1">
      <alignment horizontal="left" vertical="center" wrapText="1"/>
    </xf>
    <xf numFmtId="0" fontId="24" fillId="8" borderId="14" xfId="0" applyFont="1" applyFill="1" applyBorder="1" applyAlignment="1">
      <alignment horizontal="center" vertical="center" wrapText="1"/>
    </xf>
    <xf numFmtId="0" fontId="24" fillId="8" borderId="28" xfId="0" applyFont="1" applyFill="1" applyBorder="1" applyAlignment="1">
      <alignment horizontal="center" vertical="center" wrapText="1"/>
    </xf>
    <xf numFmtId="0" fontId="24" fillId="8" borderId="14" xfId="0" applyFont="1" applyFill="1" applyBorder="1" applyAlignment="1">
      <alignment horizontal="left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25" fillId="24" borderId="0" xfId="34" applyNumberFormat="1" applyFont="1" applyFill="1" applyBorder="1" applyAlignment="1" applyProtection="1"/>
    <xf numFmtId="0" fontId="25" fillId="24" borderId="0" xfId="34" applyNumberFormat="1" applyFill="1" applyBorder="1" applyAlignment="1" applyProtection="1"/>
    <xf numFmtId="2" fontId="43" fillId="24" borderId="0" xfId="0" applyNumberFormat="1" applyFont="1" applyFill="1" applyBorder="1" applyAlignment="1">
      <alignment horizontal="left" wrapText="1"/>
    </xf>
    <xf numFmtId="0" fontId="70" fillId="28" borderId="45" xfId="0" applyFont="1" applyFill="1" applyBorder="1" applyAlignment="1">
      <alignment horizontal="center" vertical="center"/>
    </xf>
    <xf numFmtId="0" fontId="70" fillId="28" borderId="44" xfId="0" applyFont="1" applyFill="1" applyBorder="1" applyAlignment="1">
      <alignment horizontal="center" vertical="center"/>
    </xf>
    <xf numFmtId="168" fontId="71" fillId="28" borderId="31" xfId="0" applyNumberFormat="1" applyFont="1" applyFill="1" applyBorder="1" applyAlignment="1">
      <alignment horizontal="center" vertical="center" wrapText="1"/>
    </xf>
    <xf numFmtId="168" fontId="71" fillId="28" borderId="44" xfId="0" applyNumberFormat="1" applyFont="1" applyFill="1" applyBorder="1" applyAlignment="1">
      <alignment horizontal="center" vertical="center" wrapText="1"/>
    </xf>
    <xf numFmtId="0" fontId="71" fillId="28" borderId="16" xfId="0" applyFont="1" applyFill="1" applyBorder="1" applyAlignment="1">
      <alignment horizontal="center" vertical="center"/>
    </xf>
    <xf numFmtId="166" fontId="71" fillId="28" borderId="16" xfId="0" applyNumberFormat="1" applyFont="1" applyFill="1" applyBorder="1" applyAlignment="1">
      <alignment horizontal="center" vertical="center"/>
    </xf>
    <xf numFmtId="0" fontId="70" fillId="28" borderId="16" xfId="0" applyFont="1" applyFill="1" applyBorder="1" applyAlignment="1">
      <alignment horizontal="center" vertical="center"/>
    </xf>
    <xf numFmtId="0" fontId="71" fillId="28" borderId="45" xfId="0" applyFont="1" applyFill="1" applyBorder="1" applyAlignment="1">
      <alignment horizontal="center" vertical="center"/>
    </xf>
    <xf numFmtId="0" fontId="71" fillId="28" borderId="44" xfId="0" applyFont="1" applyFill="1" applyBorder="1" applyAlignment="1">
      <alignment horizontal="center" vertical="center"/>
    </xf>
    <xf numFmtId="16" fontId="70" fillId="69" borderId="31" xfId="0" applyNumberFormat="1" applyFont="1" applyFill="1" applyBorder="1" applyAlignment="1">
      <alignment horizontal="center" vertical="center"/>
    </xf>
    <xf numFmtId="0" fontId="70" fillId="69" borderId="44" xfId="0" applyFont="1" applyFill="1" applyBorder="1" applyAlignment="1">
      <alignment horizontal="center" vertical="center"/>
    </xf>
    <xf numFmtId="0" fontId="70" fillId="69" borderId="16" xfId="0" applyFont="1" applyFill="1" applyBorder="1" applyAlignment="1">
      <alignment horizontal="center" vertical="center"/>
    </xf>
    <xf numFmtId="166" fontId="70" fillId="69" borderId="16" xfId="0" applyNumberFormat="1" applyFont="1" applyFill="1" applyBorder="1" applyAlignment="1">
      <alignment horizontal="center" vertical="center"/>
    </xf>
    <xf numFmtId="0" fontId="70" fillId="69" borderId="31" xfId="0" applyFont="1" applyFill="1" applyBorder="1" applyAlignment="1">
      <alignment horizontal="center" vertical="center"/>
    </xf>
  </cellXfs>
  <cellStyles count="201">
    <cellStyle name="20% - Accent1" xfId="1" builtinId="30" customBuiltin="1"/>
    <cellStyle name="20% - Accent1 2" xfId="47"/>
    <cellStyle name="20% - Accent1 3" xfId="90"/>
    <cellStyle name="20% - Accent1 4" xfId="109"/>
    <cellStyle name="20% - Accent1 5" xfId="155"/>
    <cellStyle name="20% - Accent2" xfId="2" builtinId="34" customBuiltin="1"/>
    <cellStyle name="20% - Accent2 2" xfId="48"/>
    <cellStyle name="20% - Accent2 3" xfId="91"/>
    <cellStyle name="20% - Accent2 4" xfId="110"/>
    <cellStyle name="20% - Accent2 5" xfId="156"/>
    <cellStyle name="20% - Accent3" xfId="3" builtinId="38" customBuiltin="1"/>
    <cellStyle name="20% - Accent3 2" xfId="49"/>
    <cellStyle name="20% - Accent3 3" xfId="92"/>
    <cellStyle name="20% - Accent3 4" xfId="111"/>
    <cellStyle name="20% - Accent3 5" xfId="157"/>
    <cellStyle name="20% - Accent4" xfId="4" builtinId="42" customBuiltin="1"/>
    <cellStyle name="20% - Accent4 2" xfId="50"/>
    <cellStyle name="20% - Accent4 3" xfId="93"/>
    <cellStyle name="20% - Accent4 4" xfId="112"/>
    <cellStyle name="20% - Accent4 5" xfId="158"/>
    <cellStyle name="20% - Accent5" xfId="5" builtinId="46" customBuiltin="1"/>
    <cellStyle name="20% - Accent5 2" xfId="51"/>
    <cellStyle name="20% - Accent5 3" xfId="94"/>
    <cellStyle name="20% - Accent5 4" xfId="113"/>
    <cellStyle name="20% - Accent5 5" xfId="159"/>
    <cellStyle name="20% - Accent6" xfId="6" builtinId="50" customBuiltin="1"/>
    <cellStyle name="20% - Accent6 2" xfId="52"/>
    <cellStyle name="20% - Accent6 3" xfId="95"/>
    <cellStyle name="20% - Accent6 4" xfId="114"/>
    <cellStyle name="20% - Accent6 5" xfId="160"/>
    <cellStyle name="40% - Accent1" xfId="7" builtinId="31" customBuiltin="1"/>
    <cellStyle name="40% - Accent1 2" xfId="53"/>
    <cellStyle name="40% - Accent1 3" xfId="96"/>
    <cellStyle name="40% - Accent1 4" xfId="115"/>
    <cellStyle name="40% - Accent1 5" xfId="161"/>
    <cellStyle name="40% - Accent2" xfId="8" builtinId="35" customBuiltin="1"/>
    <cellStyle name="40% - Accent2 2" xfId="54"/>
    <cellStyle name="40% - Accent2 3" xfId="97"/>
    <cellStyle name="40% - Accent2 4" xfId="116"/>
    <cellStyle name="40% - Accent2 5" xfId="162"/>
    <cellStyle name="40% - Accent3" xfId="9" builtinId="39" customBuiltin="1"/>
    <cellStyle name="40% - Accent3 2" xfId="55"/>
    <cellStyle name="40% - Accent3 3" xfId="98"/>
    <cellStyle name="40% - Accent3 4" xfId="117"/>
    <cellStyle name="40% - Accent3 5" xfId="163"/>
    <cellStyle name="40% - Accent4" xfId="10" builtinId="43" customBuiltin="1"/>
    <cellStyle name="40% - Accent4 2" xfId="56"/>
    <cellStyle name="40% - Accent4 3" xfId="99"/>
    <cellStyle name="40% - Accent4 4" xfId="118"/>
    <cellStyle name="40% - Accent4 5" xfId="164"/>
    <cellStyle name="40% - Accent5" xfId="11" builtinId="47" customBuiltin="1"/>
    <cellStyle name="40% - Accent5 2" xfId="57"/>
    <cellStyle name="40% - Accent5 3" xfId="100"/>
    <cellStyle name="40% - Accent5 4" xfId="119"/>
    <cellStyle name="40% - Accent5 5" xfId="165"/>
    <cellStyle name="40% - Accent6" xfId="12" builtinId="51" customBuiltin="1"/>
    <cellStyle name="40% - Accent6 2" xfId="58"/>
    <cellStyle name="40% - Accent6 3" xfId="101"/>
    <cellStyle name="40% - Accent6 4" xfId="120"/>
    <cellStyle name="40% - Accent6 5" xfId="166"/>
    <cellStyle name="60% - Accent1" xfId="13" builtinId="32" customBuiltin="1"/>
    <cellStyle name="60% - Accent1 2" xfId="59"/>
    <cellStyle name="60% - Accent1 3" xfId="121"/>
    <cellStyle name="60% - Accent1 4" xfId="167"/>
    <cellStyle name="60% - Accent2" xfId="14" builtinId="36" customBuiltin="1"/>
    <cellStyle name="60% - Accent2 2" xfId="60"/>
    <cellStyle name="60% - Accent2 3" xfId="122"/>
    <cellStyle name="60% - Accent2 4" xfId="168"/>
    <cellStyle name="60% - Accent3" xfId="15" builtinId="40" customBuiltin="1"/>
    <cellStyle name="60% - Accent3 2" xfId="61"/>
    <cellStyle name="60% - Accent3 3" xfId="123"/>
    <cellStyle name="60% - Accent3 4" xfId="169"/>
    <cellStyle name="60% - Accent4" xfId="16" builtinId="44" customBuiltin="1"/>
    <cellStyle name="60% - Accent4 2" xfId="62"/>
    <cellStyle name="60% - Accent4 3" xfId="124"/>
    <cellStyle name="60% - Accent4 4" xfId="170"/>
    <cellStyle name="60% - Accent5" xfId="17" builtinId="48" customBuiltin="1"/>
    <cellStyle name="60% - Accent5 2" xfId="63"/>
    <cellStyle name="60% - Accent5 3" xfId="125"/>
    <cellStyle name="60% - Accent5 4" xfId="171"/>
    <cellStyle name="60% - Accent6" xfId="18" builtinId="52" customBuiltin="1"/>
    <cellStyle name="60% - Accent6 2" xfId="64"/>
    <cellStyle name="60% - Accent6 3" xfId="126"/>
    <cellStyle name="60% - Accent6 4" xfId="172"/>
    <cellStyle name="Accent1" xfId="19" builtinId="29" customBuiltin="1"/>
    <cellStyle name="Accent1 2" xfId="65"/>
    <cellStyle name="Accent1 3" xfId="127"/>
    <cellStyle name="Accent1 4" xfId="173"/>
    <cellStyle name="Accent2" xfId="20" builtinId="33" customBuiltin="1"/>
    <cellStyle name="Accent2 2" xfId="66"/>
    <cellStyle name="Accent2 3" xfId="128"/>
    <cellStyle name="Accent2 4" xfId="174"/>
    <cellStyle name="Accent3" xfId="21" builtinId="37" customBuiltin="1"/>
    <cellStyle name="Accent3 2" xfId="67"/>
    <cellStyle name="Accent3 3" xfId="129"/>
    <cellStyle name="Accent3 4" xfId="175"/>
    <cellStyle name="Accent4" xfId="22" builtinId="41" customBuiltin="1"/>
    <cellStyle name="Accent4 2" xfId="68"/>
    <cellStyle name="Accent4 3" xfId="130"/>
    <cellStyle name="Accent4 4" xfId="176"/>
    <cellStyle name="Accent5" xfId="23" builtinId="45" customBuiltin="1"/>
    <cellStyle name="Accent5 2" xfId="69"/>
    <cellStyle name="Accent5 3" xfId="131"/>
    <cellStyle name="Accent5 4" xfId="177"/>
    <cellStyle name="Accent6" xfId="24" builtinId="49" customBuiltin="1"/>
    <cellStyle name="Accent6 2" xfId="70"/>
    <cellStyle name="Accent6 3" xfId="132"/>
    <cellStyle name="Accent6 4" xfId="178"/>
    <cellStyle name="Bad" xfId="25" builtinId="27" customBuiltin="1"/>
    <cellStyle name="Bad 2" xfId="71"/>
    <cellStyle name="Bad 3" xfId="133"/>
    <cellStyle name="Bad 4" xfId="179"/>
    <cellStyle name="Calculation" xfId="26" builtinId="22" customBuiltin="1"/>
    <cellStyle name="Calculation 2" xfId="72"/>
    <cellStyle name="Calculation 3" xfId="134"/>
    <cellStyle name="Calculation 4" xfId="180"/>
    <cellStyle name="Check Cell" xfId="27" builtinId="23" customBuiltin="1"/>
    <cellStyle name="Check Cell 2" xfId="73"/>
    <cellStyle name="Check Cell 3" xfId="135"/>
    <cellStyle name="Check Cell 4" xfId="181"/>
    <cellStyle name="Explanatory Text" xfId="28" builtinId="53" customBuiltin="1"/>
    <cellStyle name="Explanatory Text 2" xfId="74"/>
    <cellStyle name="Explanatory Text 3" xfId="136"/>
    <cellStyle name="Explanatory Text 4" xfId="182"/>
    <cellStyle name="Good" xfId="29" builtinId="26" customBuiltin="1"/>
    <cellStyle name="Good 2" xfId="75"/>
    <cellStyle name="Good 3" xfId="137"/>
    <cellStyle name="Good 4" xfId="183"/>
    <cellStyle name="Heading 1" xfId="30" builtinId="16" customBuiltin="1"/>
    <cellStyle name="Heading 1 2" xfId="76"/>
    <cellStyle name="Heading 1 3" xfId="138"/>
    <cellStyle name="Heading 1 4" xfId="184"/>
    <cellStyle name="Heading 2" xfId="31" builtinId="17" customBuiltin="1"/>
    <cellStyle name="Heading 2 2" xfId="77"/>
    <cellStyle name="Heading 2 3" xfId="139"/>
    <cellStyle name="Heading 2 4" xfId="185"/>
    <cellStyle name="Heading 3" xfId="32" builtinId="18" customBuiltin="1"/>
    <cellStyle name="Heading 3 2" xfId="78"/>
    <cellStyle name="Heading 3 3" xfId="140"/>
    <cellStyle name="Heading 3 4" xfId="186"/>
    <cellStyle name="Heading 4" xfId="33" builtinId="19" customBuiltin="1"/>
    <cellStyle name="Heading 4 2" xfId="79"/>
    <cellStyle name="Heading 4 3" xfId="141"/>
    <cellStyle name="Heading 4 4" xfId="187"/>
    <cellStyle name="Hyperlink" xfId="34" builtinId="8"/>
    <cellStyle name="Hyperlink 2" xfId="102"/>
    <cellStyle name="Input" xfId="35" builtinId="20" customBuiltin="1"/>
    <cellStyle name="Input 2" xfId="80"/>
    <cellStyle name="Input 3" xfId="142"/>
    <cellStyle name="Input 4" xfId="188"/>
    <cellStyle name="Linked Cell" xfId="36" builtinId="24" customBuiltin="1"/>
    <cellStyle name="Linked Cell 2" xfId="81"/>
    <cellStyle name="Linked Cell 3" xfId="143"/>
    <cellStyle name="Linked Cell 4" xfId="189"/>
    <cellStyle name="Neutral" xfId="37" builtinId="28" customBuiltin="1"/>
    <cellStyle name="Neutral 2" xfId="82"/>
    <cellStyle name="Neutral 3" xfId="144"/>
    <cellStyle name="Neutral 4" xfId="190"/>
    <cellStyle name="Normal" xfId="0" builtinId="0"/>
    <cellStyle name="Normal 2" xfId="83"/>
    <cellStyle name="Normal 2 2" xfId="103"/>
    <cellStyle name="Normal 2 3" xfId="145"/>
    <cellStyle name="Normal 2 4" xfId="191"/>
    <cellStyle name="Normal 3" xfId="46"/>
    <cellStyle name="Normal 3 2" xfId="104"/>
    <cellStyle name="Normal 3 3" xfId="146"/>
    <cellStyle name="Normal 3 4" xfId="192"/>
    <cellStyle name="Normal 4" xfId="107"/>
    <cellStyle name="Normal 5" xfId="89"/>
    <cellStyle name="Normal 5 2" xfId="153"/>
    <cellStyle name="Normal 5 3" xfId="198"/>
    <cellStyle name="Normal 6" xfId="108"/>
    <cellStyle name="Normal 7" xfId="154"/>
    <cellStyle name="Normal 7 2" xfId="200"/>
    <cellStyle name="Normal_Sheet1" xfId="38"/>
    <cellStyle name="Note" xfId="39" builtinId="10" customBuiltin="1"/>
    <cellStyle name="Note 2" xfId="44"/>
    <cellStyle name="Note 2 2" xfId="84"/>
    <cellStyle name="Note 3" xfId="105"/>
    <cellStyle name="Note 4" xfId="147"/>
    <cellStyle name="Note 5" xfId="193"/>
    <cellStyle name="Output" xfId="40" builtinId="21" customBuiltin="1"/>
    <cellStyle name="Output 2" xfId="85"/>
    <cellStyle name="Output 3" xfId="148"/>
    <cellStyle name="Output 4" xfId="194"/>
    <cellStyle name="Percent" xfId="199" builtinId="5"/>
    <cellStyle name="Percent 2" xfId="45"/>
    <cellStyle name="Percent 3" xfId="106"/>
    <cellStyle name="Percent 4" xfId="149"/>
    <cellStyle name="Title" xfId="41" builtinId="15" customBuiltin="1"/>
    <cellStyle name="Title 2" xfId="86"/>
    <cellStyle name="Title 3" xfId="150"/>
    <cellStyle name="Title 4" xfId="195"/>
    <cellStyle name="Total" xfId="42" builtinId="25" customBuiltin="1"/>
    <cellStyle name="Total 2" xfId="87"/>
    <cellStyle name="Total 3" xfId="151"/>
    <cellStyle name="Total 4" xfId="196"/>
    <cellStyle name="Warning Text" xfId="43" builtinId="11" customBuiltin="1"/>
    <cellStyle name="Warning Text 2" xfId="88"/>
    <cellStyle name="Warning Text 3" xfId="152"/>
    <cellStyle name="Warning Text 4" xfId="19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152400</xdr:rowOff>
    </xdr:from>
    <xdr:to>
      <xdr:col>11</xdr:col>
      <xdr:colOff>0</xdr:colOff>
      <xdr:row>4</xdr:row>
      <xdr:rowOff>9525</xdr:rowOff>
    </xdr:to>
    <xdr:pic>
      <xdr:nvPicPr>
        <xdr:cNvPr id="127190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62650" y="85725"/>
          <a:ext cx="2362200" cy="4191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5</xdr:col>
      <xdr:colOff>323850</xdr:colOff>
      <xdr:row>179</xdr:row>
      <xdr:rowOff>123824</xdr:rowOff>
    </xdr:from>
    <xdr:to>
      <xdr:col>11</xdr:col>
      <xdr:colOff>323850</xdr:colOff>
      <xdr:row>194</xdr:row>
      <xdr:rowOff>9524</xdr:rowOff>
    </xdr:to>
    <xdr:sp macro="" textlink="" fLocksText="0">
      <xdr:nvSpPr>
        <xdr:cNvPr id="5" name="Text Box 3"/>
        <xdr:cNvSpPr txBox="1">
          <a:spLocks noChangeArrowheads="1"/>
        </xdr:cNvSpPr>
      </xdr:nvSpPr>
      <xdr:spPr bwMode="auto">
        <a:xfrm>
          <a:off x="2971800" y="33327974"/>
          <a:ext cx="3686175" cy="2314575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0</xdr:colOff>
      <xdr:row>179</xdr:row>
      <xdr:rowOff>34178</xdr:rowOff>
    </xdr:from>
    <xdr:to>
      <xdr:col>4</xdr:col>
      <xdr:colOff>266700</xdr:colOff>
      <xdr:row>183</xdr:row>
      <xdr:rowOff>86285</xdr:rowOff>
    </xdr:to>
    <xdr:pic>
      <xdr:nvPicPr>
        <xdr:cNvPr id="127192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34301766"/>
          <a:ext cx="3124200" cy="679637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3</xdr:col>
      <xdr:colOff>380999</xdr:colOff>
      <xdr:row>220</xdr:row>
      <xdr:rowOff>156882</xdr:rowOff>
    </xdr:from>
    <xdr:to>
      <xdr:col>9</xdr:col>
      <xdr:colOff>400049</xdr:colOff>
      <xdr:row>225</xdr:row>
      <xdr:rowOff>133910</xdr:rowOff>
    </xdr:to>
    <xdr:sp macro="" textlink="" fLocksText="0">
      <xdr:nvSpPr>
        <xdr:cNvPr id="3074" name="Text Box 3"/>
        <xdr:cNvSpPr txBox="1">
          <a:spLocks noChangeArrowheads="1"/>
        </xdr:cNvSpPr>
      </xdr:nvSpPr>
      <xdr:spPr bwMode="auto">
        <a:xfrm>
          <a:off x="2342028" y="35354558"/>
          <a:ext cx="3963521" cy="761440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10</xdr:col>
      <xdr:colOff>246530</xdr:colOff>
      <xdr:row>220</xdr:row>
      <xdr:rowOff>145677</xdr:rowOff>
    </xdr:from>
    <xdr:to>
      <xdr:col>12</xdr:col>
      <xdr:colOff>784973</xdr:colOff>
      <xdr:row>224</xdr:row>
      <xdr:rowOff>93569</xdr:rowOff>
    </xdr:to>
    <xdr:pic>
      <xdr:nvPicPr>
        <xdr:cNvPr id="128216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813177" y="35343353"/>
          <a:ext cx="1860737" cy="575422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7</xdr:col>
      <xdr:colOff>595754</xdr:colOff>
      <xdr:row>510</xdr:row>
      <xdr:rowOff>78440</xdr:rowOff>
    </xdr:from>
    <xdr:to>
      <xdr:col>12</xdr:col>
      <xdr:colOff>448397</xdr:colOff>
      <xdr:row>516</xdr:row>
      <xdr:rowOff>25609</xdr:rowOff>
    </xdr:to>
    <xdr:sp macro="" textlink="" fLocksText="0">
      <xdr:nvSpPr>
        <xdr:cNvPr id="4098" name="Text Box 4"/>
        <xdr:cNvSpPr txBox="1">
          <a:spLocks noChangeArrowheads="1"/>
        </xdr:cNvSpPr>
      </xdr:nvSpPr>
      <xdr:spPr bwMode="auto">
        <a:xfrm>
          <a:off x="5761666" y="80828028"/>
          <a:ext cx="3516966" cy="888463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157442</xdr:colOff>
      <xdr:row>512</xdr:row>
      <xdr:rowOff>44824</xdr:rowOff>
    </xdr:from>
    <xdr:to>
      <xdr:col>4</xdr:col>
      <xdr:colOff>109817</xdr:colOff>
      <xdr:row>515</xdr:row>
      <xdr:rowOff>149598</xdr:rowOff>
    </xdr:to>
    <xdr:pic>
      <xdr:nvPicPr>
        <xdr:cNvPr id="129240" name="Picture 7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39295" y="81735706"/>
          <a:ext cx="2574551" cy="575421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62350" y="133350"/>
          <a:ext cx="1543050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79280" y="166688"/>
          <a:ext cx="2238375" cy="532279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L27"/>
  <sheetViews>
    <sheetView tabSelected="1" workbookViewId="0">
      <selection activeCell="B11" sqref="B11"/>
    </sheetView>
  </sheetViews>
  <sheetFormatPr defaultColWidth="9.140625" defaultRowHeight="12.75"/>
  <cols>
    <col min="1" max="1" width="7" style="1" customWidth="1"/>
    <col min="2" max="2" width="9.85546875" style="1" customWidth="1"/>
    <col min="3" max="3" width="24.140625" style="1" customWidth="1"/>
    <col min="4" max="4" width="70.5703125" style="1" customWidth="1"/>
    <col min="5" max="16384" width="9.140625" style="1"/>
  </cols>
  <sheetData>
    <row r="1" spans="1:12">
      <c r="B1" s="1" t="s">
        <v>0</v>
      </c>
    </row>
    <row r="2" spans="1:12">
      <c r="A2" s="2"/>
      <c r="B2" s="3"/>
      <c r="C2" s="2"/>
      <c r="D2" s="2"/>
      <c r="E2" s="2"/>
      <c r="F2" s="2"/>
      <c r="G2" s="2"/>
      <c r="H2" s="4"/>
      <c r="I2" s="5"/>
      <c r="J2" s="5"/>
      <c r="K2" s="5"/>
      <c r="L2" s="6"/>
    </row>
    <row r="3" spans="1:12">
      <c r="A3" s="2"/>
      <c r="B3" s="3"/>
      <c r="C3" s="2"/>
      <c r="D3" s="2"/>
      <c r="E3" s="2"/>
      <c r="F3" s="2"/>
      <c r="G3" s="2"/>
      <c r="H3" s="4"/>
      <c r="I3" s="5"/>
      <c r="J3" s="5"/>
      <c r="K3" s="5"/>
      <c r="L3" s="6"/>
    </row>
    <row r="4" spans="1:12">
      <c r="A4" s="2"/>
      <c r="B4" s="3"/>
      <c r="C4" s="2"/>
      <c r="D4" s="2"/>
      <c r="E4" s="2"/>
      <c r="F4" s="2"/>
      <c r="G4" s="2"/>
      <c r="H4" s="4"/>
      <c r="I4" s="5"/>
      <c r="J4" s="5"/>
      <c r="K4" s="5"/>
      <c r="L4" s="6"/>
    </row>
    <row r="5" spans="1:12" s="9" customFormat="1">
      <c r="A5" s="7"/>
      <c r="B5" s="8"/>
      <c r="C5" s="7"/>
      <c r="D5" s="7"/>
      <c r="E5" s="7"/>
      <c r="F5" s="7"/>
      <c r="G5" s="7"/>
      <c r="H5" s="8"/>
    </row>
    <row r="6" spans="1:12" s="9" customFormat="1">
      <c r="A6" s="7"/>
      <c r="B6" s="8"/>
      <c r="C6" s="7"/>
      <c r="D6" s="7"/>
      <c r="E6" s="7"/>
      <c r="F6" s="7"/>
      <c r="G6" s="7"/>
      <c r="H6" s="8"/>
    </row>
    <row r="7" spans="1:12" s="9" customFormat="1">
      <c r="A7" s="7"/>
      <c r="B7" s="8"/>
      <c r="C7" s="7"/>
      <c r="D7" s="7"/>
      <c r="E7" s="7"/>
      <c r="F7" s="7"/>
      <c r="G7" s="7"/>
      <c r="H7" s="8"/>
    </row>
    <row r="8" spans="1:12" s="9" customFormat="1">
      <c r="A8" s="7"/>
      <c r="B8" s="8"/>
      <c r="C8" s="7"/>
      <c r="D8" s="7"/>
      <c r="E8" s="7"/>
      <c r="F8" s="7"/>
      <c r="G8" s="7"/>
      <c r="H8" s="8"/>
    </row>
    <row r="10" spans="1:12" ht="15.75">
      <c r="B10" s="10">
        <v>43719</v>
      </c>
      <c r="C10" s="11"/>
      <c r="E10" s="12"/>
    </row>
    <row r="11" spans="1:12">
      <c r="B11" s="10"/>
      <c r="C11" s="13"/>
    </row>
    <row r="12" spans="1:12">
      <c r="B12" s="14" t="s">
        <v>1</v>
      </c>
      <c r="C12" s="15" t="s">
        <v>2</v>
      </c>
      <c r="D12" s="14" t="s">
        <v>3</v>
      </c>
    </row>
    <row r="13" spans="1:12">
      <c r="B13" s="16">
        <v>1</v>
      </c>
      <c r="C13" s="70" t="s">
        <v>4</v>
      </c>
      <c r="D13" s="17" t="s">
        <v>5</v>
      </c>
    </row>
    <row r="14" spans="1:12">
      <c r="B14" s="16">
        <v>2</v>
      </c>
      <c r="C14" s="70" t="s">
        <v>6</v>
      </c>
      <c r="D14" s="17" t="s">
        <v>7</v>
      </c>
    </row>
    <row r="15" spans="1:12">
      <c r="B15" s="95">
        <v>3</v>
      </c>
      <c r="C15" s="96" t="s">
        <v>8</v>
      </c>
      <c r="D15" s="17" t="s">
        <v>9</v>
      </c>
    </row>
    <row r="16" spans="1:12">
      <c r="B16" s="90">
        <v>4</v>
      </c>
      <c r="C16" s="97" t="s">
        <v>10</v>
      </c>
      <c r="D16" s="108" t="s">
        <v>11</v>
      </c>
    </row>
    <row r="17" spans="2:11">
      <c r="B17" s="90">
        <v>5</v>
      </c>
      <c r="C17" s="97" t="s">
        <v>330</v>
      </c>
      <c r="D17" s="67"/>
    </row>
    <row r="27" spans="2:11">
      <c r="K27" s="1" t="s">
        <v>3225</v>
      </c>
    </row>
  </sheetData>
  <sheetProtection selectLockedCells="1" selectUnlockedCells="1"/>
  <phoneticPr fontId="0" type="noConversion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667" right="0.74791666666666667" top="0.98402777777777772" bottom="0.98402777777777772" header="0.51180555555555551" footer="0.51180555555555551"/>
  <pageSetup firstPageNumber="0" orientation="portrait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O205"/>
  <sheetViews>
    <sheetView zoomScale="85" zoomScaleNormal="85" workbookViewId="0">
      <pane ySplit="10" topLeftCell="A11" activePane="bottomLeft" state="frozen"/>
      <selection activeCell="C16" sqref="C16"/>
      <selection pane="bottomLeft" activeCell="F21" sqref="F21"/>
    </sheetView>
  </sheetViews>
  <sheetFormatPr defaultColWidth="9.140625" defaultRowHeight="12.75"/>
  <cols>
    <col min="1" max="1" width="3.85546875" style="9" customWidth="1"/>
    <col min="2" max="2" width="12.28515625" style="9" customWidth="1"/>
    <col min="3" max="3" width="15" style="9" bestFit="1" customWidth="1"/>
    <col min="4" max="4" width="11.7109375" style="9" customWidth="1"/>
    <col min="5" max="5" width="10.5703125" style="9" customWidth="1"/>
    <col min="6" max="7" width="10.85546875" style="9" customWidth="1"/>
    <col min="8" max="8" width="11.140625" style="9" customWidth="1"/>
    <col min="9" max="9" width="11.28515625" style="9" customWidth="1"/>
    <col min="10" max="10" width="12.7109375" style="9" customWidth="1"/>
    <col min="11" max="11" width="12.5703125" style="9" customWidth="1"/>
    <col min="12" max="12" width="11.85546875" style="9" customWidth="1"/>
    <col min="13" max="13" width="9.5703125" style="9" customWidth="1"/>
    <col min="14" max="14" width="10" style="9" customWidth="1"/>
    <col min="15" max="15" width="10.28515625" style="9" customWidth="1"/>
    <col min="16" max="16384" width="9.140625" style="9"/>
  </cols>
  <sheetData>
    <row r="1" spans="1:15" ht="6.75" customHeight="1"/>
    <row r="2" spans="1:1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</row>
    <row r="4" spans="1:15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</row>
    <row r="5" spans="1:15" ht="24" customHeight="1">
      <c r="M5" s="71" t="s">
        <v>231</v>
      </c>
    </row>
    <row r="6" spans="1:15" ht="16.5" customHeight="1" thickBot="1">
      <c r="A6" s="21" t="s">
        <v>12</v>
      </c>
      <c r="B6" s="21"/>
      <c r="L6" s="10">
        <f>Main!B10</f>
        <v>43719</v>
      </c>
      <c r="M6" s="10"/>
    </row>
    <row r="7" spans="1:15" ht="10.5" hidden="1" customHeight="1" thickBot="1">
      <c r="K7" s="10"/>
      <c r="L7" s="10"/>
      <c r="M7" s="10"/>
    </row>
    <row r="8" spans="1:15" ht="13.5" hidden="1" customHeight="1" thickBot="1">
      <c r="A8" s="22"/>
      <c r="B8" s="22"/>
      <c r="K8" s="10"/>
      <c r="L8" s="10"/>
      <c r="M8" s="10"/>
    </row>
    <row r="9" spans="1:15" ht="27.75" customHeight="1" thickBot="1">
      <c r="A9" s="575" t="s">
        <v>13</v>
      </c>
      <c r="B9" s="577" t="s">
        <v>1884</v>
      </c>
      <c r="C9" s="577" t="s">
        <v>14</v>
      </c>
      <c r="D9" s="109" t="s">
        <v>15</v>
      </c>
      <c r="E9" s="23" t="s">
        <v>16</v>
      </c>
      <c r="F9" s="572" t="s">
        <v>17</v>
      </c>
      <c r="G9" s="573"/>
      <c r="H9" s="574"/>
      <c r="I9" s="572" t="s">
        <v>18</v>
      </c>
      <c r="J9" s="573"/>
      <c r="K9" s="574"/>
      <c r="L9" s="23"/>
      <c r="M9" s="24"/>
      <c r="N9" s="24"/>
      <c r="O9" s="24"/>
    </row>
    <row r="10" spans="1:15" ht="59.25" customHeight="1">
      <c r="A10" s="576"/>
      <c r="B10" s="578" t="s">
        <v>1884</v>
      </c>
      <c r="C10" s="578"/>
      <c r="D10" s="110" t="s">
        <v>19</v>
      </c>
      <c r="E10" s="75" t="s">
        <v>19</v>
      </c>
      <c r="F10" s="15" t="s">
        <v>20</v>
      </c>
      <c r="G10" s="15" t="s">
        <v>21</v>
      </c>
      <c r="H10" s="15" t="s">
        <v>22</v>
      </c>
      <c r="I10" s="15" t="s">
        <v>23</v>
      </c>
      <c r="J10" s="15" t="s">
        <v>24</v>
      </c>
      <c r="K10" s="15" t="s">
        <v>25</v>
      </c>
      <c r="L10" s="15" t="s">
        <v>26</v>
      </c>
      <c r="M10" s="69" t="s">
        <v>27</v>
      </c>
      <c r="N10" s="69" t="s">
        <v>352</v>
      </c>
      <c r="O10" s="76" t="s">
        <v>2635</v>
      </c>
    </row>
    <row r="11" spans="1:15" ht="15">
      <c r="A11" s="127">
        <v>1</v>
      </c>
      <c r="B11" s="562" t="s">
        <v>1902</v>
      </c>
      <c r="C11" s="127" t="s">
        <v>3321</v>
      </c>
      <c r="D11" s="130">
        <v>27551.35</v>
      </c>
      <c r="E11" s="130">
        <v>27398.45</v>
      </c>
      <c r="F11" s="131">
        <v>27187.9</v>
      </c>
      <c r="G11" s="131">
        <v>26824.45</v>
      </c>
      <c r="H11" s="131">
        <v>26613.9</v>
      </c>
      <c r="I11" s="131">
        <v>27761.9</v>
      </c>
      <c r="J11" s="131">
        <v>27972.449999999997</v>
      </c>
      <c r="K11" s="131">
        <v>28335.9</v>
      </c>
      <c r="L11" s="129">
        <v>27609</v>
      </c>
      <c r="M11" s="129">
        <v>27035</v>
      </c>
      <c r="N11" s="144">
        <v>1726640</v>
      </c>
      <c r="O11" s="306">
        <v>3.8555463327198142E-2</v>
      </c>
    </row>
    <row r="12" spans="1:15" ht="15">
      <c r="A12" s="127">
        <v>2</v>
      </c>
      <c r="B12" s="562" t="s">
        <v>1902</v>
      </c>
      <c r="C12" s="127" t="s">
        <v>3322</v>
      </c>
      <c r="D12" s="132">
        <v>11025.25</v>
      </c>
      <c r="E12" s="132">
        <v>10999.733333333332</v>
      </c>
      <c r="F12" s="133">
        <v>10941.466666666664</v>
      </c>
      <c r="G12" s="133">
        <v>10857.683333333332</v>
      </c>
      <c r="H12" s="133">
        <v>10799.416666666664</v>
      </c>
      <c r="I12" s="133">
        <v>11083.516666666663</v>
      </c>
      <c r="J12" s="133">
        <v>11141.783333333329</v>
      </c>
      <c r="K12" s="133">
        <v>11225.566666666662</v>
      </c>
      <c r="L12" s="128">
        <v>11058</v>
      </c>
      <c r="M12" s="128">
        <v>10915.95</v>
      </c>
      <c r="N12" s="144">
        <v>17896050</v>
      </c>
      <c r="O12" s="306">
        <v>-1.3135365399727036E-2</v>
      </c>
    </row>
    <row r="13" spans="1:15" ht="15">
      <c r="A13" s="127">
        <v>3</v>
      </c>
      <c r="B13" s="562" t="s">
        <v>1902</v>
      </c>
      <c r="C13" s="127" t="s">
        <v>3323</v>
      </c>
      <c r="D13" s="132">
        <v>15999</v>
      </c>
      <c r="E13" s="132">
        <v>16012.666666666666</v>
      </c>
      <c r="F13" s="133">
        <v>15936.333333333332</v>
      </c>
      <c r="G13" s="133">
        <v>15873.666666666666</v>
      </c>
      <c r="H13" s="133">
        <v>15797.333333333332</v>
      </c>
      <c r="I13" s="133">
        <v>16075.333333333332</v>
      </c>
      <c r="J13" s="133">
        <v>16151.666666666664</v>
      </c>
      <c r="K13" s="133">
        <v>16214.333333333332</v>
      </c>
      <c r="L13" s="128">
        <v>16089</v>
      </c>
      <c r="M13" s="128">
        <v>15950</v>
      </c>
      <c r="N13" s="144">
        <v>9100</v>
      </c>
      <c r="O13" s="306">
        <v>-4.712041884816754E-2</v>
      </c>
    </row>
    <row r="14" spans="1:15" ht="15">
      <c r="A14" s="127">
        <v>4</v>
      </c>
      <c r="B14" s="562" t="s">
        <v>1886</v>
      </c>
      <c r="C14" s="127" t="s">
        <v>28</v>
      </c>
      <c r="D14" s="132">
        <v>1477.05</v>
      </c>
      <c r="E14" s="132">
        <v>1475.7833333333335</v>
      </c>
      <c r="F14" s="133">
        <v>1463.416666666667</v>
      </c>
      <c r="G14" s="133">
        <v>1449.7833333333335</v>
      </c>
      <c r="H14" s="133">
        <v>1437.416666666667</v>
      </c>
      <c r="I14" s="133">
        <v>1489.416666666667</v>
      </c>
      <c r="J14" s="133">
        <v>1501.7833333333333</v>
      </c>
      <c r="K14" s="133">
        <v>1515.416666666667</v>
      </c>
      <c r="L14" s="128">
        <v>1488.15</v>
      </c>
      <c r="M14" s="128">
        <v>1462.15</v>
      </c>
      <c r="N14" s="144">
        <v>2246800</v>
      </c>
      <c r="O14" s="306">
        <v>-1.6114906288316692E-2</v>
      </c>
    </row>
    <row r="15" spans="1:15" ht="15">
      <c r="A15" s="127">
        <v>5</v>
      </c>
      <c r="B15" s="562" t="s">
        <v>1887</v>
      </c>
      <c r="C15" s="127" t="s">
        <v>29</v>
      </c>
      <c r="D15" s="132">
        <v>141.1</v>
      </c>
      <c r="E15" s="132">
        <v>139.79999999999998</v>
      </c>
      <c r="F15" s="133">
        <v>137.79999999999995</v>
      </c>
      <c r="G15" s="133">
        <v>134.49999999999997</v>
      </c>
      <c r="H15" s="133">
        <v>132.49999999999994</v>
      </c>
      <c r="I15" s="133">
        <v>143.09999999999997</v>
      </c>
      <c r="J15" s="133">
        <v>145.10000000000002</v>
      </c>
      <c r="K15" s="133">
        <v>148.39999999999998</v>
      </c>
      <c r="L15" s="128">
        <v>141.80000000000001</v>
      </c>
      <c r="M15" s="128">
        <v>136.5</v>
      </c>
      <c r="N15" s="144">
        <v>26592000</v>
      </c>
      <c r="O15" s="306">
        <v>-2.7002700270027003E-3</v>
      </c>
    </row>
    <row r="16" spans="1:15" ht="15">
      <c r="A16" s="127">
        <v>6</v>
      </c>
      <c r="B16" s="562" t="s">
        <v>1887</v>
      </c>
      <c r="C16" s="127" t="s">
        <v>30</v>
      </c>
      <c r="D16" s="132">
        <v>369.65</v>
      </c>
      <c r="E16" s="132">
        <v>368.35000000000008</v>
      </c>
      <c r="F16" s="133">
        <v>365.15000000000015</v>
      </c>
      <c r="G16" s="133">
        <v>360.65000000000009</v>
      </c>
      <c r="H16" s="133">
        <v>357.45000000000016</v>
      </c>
      <c r="I16" s="133">
        <v>372.85000000000014</v>
      </c>
      <c r="J16" s="133">
        <v>376.05000000000007</v>
      </c>
      <c r="K16" s="133">
        <v>380.55000000000013</v>
      </c>
      <c r="L16" s="128">
        <v>371.55</v>
      </c>
      <c r="M16" s="128">
        <v>363.85</v>
      </c>
      <c r="N16" s="144">
        <v>16170000</v>
      </c>
      <c r="O16" s="306">
        <v>-6.1462814996926856E-3</v>
      </c>
    </row>
    <row r="17" spans="1:15" ht="15">
      <c r="A17" s="127">
        <v>7</v>
      </c>
      <c r="B17" s="562" t="s">
        <v>1888</v>
      </c>
      <c r="C17" s="127" t="s">
        <v>31</v>
      </c>
      <c r="D17" s="132">
        <v>60.45</v>
      </c>
      <c r="E17" s="132">
        <v>59.833333333333336</v>
      </c>
      <c r="F17" s="133">
        <v>58.81666666666667</v>
      </c>
      <c r="G17" s="133">
        <v>57.183333333333337</v>
      </c>
      <c r="H17" s="133">
        <v>56.166666666666671</v>
      </c>
      <c r="I17" s="133">
        <v>61.466666666666669</v>
      </c>
      <c r="J17" s="133">
        <v>62.483333333333334</v>
      </c>
      <c r="K17" s="133">
        <v>64.116666666666674</v>
      </c>
      <c r="L17" s="128">
        <v>60.85</v>
      </c>
      <c r="M17" s="128">
        <v>58.2</v>
      </c>
      <c r="N17" s="144">
        <v>96780000</v>
      </c>
      <c r="O17" s="306">
        <v>-4.1160732661041366E-3</v>
      </c>
    </row>
    <row r="18" spans="1:15" ht="15">
      <c r="A18" s="127">
        <v>8</v>
      </c>
      <c r="B18" s="562" t="s">
        <v>1891</v>
      </c>
      <c r="C18" s="127" t="s">
        <v>184</v>
      </c>
      <c r="D18" s="132">
        <v>637</v>
      </c>
      <c r="E18" s="132">
        <v>633.25</v>
      </c>
      <c r="F18" s="133">
        <v>624.85</v>
      </c>
      <c r="G18" s="133">
        <v>612.70000000000005</v>
      </c>
      <c r="H18" s="133">
        <v>604.30000000000007</v>
      </c>
      <c r="I18" s="133">
        <v>645.4</v>
      </c>
      <c r="J18" s="133">
        <v>653.80000000000007</v>
      </c>
      <c r="K18" s="133">
        <v>665.94999999999993</v>
      </c>
      <c r="L18" s="128">
        <v>641.65</v>
      </c>
      <c r="M18" s="128">
        <v>621.1</v>
      </c>
      <c r="N18" s="144">
        <v>1461600</v>
      </c>
      <c r="O18" s="306">
        <v>9.6711798839458421E-3</v>
      </c>
    </row>
    <row r="19" spans="1:15" ht="15">
      <c r="A19" s="127">
        <v>9</v>
      </c>
      <c r="B19" s="562" t="s">
        <v>1886</v>
      </c>
      <c r="C19" s="127" t="s">
        <v>33</v>
      </c>
      <c r="D19" s="132">
        <v>196.3</v>
      </c>
      <c r="E19" s="132">
        <v>196.20000000000002</v>
      </c>
      <c r="F19" s="133">
        <v>194.25000000000003</v>
      </c>
      <c r="G19" s="133">
        <v>192.20000000000002</v>
      </c>
      <c r="H19" s="133">
        <v>190.25000000000003</v>
      </c>
      <c r="I19" s="133">
        <v>198.25000000000003</v>
      </c>
      <c r="J19" s="133">
        <v>200.20000000000002</v>
      </c>
      <c r="K19" s="133">
        <v>202.25000000000003</v>
      </c>
      <c r="L19" s="128">
        <v>198.15</v>
      </c>
      <c r="M19" s="128">
        <v>194.15</v>
      </c>
      <c r="N19" s="144">
        <v>22825000</v>
      </c>
      <c r="O19" s="306">
        <v>1.557285873192436E-2</v>
      </c>
    </row>
    <row r="20" spans="1:15" ht="15">
      <c r="A20" s="127">
        <v>10</v>
      </c>
      <c r="B20" s="562" t="s">
        <v>1887</v>
      </c>
      <c r="C20" s="127" t="s">
        <v>35</v>
      </c>
      <c r="D20" s="132">
        <v>1479.4</v>
      </c>
      <c r="E20" s="132">
        <v>1476.9166666666667</v>
      </c>
      <c r="F20" s="133">
        <v>1458.4833333333336</v>
      </c>
      <c r="G20" s="133">
        <v>1437.5666666666668</v>
      </c>
      <c r="H20" s="133">
        <v>1419.1333333333337</v>
      </c>
      <c r="I20" s="133">
        <v>1497.8333333333335</v>
      </c>
      <c r="J20" s="133">
        <v>1516.2666666666664</v>
      </c>
      <c r="K20" s="133">
        <v>1537.1833333333334</v>
      </c>
      <c r="L20" s="128">
        <v>1495.35</v>
      </c>
      <c r="M20" s="128">
        <v>1456</v>
      </c>
      <c r="N20" s="144">
        <v>1569000</v>
      </c>
      <c r="O20" s="306">
        <v>0.14987174789300109</v>
      </c>
    </row>
    <row r="21" spans="1:15" ht="15">
      <c r="A21" s="127">
        <v>11</v>
      </c>
      <c r="B21" s="562" t="s">
        <v>1891</v>
      </c>
      <c r="C21" s="127" t="s">
        <v>36</v>
      </c>
      <c r="D21" s="132">
        <v>176</v>
      </c>
      <c r="E21" s="132">
        <v>175.20000000000002</v>
      </c>
      <c r="F21" s="133">
        <v>173.35000000000002</v>
      </c>
      <c r="G21" s="133">
        <v>170.70000000000002</v>
      </c>
      <c r="H21" s="133">
        <v>168.85000000000002</v>
      </c>
      <c r="I21" s="133">
        <v>177.85000000000002</v>
      </c>
      <c r="J21" s="133">
        <v>179.7</v>
      </c>
      <c r="K21" s="133">
        <v>182.35000000000002</v>
      </c>
      <c r="L21" s="128">
        <v>177.05</v>
      </c>
      <c r="M21" s="128">
        <v>172.55</v>
      </c>
      <c r="N21" s="144">
        <v>10290000</v>
      </c>
      <c r="O21" s="306">
        <v>-1.3517400057520852E-2</v>
      </c>
    </row>
    <row r="22" spans="1:15" ht="15">
      <c r="A22" s="127">
        <v>12</v>
      </c>
      <c r="B22" s="562" t="s">
        <v>1885</v>
      </c>
      <c r="C22" s="127" t="s">
        <v>37</v>
      </c>
      <c r="D22" s="132">
        <v>51.05</v>
      </c>
      <c r="E22" s="132">
        <v>50.9</v>
      </c>
      <c r="F22" s="133">
        <v>50.25</v>
      </c>
      <c r="G22" s="133">
        <v>49.45</v>
      </c>
      <c r="H22" s="133">
        <v>48.800000000000004</v>
      </c>
      <c r="I22" s="133">
        <v>51.699999999999996</v>
      </c>
      <c r="J22" s="133">
        <v>52.349999999999987</v>
      </c>
      <c r="K22" s="133">
        <v>53.149999999999991</v>
      </c>
      <c r="L22" s="128">
        <v>51.55</v>
      </c>
      <c r="M22" s="128">
        <v>50.1</v>
      </c>
      <c r="N22" s="144">
        <v>5136000</v>
      </c>
      <c r="O22" s="306">
        <v>-5.6229327453142228E-2</v>
      </c>
    </row>
    <row r="23" spans="1:15" ht="15">
      <c r="A23" s="127">
        <v>13</v>
      </c>
      <c r="B23" s="562" t="s">
        <v>1891</v>
      </c>
      <c r="C23" s="127" t="s">
        <v>38</v>
      </c>
      <c r="D23" s="132">
        <v>63.2</v>
      </c>
      <c r="E23" s="132">
        <v>62.983333333333341</v>
      </c>
      <c r="F23" s="133">
        <v>62.366666666666681</v>
      </c>
      <c r="G23" s="133">
        <v>61.533333333333339</v>
      </c>
      <c r="H23" s="133">
        <v>60.916666666666679</v>
      </c>
      <c r="I23" s="133">
        <v>63.816666666666684</v>
      </c>
      <c r="J23" s="133">
        <v>64.433333333333337</v>
      </c>
      <c r="K23" s="133">
        <v>65.26666666666668</v>
      </c>
      <c r="L23" s="128">
        <v>63.6</v>
      </c>
      <c r="M23" s="128">
        <v>62.15</v>
      </c>
      <c r="N23" s="144">
        <v>88476000</v>
      </c>
      <c r="O23" s="306">
        <v>2.8671084757586326E-2</v>
      </c>
    </row>
    <row r="24" spans="1:15" ht="15">
      <c r="A24" s="127">
        <v>14</v>
      </c>
      <c r="B24" s="562" t="s">
        <v>1892</v>
      </c>
      <c r="C24" s="127" t="s">
        <v>39</v>
      </c>
      <c r="D24" s="132">
        <v>1543.15</v>
      </c>
      <c r="E24" s="132">
        <v>1539.4333333333334</v>
      </c>
      <c r="F24" s="133">
        <v>1531.3666666666668</v>
      </c>
      <c r="G24" s="133">
        <v>1519.5833333333335</v>
      </c>
      <c r="H24" s="133">
        <v>1511.5166666666669</v>
      </c>
      <c r="I24" s="133">
        <v>1551.2166666666667</v>
      </c>
      <c r="J24" s="133">
        <v>1559.2833333333333</v>
      </c>
      <c r="K24" s="133">
        <v>1571.0666666666666</v>
      </c>
      <c r="L24" s="128">
        <v>1547.5</v>
      </c>
      <c r="M24" s="128">
        <v>1527.65</v>
      </c>
      <c r="N24" s="144">
        <v>8923800</v>
      </c>
      <c r="O24" s="306">
        <v>-8.5327644823678418E-3</v>
      </c>
    </row>
    <row r="25" spans="1:15" ht="15">
      <c r="A25" s="127">
        <v>15</v>
      </c>
      <c r="B25" s="562" t="s">
        <v>1889</v>
      </c>
      <c r="C25" s="127" t="s">
        <v>40</v>
      </c>
      <c r="D25" s="132">
        <v>626.20000000000005</v>
      </c>
      <c r="E25" s="132">
        <v>624.15</v>
      </c>
      <c r="F25" s="133">
        <v>620.15</v>
      </c>
      <c r="G25" s="133">
        <v>614.1</v>
      </c>
      <c r="H25" s="133">
        <v>610.1</v>
      </c>
      <c r="I25" s="133">
        <v>630.19999999999993</v>
      </c>
      <c r="J25" s="133">
        <v>634.19999999999993</v>
      </c>
      <c r="K25" s="133">
        <v>640.24999999999989</v>
      </c>
      <c r="L25" s="128">
        <v>628.15</v>
      </c>
      <c r="M25" s="128">
        <v>618.1</v>
      </c>
      <c r="N25" s="144">
        <v>16236000</v>
      </c>
      <c r="O25" s="306">
        <v>-2.1510663143015181E-3</v>
      </c>
    </row>
    <row r="26" spans="1:15" ht="15">
      <c r="A26" s="127">
        <v>16</v>
      </c>
      <c r="B26" s="562" t="s">
        <v>1890</v>
      </c>
      <c r="C26" s="127" t="s">
        <v>41</v>
      </c>
      <c r="D26" s="132">
        <v>672.05</v>
      </c>
      <c r="E26" s="132">
        <v>670.63333333333333</v>
      </c>
      <c r="F26" s="133">
        <v>664.86666666666667</v>
      </c>
      <c r="G26" s="133">
        <v>657.68333333333339</v>
      </c>
      <c r="H26" s="133">
        <v>651.91666666666674</v>
      </c>
      <c r="I26" s="133">
        <v>677.81666666666661</v>
      </c>
      <c r="J26" s="133">
        <v>683.58333333333326</v>
      </c>
      <c r="K26" s="133">
        <v>690.76666666666654</v>
      </c>
      <c r="L26" s="128">
        <v>676.4</v>
      </c>
      <c r="M26" s="128">
        <v>663.45</v>
      </c>
      <c r="N26" s="144">
        <v>47815200</v>
      </c>
      <c r="O26" s="306">
        <v>-1.3859327822600603E-2</v>
      </c>
    </row>
    <row r="27" spans="1:15" ht="15">
      <c r="A27" s="127">
        <v>17</v>
      </c>
      <c r="B27" s="562" t="s">
        <v>1891</v>
      </c>
      <c r="C27" s="127" t="s">
        <v>42</v>
      </c>
      <c r="D27" s="132">
        <v>2830.05</v>
      </c>
      <c r="E27" s="132">
        <v>2824.9166666666665</v>
      </c>
      <c r="F27" s="133">
        <v>2803.9833333333331</v>
      </c>
      <c r="G27" s="133">
        <v>2777.9166666666665</v>
      </c>
      <c r="H27" s="133">
        <v>2756.9833333333331</v>
      </c>
      <c r="I27" s="133">
        <v>2850.9833333333331</v>
      </c>
      <c r="J27" s="133">
        <v>2871.9166666666665</v>
      </c>
      <c r="K27" s="133">
        <v>2897.9833333333331</v>
      </c>
      <c r="L27" s="128">
        <v>2845.85</v>
      </c>
      <c r="M27" s="128">
        <v>2798.85</v>
      </c>
      <c r="N27" s="144">
        <v>2301500</v>
      </c>
      <c r="O27" s="306">
        <v>5.0218340611353713E-3</v>
      </c>
    </row>
    <row r="28" spans="1:15" ht="15">
      <c r="A28" s="127">
        <v>18</v>
      </c>
      <c r="B28" s="562" t="s">
        <v>1893</v>
      </c>
      <c r="C28" s="127" t="s">
        <v>186</v>
      </c>
      <c r="D28" s="132">
        <v>7330.75</v>
      </c>
      <c r="E28" s="132">
        <v>7292.416666666667</v>
      </c>
      <c r="F28" s="133">
        <v>7204.8833333333341</v>
      </c>
      <c r="G28" s="133">
        <v>7079.0166666666673</v>
      </c>
      <c r="H28" s="133">
        <v>6991.4833333333345</v>
      </c>
      <c r="I28" s="133">
        <v>7418.2833333333338</v>
      </c>
      <c r="J28" s="133">
        <v>7505.8166666666666</v>
      </c>
      <c r="K28" s="133">
        <v>7631.6833333333334</v>
      </c>
      <c r="L28" s="128">
        <v>7379.95</v>
      </c>
      <c r="M28" s="128">
        <v>7166.55</v>
      </c>
      <c r="N28" s="144">
        <v>1043750</v>
      </c>
      <c r="O28" s="306">
        <v>-4.2928690674934418E-3</v>
      </c>
    </row>
    <row r="29" spans="1:15" ht="15">
      <c r="A29" s="127">
        <v>19</v>
      </c>
      <c r="B29" s="562" t="s">
        <v>1893</v>
      </c>
      <c r="C29" s="127" t="s">
        <v>185</v>
      </c>
      <c r="D29" s="132">
        <v>3438.5</v>
      </c>
      <c r="E29" s="132">
        <v>3417.6</v>
      </c>
      <c r="F29" s="133">
        <v>3378.95</v>
      </c>
      <c r="G29" s="133">
        <v>3319.4</v>
      </c>
      <c r="H29" s="133">
        <v>3280.75</v>
      </c>
      <c r="I29" s="133">
        <v>3477.1499999999996</v>
      </c>
      <c r="J29" s="133">
        <v>3515.8</v>
      </c>
      <c r="K29" s="133">
        <v>3575.3499999999995</v>
      </c>
      <c r="L29" s="128">
        <v>3456.25</v>
      </c>
      <c r="M29" s="128">
        <v>3358.05</v>
      </c>
      <c r="N29" s="144">
        <v>7155250</v>
      </c>
      <c r="O29" s="306">
        <v>1.0521484306041027E-2</v>
      </c>
    </row>
    <row r="30" spans="1:15" ht="15">
      <c r="A30" s="127">
        <v>20</v>
      </c>
      <c r="B30" s="562" t="s">
        <v>1891</v>
      </c>
      <c r="C30" s="127" t="s">
        <v>513</v>
      </c>
      <c r="D30" s="132">
        <v>739.3</v>
      </c>
      <c r="E30" s="132">
        <v>733.06666666666661</v>
      </c>
      <c r="F30" s="133">
        <v>724.28333333333319</v>
      </c>
      <c r="G30" s="133">
        <v>709.26666666666654</v>
      </c>
      <c r="H30" s="133">
        <v>700.48333333333312</v>
      </c>
      <c r="I30" s="133">
        <v>748.08333333333326</v>
      </c>
      <c r="J30" s="133">
        <v>756.86666666666656</v>
      </c>
      <c r="K30" s="133">
        <v>771.88333333333333</v>
      </c>
      <c r="L30" s="128">
        <v>741.85</v>
      </c>
      <c r="M30" s="128">
        <v>718.05</v>
      </c>
      <c r="N30" s="144">
        <v>1881600</v>
      </c>
      <c r="O30" s="306">
        <v>-5.076142131979695E-3</v>
      </c>
    </row>
    <row r="31" spans="1:15" ht="15">
      <c r="A31" s="127">
        <v>21</v>
      </c>
      <c r="B31" s="562" t="s">
        <v>1890</v>
      </c>
      <c r="C31" s="127" t="s">
        <v>43</v>
      </c>
      <c r="D31" s="132">
        <v>96</v>
      </c>
      <c r="E31" s="132">
        <v>95.399999999999991</v>
      </c>
      <c r="F31" s="133">
        <v>94.09999999999998</v>
      </c>
      <c r="G31" s="133">
        <v>92.199999999999989</v>
      </c>
      <c r="H31" s="133">
        <v>90.899999999999977</v>
      </c>
      <c r="I31" s="133">
        <v>97.299999999999983</v>
      </c>
      <c r="J31" s="133">
        <v>98.6</v>
      </c>
      <c r="K31" s="133">
        <v>100.49999999999999</v>
      </c>
      <c r="L31" s="128">
        <v>96.7</v>
      </c>
      <c r="M31" s="128">
        <v>93.5</v>
      </c>
      <c r="N31" s="144">
        <v>68580000</v>
      </c>
      <c r="O31" s="306">
        <v>1.4039523587730389E-2</v>
      </c>
    </row>
    <row r="32" spans="1:15" ht="15">
      <c r="A32" s="127">
        <v>22</v>
      </c>
      <c r="B32" s="562" t="s">
        <v>1890</v>
      </c>
      <c r="C32" s="127" t="s">
        <v>44</v>
      </c>
      <c r="D32" s="132">
        <v>66.400000000000006</v>
      </c>
      <c r="E32" s="132">
        <v>65.399999999999991</v>
      </c>
      <c r="F32" s="133">
        <v>64.199999999999989</v>
      </c>
      <c r="G32" s="133">
        <v>62</v>
      </c>
      <c r="H32" s="133">
        <v>60.8</v>
      </c>
      <c r="I32" s="133">
        <v>67.59999999999998</v>
      </c>
      <c r="J32" s="133">
        <v>68.8</v>
      </c>
      <c r="K32" s="133">
        <v>70.999999999999972</v>
      </c>
      <c r="L32" s="128">
        <v>66.599999999999994</v>
      </c>
      <c r="M32" s="128">
        <v>63.2</v>
      </c>
      <c r="N32" s="144">
        <v>27348000</v>
      </c>
      <c r="O32" s="306">
        <v>4.1859440405375634E-3</v>
      </c>
    </row>
    <row r="33" spans="1:15" ht="15">
      <c r="A33" s="127">
        <v>23</v>
      </c>
      <c r="B33" s="562" t="s">
        <v>1892</v>
      </c>
      <c r="C33" s="127" t="s">
        <v>45</v>
      </c>
      <c r="D33" s="132">
        <v>1554.05</v>
      </c>
      <c r="E33" s="132">
        <v>1548.0166666666667</v>
      </c>
      <c r="F33" s="133">
        <v>1537.9833333333333</v>
      </c>
      <c r="G33" s="133">
        <v>1521.9166666666667</v>
      </c>
      <c r="H33" s="133">
        <v>1511.8833333333334</v>
      </c>
      <c r="I33" s="133">
        <v>1564.0833333333333</v>
      </c>
      <c r="J33" s="133">
        <v>1574.1166666666666</v>
      </c>
      <c r="K33" s="133">
        <v>1590.1833333333332</v>
      </c>
      <c r="L33" s="128">
        <v>1558.05</v>
      </c>
      <c r="M33" s="128">
        <v>1531.95</v>
      </c>
      <c r="N33" s="144">
        <v>2789600</v>
      </c>
      <c r="O33" s="306">
        <v>7.548770144189991E-2</v>
      </c>
    </row>
    <row r="34" spans="1:15" ht="15">
      <c r="A34" s="127">
        <v>24</v>
      </c>
      <c r="B34" s="562" t="s">
        <v>1895</v>
      </c>
      <c r="C34" s="127" t="s">
        <v>187</v>
      </c>
      <c r="D34" s="132">
        <v>110.15</v>
      </c>
      <c r="E34" s="132">
        <v>109.98333333333333</v>
      </c>
      <c r="F34" s="133">
        <v>109.21666666666667</v>
      </c>
      <c r="G34" s="133">
        <v>108.28333333333333</v>
      </c>
      <c r="H34" s="133">
        <v>107.51666666666667</v>
      </c>
      <c r="I34" s="133">
        <v>110.91666666666667</v>
      </c>
      <c r="J34" s="133">
        <v>111.68333333333335</v>
      </c>
      <c r="K34" s="133">
        <v>112.61666666666667</v>
      </c>
      <c r="L34" s="128">
        <v>110.75</v>
      </c>
      <c r="M34" s="128">
        <v>109.05</v>
      </c>
      <c r="N34" s="144">
        <v>22572000</v>
      </c>
      <c r="O34" s="306">
        <v>1.6756756756756756E-2</v>
      </c>
    </row>
    <row r="35" spans="1:15" ht="15">
      <c r="A35" s="127">
        <v>25</v>
      </c>
      <c r="B35" s="562" t="s">
        <v>1892</v>
      </c>
      <c r="C35" s="127" t="s">
        <v>543</v>
      </c>
      <c r="D35" s="132">
        <v>368.05</v>
      </c>
      <c r="E35" s="132">
        <v>366.43333333333334</v>
      </c>
      <c r="F35" s="133">
        <v>364.11666666666667</v>
      </c>
      <c r="G35" s="133">
        <v>360.18333333333334</v>
      </c>
      <c r="H35" s="133">
        <v>357.86666666666667</v>
      </c>
      <c r="I35" s="133">
        <v>370.36666666666667</v>
      </c>
      <c r="J35" s="133">
        <v>372.68333333333339</v>
      </c>
      <c r="K35" s="133">
        <v>376.61666666666667</v>
      </c>
      <c r="L35" s="128">
        <v>368.75</v>
      </c>
      <c r="M35" s="128">
        <v>362.5</v>
      </c>
      <c r="N35" s="144">
        <v>3788400</v>
      </c>
      <c r="O35" s="306">
        <v>1.1750881316098707E-2</v>
      </c>
    </row>
    <row r="36" spans="1:15" ht="15">
      <c r="A36" s="127">
        <v>26</v>
      </c>
      <c r="B36" s="562" t="s">
        <v>1891</v>
      </c>
      <c r="C36" s="127" t="s">
        <v>46</v>
      </c>
      <c r="D36" s="132">
        <v>401.95</v>
      </c>
      <c r="E36" s="132">
        <v>399.7833333333333</v>
      </c>
      <c r="F36" s="133">
        <v>395.01666666666659</v>
      </c>
      <c r="G36" s="133">
        <v>388.08333333333331</v>
      </c>
      <c r="H36" s="133">
        <v>383.31666666666661</v>
      </c>
      <c r="I36" s="133">
        <v>406.71666666666658</v>
      </c>
      <c r="J36" s="133">
        <v>411.48333333333323</v>
      </c>
      <c r="K36" s="133">
        <v>418.41666666666657</v>
      </c>
      <c r="L36" s="128">
        <v>404.55</v>
      </c>
      <c r="M36" s="128">
        <v>392.85</v>
      </c>
      <c r="N36" s="144">
        <v>7606800</v>
      </c>
      <c r="O36" s="306">
        <v>1.1650175550590489E-2</v>
      </c>
    </row>
    <row r="37" spans="1:15" ht="15">
      <c r="A37" s="127">
        <v>27</v>
      </c>
      <c r="B37" s="562" t="s">
        <v>1894</v>
      </c>
      <c r="C37" s="127" t="s">
        <v>47</v>
      </c>
      <c r="D37" s="132">
        <v>357.5</v>
      </c>
      <c r="E37" s="132">
        <v>355.41666666666669</v>
      </c>
      <c r="F37" s="133">
        <v>352.48333333333335</v>
      </c>
      <c r="G37" s="133">
        <v>347.46666666666664</v>
      </c>
      <c r="H37" s="133">
        <v>344.5333333333333</v>
      </c>
      <c r="I37" s="133">
        <v>360.43333333333339</v>
      </c>
      <c r="J37" s="133">
        <v>363.36666666666667</v>
      </c>
      <c r="K37" s="133">
        <v>368.38333333333344</v>
      </c>
      <c r="L37" s="128">
        <v>358.35</v>
      </c>
      <c r="M37" s="128">
        <v>350.4</v>
      </c>
      <c r="N37" s="144">
        <v>36718287</v>
      </c>
      <c r="O37" s="306">
        <v>-3.3160830025624278E-3</v>
      </c>
    </row>
    <row r="38" spans="1:15" ht="15">
      <c r="A38" s="127">
        <v>28</v>
      </c>
      <c r="B38" s="562" t="s">
        <v>1895</v>
      </c>
      <c r="C38" s="127" t="s">
        <v>48</v>
      </c>
      <c r="D38" s="132">
        <v>50.4</v>
      </c>
      <c r="E38" s="132">
        <v>50.633333333333333</v>
      </c>
      <c r="F38" s="133">
        <v>49.866666666666667</v>
      </c>
      <c r="G38" s="133">
        <v>49.333333333333336</v>
      </c>
      <c r="H38" s="133">
        <v>48.56666666666667</v>
      </c>
      <c r="I38" s="133">
        <v>51.166666666666664</v>
      </c>
      <c r="J38" s="133">
        <v>51.93333333333333</v>
      </c>
      <c r="K38" s="133">
        <v>52.466666666666661</v>
      </c>
      <c r="L38" s="128">
        <v>51.4</v>
      </c>
      <c r="M38" s="128">
        <v>50.1</v>
      </c>
      <c r="N38" s="144">
        <v>50955000</v>
      </c>
      <c r="O38" s="306">
        <v>3.5986581274778898E-2</v>
      </c>
    </row>
    <row r="39" spans="1:15" ht="15">
      <c r="A39" s="127">
        <v>29</v>
      </c>
      <c r="B39" s="562" t="s">
        <v>1889</v>
      </c>
      <c r="C39" s="127" t="s">
        <v>49</v>
      </c>
      <c r="D39" s="132">
        <v>233.4</v>
      </c>
      <c r="E39" s="132">
        <v>234.36666666666665</v>
      </c>
      <c r="F39" s="133">
        <v>230.98333333333329</v>
      </c>
      <c r="G39" s="133">
        <v>228.56666666666663</v>
      </c>
      <c r="H39" s="133">
        <v>225.18333333333328</v>
      </c>
      <c r="I39" s="133">
        <v>236.7833333333333</v>
      </c>
      <c r="J39" s="133">
        <v>240.16666666666669</v>
      </c>
      <c r="K39" s="133">
        <v>242.58333333333331</v>
      </c>
      <c r="L39" s="128">
        <v>237.75</v>
      </c>
      <c r="M39" s="128">
        <v>231.95</v>
      </c>
      <c r="N39" s="144">
        <v>12938400</v>
      </c>
      <c r="O39" s="306">
        <v>3.8278203091145456E-2</v>
      </c>
    </row>
    <row r="40" spans="1:15" ht="15">
      <c r="A40" s="127">
        <v>30</v>
      </c>
      <c r="B40" s="562" t="s">
        <v>1891</v>
      </c>
      <c r="C40" s="127" t="s">
        <v>50</v>
      </c>
      <c r="D40" s="132">
        <v>14177.1</v>
      </c>
      <c r="E40" s="132">
        <v>14050.15</v>
      </c>
      <c r="F40" s="133">
        <v>13882.449999999999</v>
      </c>
      <c r="G40" s="133">
        <v>13587.8</v>
      </c>
      <c r="H40" s="133">
        <v>13420.099999999999</v>
      </c>
      <c r="I40" s="133">
        <v>14344.8</v>
      </c>
      <c r="J40" s="133">
        <v>14512.5</v>
      </c>
      <c r="K40" s="133">
        <v>14807.15</v>
      </c>
      <c r="L40" s="128">
        <v>14217.85</v>
      </c>
      <c r="M40" s="128">
        <v>13755.5</v>
      </c>
      <c r="N40" s="144">
        <v>158130</v>
      </c>
      <c r="O40" s="306">
        <v>1.5200456013680411E-3</v>
      </c>
    </row>
    <row r="41" spans="1:15" ht="15">
      <c r="A41" s="127">
        <v>31</v>
      </c>
      <c r="B41" s="562" t="s">
        <v>1896</v>
      </c>
      <c r="C41" s="127" t="s">
        <v>51</v>
      </c>
      <c r="D41" s="132">
        <v>382.85</v>
      </c>
      <c r="E41" s="132">
        <v>380.90000000000003</v>
      </c>
      <c r="F41" s="133">
        <v>377.30000000000007</v>
      </c>
      <c r="G41" s="133">
        <v>371.75000000000006</v>
      </c>
      <c r="H41" s="133">
        <v>368.15000000000009</v>
      </c>
      <c r="I41" s="133">
        <v>386.45000000000005</v>
      </c>
      <c r="J41" s="133">
        <v>390.05000000000007</v>
      </c>
      <c r="K41" s="133">
        <v>395.6</v>
      </c>
      <c r="L41" s="128">
        <v>384.5</v>
      </c>
      <c r="M41" s="128">
        <v>375.35</v>
      </c>
      <c r="N41" s="144">
        <v>14088600</v>
      </c>
      <c r="O41" s="306">
        <v>1.1511895625479663E-3</v>
      </c>
    </row>
    <row r="42" spans="1:15" ht="15">
      <c r="A42" s="127">
        <v>32</v>
      </c>
      <c r="B42" s="562" t="s">
        <v>1892</v>
      </c>
      <c r="C42" s="127" t="s">
        <v>189</v>
      </c>
      <c r="D42" s="132">
        <v>2688.1</v>
      </c>
      <c r="E42" s="132">
        <v>2678.4500000000003</v>
      </c>
      <c r="F42" s="133">
        <v>2659.6500000000005</v>
      </c>
      <c r="G42" s="133">
        <v>2631.2000000000003</v>
      </c>
      <c r="H42" s="133">
        <v>2612.4000000000005</v>
      </c>
      <c r="I42" s="133">
        <v>2706.9000000000005</v>
      </c>
      <c r="J42" s="133">
        <v>2725.7000000000007</v>
      </c>
      <c r="K42" s="133">
        <v>2754.1500000000005</v>
      </c>
      <c r="L42" s="128">
        <v>2697.25</v>
      </c>
      <c r="M42" s="128">
        <v>2650</v>
      </c>
      <c r="N42" s="144">
        <v>2375800</v>
      </c>
      <c r="O42" s="306">
        <v>1.9399460188933874E-3</v>
      </c>
    </row>
    <row r="43" spans="1:15" ht="15">
      <c r="A43" s="127">
        <v>33</v>
      </c>
      <c r="B43" s="562" t="s">
        <v>1900</v>
      </c>
      <c r="C43" s="127" t="s">
        <v>3181</v>
      </c>
      <c r="D43" s="132">
        <v>72</v>
      </c>
      <c r="E43" s="132">
        <v>71.016666666666666</v>
      </c>
      <c r="F43" s="133">
        <v>69.533333333333331</v>
      </c>
      <c r="G43" s="133">
        <v>67.066666666666663</v>
      </c>
      <c r="H43" s="133">
        <v>65.583333333333329</v>
      </c>
      <c r="I43" s="133">
        <v>73.483333333333334</v>
      </c>
      <c r="J43" s="133">
        <v>74.966666666666654</v>
      </c>
      <c r="K43" s="133">
        <v>77.433333333333337</v>
      </c>
      <c r="L43" s="128">
        <v>72.5</v>
      </c>
      <c r="M43" s="128">
        <v>68.55</v>
      </c>
      <c r="N43" s="144">
        <v>3462900</v>
      </c>
      <c r="O43" s="306">
        <v>2.7231467473524961E-2</v>
      </c>
    </row>
    <row r="44" spans="1:15" ht="15">
      <c r="A44" s="127">
        <v>34</v>
      </c>
      <c r="B44" s="562" t="s">
        <v>1889</v>
      </c>
      <c r="C44" s="127" t="s">
        <v>191</v>
      </c>
      <c r="D44" s="132">
        <v>237.3</v>
      </c>
      <c r="E44" s="132">
        <v>237.7833333333333</v>
      </c>
      <c r="F44" s="133">
        <v>235.21666666666661</v>
      </c>
      <c r="G44" s="133">
        <v>233.1333333333333</v>
      </c>
      <c r="H44" s="133">
        <v>230.56666666666661</v>
      </c>
      <c r="I44" s="133">
        <v>239.86666666666662</v>
      </c>
      <c r="J44" s="133">
        <v>242.43333333333334</v>
      </c>
      <c r="K44" s="133">
        <v>244.51666666666662</v>
      </c>
      <c r="L44" s="128">
        <v>240.35</v>
      </c>
      <c r="M44" s="128">
        <v>235.7</v>
      </c>
      <c r="N44" s="144">
        <v>10344000</v>
      </c>
      <c r="O44" s="306">
        <v>-9.4990041366630924E-3</v>
      </c>
    </row>
    <row r="45" spans="1:15" ht="15">
      <c r="A45" s="127">
        <v>35</v>
      </c>
      <c r="B45" s="562" t="s">
        <v>1890</v>
      </c>
      <c r="C45" s="127" t="s">
        <v>52</v>
      </c>
      <c r="D45" s="132">
        <v>198.85</v>
      </c>
      <c r="E45" s="132">
        <v>196.65</v>
      </c>
      <c r="F45" s="133">
        <v>193.75</v>
      </c>
      <c r="G45" s="133">
        <v>188.65</v>
      </c>
      <c r="H45" s="133">
        <v>185.75</v>
      </c>
      <c r="I45" s="133">
        <v>201.75</v>
      </c>
      <c r="J45" s="133">
        <v>204.65000000000003</v>
      </c>
      <c r="K45" s="133">
        <v>209.75</v>
      </c>
      <c r="L45" s="128">
        <v>199.55</v>
      </c>
      <c r="M45" s="128">
        <v>191.55</v>
      </c>
      <c r="N45" s="144">
        <v>13750000</v>
      </c>
      <c r="O45" s="306">
        <v>-1.8978310502283106E-2</v>
      </c>
    </row>
    <row r="46" spans="1:15" ht="15">
      <c r="A46" s="127">
        <v>36</v>
      </c>
      <c r="B46" s="562" t="s">
        <v>1896</v>
      </c>
      <c r="C46" s="127" t="s">
        <v>228</v>
      </c>
      <c r="D46" s="132">
        <v>123.35</v>
      </c>
      <c r="E46" s="132">
        <v>122.5</v>
      </c>
      <c r="F46" s="133">
        <v>121.25</v>
      </c>
      <c r="G46" s="133">
        <v>119.15</v>
      </c>
      <c r="H46" s="133">
        <v>117.9</v>
      </c>
      <c r="I46" s="133">
        <v>124.6</v>
      </c>
      <c r="J46" s="133">
        <v>125.85</v>
      </c>
      <c r="K46" s="133">
        <v>127.94999999999999</v>
      </c>
      <c r="L46" s="128">
        <v>123.75</v>
      </c>
      <c r="M46" s="128">
        <v>120.4</v>
      </c>
      <c r="N46" s="144">
        <v>6334200</v>
      </c>
      <c r="O46" s="306">
        <v>-4.807692307692308E-3</v>
      </c>
    </row>
    <row r="47" spans="1:15" ht="15">
      <c r="A47" s="127">
        <v>37</v>
      </c>
      <c r="B47" s="562" t="s">
        <v>1885</v>
      </c>
      <c r="C47" s="127" t="s">
        <v>53</v>
      </c>
      <c r="D47" s="132">
        <v>863.1</v>
      </c>
      <c r="E47" s="132">
        <v>858.0333333333333</v>
      </c>
      <c r="F47" s="133">
        <v>851.71666666666658</v>
      </c>
      <c r="G47" s="133">
        <v>840.33333333333326</v>
      </c>
      <c r="H47" s="133">
        <v>834.01666666666654</v>
      </c>
      <c r="I47" s="133">
        <v>869.41666666666663</v>
      </c>
      <c r="J47" s="133">
        <v>875.73333333333323</v>
      </c>
      <c r="K47" s="133">
        <v>887.11666666666667</v>
      </c>
      <c r="L47" s="128">
        <v>864.35</v>
      </c>
      <c r="M47" s="128">
        <v>846.65</v>
      </c>
      <c r="N47" s="144">
        <v>3078600</v>
      </c>
      <c r="O47" s="306">
        <v>1.1632492113564669E-2</v>
      </c>
    </row>
    <row r="48" spans="1:15" ht="15">
      <c r="A48" s="127">
        <v>38</v>
      </c>
      <c r="B48" s="562" t="s">
        <v>1888</v>
      </c>
      <c r="C48" s="127" t="s">
        <v>54</v>
      </c>
      <c r="D48" s="132">
        <v>802.4</v>
      </c>
      <c r="E48" s="132">
        <v>800.43333333333328</v>
      </c>
      <c r="F48" s="133">
        <v>788.06666666666661</v>
      </c>
      <c r="G48" s="133">
        <v>773.73333333333335</v>
      </c>
      <c r="H48" s="133">
        <v>761.36666666666667</v>
      </c>
      <c r="I48" s="133">
        <v>814.76666666666654</v>
      </c>
      <c r="J48" s="133">
        <v>827.1333333333331</v>
      </c>
      <c r="K48" s="133">
        <v>841.46666666666647</v>
      </c>
      <c r="L48" s="128">
        <v>812.8</v>
      </c>
      <c r="M48" s="128">
        <v>786.1</v>
      </c>
      <c r="N48" s="144">
        <v>578400</v>
      </c>
      <c r="O48" s="306">
        <v>0.12441679626749612</v>
      </c>
    </row>
    <row r="49" spans="1:15" ht="15">
      <c r="A49" s="127">
        <v>39</v>
      </c>
      <c r="B49" s="562" t="s">
        <v>1893</v>
      </c>
      <c r="C49" s="127" t="s">
        <v>617</v>
      </c>
      <c r="D49" s="132">
        <v>272.95</v>
      </c>
      <c r="E49" s="132">
        <v>270.76666666666665</v>
      </c>
      <c r="F49" s="133">
        <v>267.18333333333328</v>
      </c>
      <c r="G49" s="133">
        <v>261.41666666666663</v>
      </c>
      <c r="H49" s="133">
        <v>257.83333333333326</v>
      </c>
      <c r="I49" s="133">
        <v>276.5333333333333</v>
      </c>
      <c r="J49" s="133">
        <v>280.11666666666667</v>
      </c>
      <c r="K49" s="133">
        <v>285.88333333333333</v>
      </c>
      <c r="L49" s="128">
        <v>274.35000000000002</v>
      </c>
      <c r="M49" s="128">
        <v>265</v>
      </c>
      <c r="N49" s="144">
        <v>3392500</v>
      </c>
      <c r="O49" s="306">
        <v>3.0372057706909643E-2</v>
      </c>
    </row>
    <row r="50" spans="1:15" ht="15">
      <c r="A50" s="127">
        <v>40</v>
      </c>
      <c r="B50" s="562" t="s">
        <v>1889</v>
      </c>
      <c r="C50" s="127" t="s">
        <v>55</v>
      </c>
      <c r="D50" s="132">
        <v>477.15</v>
      </c>
      <c r="E50" s="132">
        <v>477.11666666666662</v>
      </c>
      <c r="F50" s="133">
        <v>474.28333333333325</v>
      </c>
      <c r="G50" s="133">
        <v>471.41666666666663</v>
      </c>
      <c r="H50" s="133">
        <v>468.58333333333326</v>
      </c>
      <c r="I50" s="133">
        <v>479.98333333333323</v>
      </c>
      <c r="J50" s="133">
        <v>482.81666666666661</v>
      </c>
      <c r="K50" s="133">
        <v>485.68333333333322</v>
      </c>
      <c r="L50" s="128">
        <v>479.95</v>
      </c>
      <c r="M50" s="128">
        <v>474.25</v>
      </c>
      <c r="N50" s="144">
        <v>10765000</v>
      </c>
      <c r="O50" s="306">
        <v>2.6078047871845021E-3</v>
      </c>
    </row>
    <row r="51" spans="1:15" ht="15">
      <c r="A51" s="127">
        <v>41</v>
      </c>
      <c r="B51" s="562" t="s">
        <v>1887</v>
      </c>
      <c r="C51" s="127" t="s">
        <v>56</v>
      </c>
      <c r="D51" s="132">
        <v>200</v>
      </c>
      <c r="E51" s="132">
        <v>199.15</v>
      </c>
      <c r="F51" s="133">
        <v>197.95000000000002</v>
      </c>
      <c r="G51" s="133">
        <v>195.9</v>
      </c>
      <c r="H51" s="133">
        <v>194.70000000000002</v>
      </c>
      <c r="I51" s="133">
        <v>201.20000000000002</v>
      </c>
      <c r="J51" s="133">
        <v>202.4</v>
      </c>
      <c r="K51" s="133">
        <v>204.45000000000002</v>
      </c>
      <c r="L51" s="128">
        <v>200.35</v>
      </c>
      <c r="M51" s="128">
        <v>197.1</v>
      </c>
      <c r="N51" s="144">
        <v>41734000</v>
      </c>
      <c r="O51" s="306">
        <v>1.5742128935532233E-2</v>
      </c>
    </row>
    <row r="52" spans="1:15" ht="15">
      <c r="A52" s="127">
        <v>42</v>
      </c>
      <c r="B52" s="562" t="s">
        <v>1892</v>
      </c>
      <c r="C52" s="127" t="s">
        <v>57</v>
      </c>
      <c r="D52" s="132">
        <v>1260.05</v>
      </c>
      <c r="E52" s="132">
        <v>1257</v>
      </c>
      <c r="F52" s="133">
        <v>1248</v>
      </c>
      <c r="G52" s="133">
        <v>1235.95</v>
      </c>
      <c r="H52" s="133">
        <v>1226.95</v>
      </c>
      <c r="I52" s="133">
        <v>1269.05</v>
      </c>
      <c r="J52" s="133">
        <v>1278.05</v>
      </c>
      <c r="K52" s="133">
        <v>1290.0999999999999</v>
      </c>
      <c r="L52" s="128">
        <v>1266</v>
      </c>
      <c r="M52" s="128">
        <v>1244.95</v>
      </c>
      <c r="N52" s="144">
        <v>1530900</v>
      </c>
      <c r="O52" s="306">
        <v>6.4427059364933273E-3</v>
      </c>
    </row>
    <row r="53" spans="1:15" ht="15">
      <c r="A53" s="127">
        <v>43</v>
      </c>
      <c r="B53" s="562" t="s">
        <v>1887</v>
      </c>
      <c r="C53" s="127" t="s">
        <v>192</v>
      </c>
      <c r="D53" s="132">
        <v>515</v>
      </c>
      <c r="E53" s="132">
        <v>510.66666666666669</v>
      </c>
      <c r="F53" s="133">
        <v>504.78333333333342</v>
      </c>
      <c r="G53" s="133">
        <v>494.56666666666672</v>
      </c>
      <c r="H53" s="133">
        <v>488.68333333333345</v>
      </c>
      <c r="I53" s="133">
        <v>520.88333333333344</v>
      </c>
      <c r="J53" s="133">
        <v>526.76666666666665</v>
      </c>
      <c r="K53" s="133">
        <v>536.98333333333335</v>
      </c>
      <c r="L53" s="128">
        <v>516.54999999999995</v>
      </c>
      <c r="M53" s="128">
        <v>500.45</v>
      </c>
      <c r="N53" s="144">
        <v>2980641</v>
      </c>
      <c r="O53" s="306">
        <v>-3.2961460446247468E-2</v>
      </c>
    </row>
    <row r="54" spans="1:15" ht="15">
      <c r="A54" s="127">
        <v>44</v>
      </c>
      <c r="B54" s="562" t="s">
        <v>1895</v>
      </c>
      <c r="C54" s="127" t="s">
        <v>339</v>
      </c>
      <c r="D54" s="132">
        <v>579.25</v>
      </c>
      <c r="E54" s="132">
        <v>577.48333333333335</v>
      </c>
      <c r="F54" s="133">
        <v>570.31666666666672</v>
      </c>
      <c r="G54" s="133">
        <v>561.38333333333333</v>
      </c>
      <c r="H54" s="133">
        <v>554.2166666666667</v>
      </c>
      <c r="I54" s="133">
        <v>586.41666666666674</v>
      </c>
      <c r="J54" s="133">
        <v>593.58333333333326</v>
      </c>
      <c r="K54" s="133">
        <v>602.51666666666677</v>
      </c>
      <c r="L54" s="128">
        <v>584.65</v>
      </c>
      <c r="M54" s="128">
        <v>568.54999999999995</v>
      </c>
      <c r="N54" s="144">
        <v>1751400</v>
      </c>
      <c r="O54" s="306">
        <v>1.9559902200488997E-2</v>
      </c>
    </row>
    <row r="55" spans="1:15" ht="15">
      <c r="A55" s="127">
        <v>45</v>
      </c>
      <c r="B55" s="562" t="s">
        <v>1892</v>
      </c>
      <c r="C55" s="127" t="s">
        <v>58</v>
      </c>
      <c r="D55" s="132">
        <v>445.7</v>
      </c>
      <c r="E55" s="132">
        <v>443.68333333333334</v>
      </c>
      <c r="F55" s="133">
        <v>440.16666666666669</v>
      </c>
      <c r="G55" s="133">
        <v>434.63333333333333</v>
      </c>
      <c r="H55" s="133">
        <v>431.11666666666667</v>
      </c>
      <c r="I55" s="133">
        <v>449.2166666666667</v>
      </c>
      <c r="J55" s="133">
        <v>452.73333333333335</v>
      </c>
      <c r="K55" s="133">
        <v>458.26666666666671</v>
      </c>
      <c r="L55" s="128">
        <v>447.2</v>
      </c>
      <c r="M55" s="128">
        <v>438.15</v>
      </c>
      <c r="N55" s="144">
        <v>11207500</v>
      </c>
      <c r="O55" s="306">
        <v>7.415730337078652E-3</v>
      </c>
    </row>
    <row r="56" spans="1:15" ht="15">
      <c r="A56" s="127">
        <v>46</v>
      </c>
      <c r="B56" s="562" t="s">
        <v>1893</v>
      </c>
      <c r="C56" s="127" t="s">
        <v>229</v>
      </c>
      <c r="D56" s="132">
        <v>48.55</v>
      </c>
      <c r="E56" s="132">
        <v>47.833333333333336</v>
      </c>
      <c r="F56" s="133">
        <v>44.56666666666667</v>
      </c>
      <c r="G56" s="133">
        <v>40.583333333333336</v>
      </c>
      <c r="H56" s="133">
        <v>37.31666666666667</v>
      </c>
      <c r="I56" s="133">
        <v>51.81666666666667</v>
      </c>
      <c r="J56" s="133">
        <v>55.083333333333336</v>
      </c>
      <c r="K56" s="133">
        <v>59.06666666666667</v>
      </c>
      <c r="L56" s="128">
        <v>51.1</v>
      </c>
      <c r="M56" s="128">
        <v>43.85</v>
      </c>
      <c r="N56" s="144">
        <v>13264000</v>
      </c>
      <c r="O56" s="306">
        <v>5.0697084917617236E-2</v>
      </c>
    </row>
    <row r="57" spans="1:15" ht="15">
      <c r="A57" s="127">
        <v>47</v>
      </c>
      <c r="B57" s="562" t="s">
        <v>1897</v>
      </c>
      <c r="C57" s="127" t="s">
        <v>59</v>
      </c>
      <c r="D57" s="132">
        <v>23.55</v>
      </c>
      <c r="E57" s="132">
        <v>23.5</v>
      </c>
      <c r="F57" s="133">
        <v>22.75</v>
      </c>
      <c r="G57" s="133">
        <v>21.95</v>
      </c>
      <c r="H57" s="133">
        <v>21.2</v>
      </c>
      <c r="I57" s="133">
        <v>24.3</v>
      </c>
      <c r="J57" s="133">
        <v>25.05</v>
      </c>
      <c r="K57" s="133">
        <v>25.85</v>
      </c>
      <c r="L57" s="128">
        <v>24.25</v>
      </c>
      <c r="M57" s="128">
        <v>22.7</v>
      </c>
      <c r="N57" s="144">
        <v>106176000</v>
      </c>
      <c r="O57" s="306">
        <v>1.7170783251882183E-3</v>
      </c>
    </row>
    <row r="58" spans="1:15" ht="15">
      <c r="A58" s="127">
        <v>48</v>
      </c>
      <c r="B58" s="562" t="s">
        <v>1889</v>
      </c>
      <c r="C58" s="127" t="s">
        <v>60</v>
      </c>
      <c r="D58" s="132">
        <v>1634.35</v>
      </c>
      <c r="E58" s="132">
        <v>1638.3999999999999</v>
      </c>
      <c r="F58" s="133">
        <v>1620.8999999999996</v>
      </c>
      <c r="G58" s="133">
        <v>1607.4499999999998</v>
      </c>
      <c r="H58" s="133">
        <v>1589.9499999999996</v>
      </c>
      <c r="I58" s="133">
        <v>1651.8499999999997</v>
      </c>
      <c r="J58" s="133">
        <v>1669.3500000000001</v>
      </c>
      <c r="K58" s="133">
        <v>1682.7999999999997</v>
      </c>
      <c r="L58" s="128">
        <v>1655.9</v>
      </c>
      <c r="M58" s="128">
        <v>1624.95</v>
      </c>
      <c r="N58" s="144">
        <v>2626000</v>
      </c>
      <c r="O58" s="306">
        <v>3.3044846577498031E-2</v>
      </c>
    </row>
    <row r="59" spans="1:15" ht="15">
      <c r="A59" s="127">
        <v>49</v>
      </c>
      <c r="B59" s="562" t="s">
        <v>1898</v>
      </c>
      <c r="C59" s="127" t="s">
        <v>61</v>
      </c>
      <c r="D59" s="132">
        <v>154.94999999999999</v>
      </c>
      <c r="E59" s="132">
        <v>155.31666666666663</v>
      </c>
      <c r="F59" s="133">
        <v>152.78333333333327</v>
      </c>
      <c r="G59" s="133">
        <v>150.61666666666665</v>
      </c>
      <c r="H59" s="133">
        <v>148.08333333333329</v>
      </c>
      <c r="I59" s="133">
        <v>157.48333333333326</v>
      </c>
      <c r="J59" s="133">
        <v>160.01666666666662</v>
      </c>
      <c r="K59" s="133">
        <v>162.18333333333325</v>
      </c>
      <c r="L59" s="128">
        <v>157.85</v>
      </c>
      <c r="M59" s="128">
        <v>153.15</v>
      </c>
      <c r="N59" s="144">
        <v>40076400</v>
      </c>
      <c r="O59" s="306">
        <v>5.1189776733254991E-2</v>
      </c>
    </row>
    <row r="60" spans="1:15" ht="15">
      <c r="A60" s="127">
        <v>50</v>
      </c>
      <c r="B60" s="562" t="s">
        <v>1889</v>
      </c>
      <c r="C60" s="127" t="s">
        <v>62</v>
      </c>
      <c r="D60" s="132">
        <v>2749.55</v>
      </c>
      <c r="E60" s="132">
        <v>2749.0166666666664</v>
      </c>
      <c r="F60" s="133">
        <v>2731.1833333333329</v>
      </c>
      <c r="G60" s="133">
        <v>2712.8166666666666</v>
      </c>
      <c r="H60" s="133">
        <v>2694.9833333333331</v>
      </c>
      <c r="I60" s="133">
        <v>2767.3833333333328</v>
      </c>
      <c r="J60" s="133">
        <v>2785.2166666666667</v>
      </c>
      <c r="K60" s="133">
        <v>2803.5833333333326</v>
      </c>
      <c r="L60" s="128">
        <v>2766.85</v>
      </c>
      <c r="M60" s="128">
        <v>2730.65</v>
      </c>
      <c r="N60" s="144">
        <v>3092000</v>
      </c>
      <c r="O60" s="306">
        <v>-2.9199372056514912E-2</v>
      </c>
    </row>
    <row r="61" spans="1:15" ht="15">
      <c r="A61" s="127">
        <v>51</v>
      </c>
      <c r="B61" s="562" t="s">
        <v>1891</v>
      </c>
      <c r="C61" s="127" t="s">
        <v>63</v>
      </c>
      <c r="D61" s="132">
        <v>16230.75</v>
      </c>
      <c r="E61" s="132">
        <v>16271.866666666667</v>
      </c>
      <c r="F61" s="133">
        <v>16023.733333333334</v>
      </c>
      <c r="G61" s="133">
        <v>15816.716666666667</v>
      </c>
      <c r="H61" s="133">
        <v>15568.583333333334</v>
      </c>
      <c r="I61" s="133">
        <v>16478.883333333331</v>
      </c>
      <c r="J61" s="133">
        <v>16727.01666666667</v>
      </c>
      <c r="K61" s="133">
        <v>16934.033333333333</v>
      </c>
      <c r="L61" s="128">
        <v>16520</v>
      </c>
      <c r="M61" s="128">
        <v>16064.85</v>
      </c>
      <c r="N61" s="144">
        <v>407475</v>
      </c>
      <c r="O61" s="306">
        <v>-3.9721339525788319E-3</v>
      </c>
    </row>
    <row r="62" spans="1:15" ht="15">
      <c r="A62" s="127">
        <v>52</v>
      </c>
      <c r="B62" s="562" t="s">
        <v>1899</v>
      </c>
      <c r="C62" s="127" t="s">
        <v>64</v>
      </c>
      <c r="D62" s="132">
        <v>110.1</v>
      </c>
      <c r="E62" s="132">
        <v>109.55</v>
      </c>
      <c r="F62" s="133">
        <v>107.85</v>
      </c>
      <c r="G62" s="133">
        <v>105.6</v>
      </c>
      <c r="H62" s="133">
        <v>103.89999999999999</v>
      </c>
      <c r="I62" s="133">
        <v>111.8</v>
      </c>
      <c r="J62" s="133">
        <v>113.50000000000001</v>
      </c>
      <c r="K62" s="133">
        <v>115.75</v>
      </c>
      <c r="L62" s="128">
        <v>111.25</v>
      </c>
      <c r="M62" s="128">
        <v>107.3</v>
      </c>
      <c r="N62" s="144">
        <v>6959800</v>
      </c>
      <c r="O62" s="306">
        <v>6.6533599467731202E-3</v>
      </c>
    </row>
    <row r="63" spans="1:15" ht="15">
      <c r="A63" s="127">
        <v>53</v>
      </c>
      <c r="B63" s="562" t="s">
        <v>1893</v>
      </c>
      <c r="C63" s="127" t="s">
        <v>708</v>
      </c>
      <c r="D63" s="132">
        <v>108.9</v>
      </c>
      <c r="E63" s="132">
        <v>107.71666666666665</v>
      </c>
      <c r="F63" s="133">
        <v>103.5333333333333</v>
      </c>
      <c r="G63" s="133">
        <v>98.166666666666643</v>
      </c>
      <c r="H63" s="133">
        <v>93.983333333333292</v>
      </c>
      <c r="I63" s="133">
        <v>113.08333333333331</v>
      </c>
      <c r="J63" s="133">
        <v>117.26666666666668</v>
      </c>
      <c r="K63" s="133">
        <v>122.63333333333333</v>
      </c>
      <c r="L63" s="128">
        <v>111.9</v>
      </c>
      <c r="M63" s="128">
        <v>102.35</v>
      </c>
      <c r="N63" s="144">
        <v>14500000</v>
      </c>
      <c r="O63" s="306">
        <v>2.6040192470987829E-2</v>
      </c>
    </row>
    <row r="64" spans="1:15" ht="15">
      <c r="A64" s="127">
        <v>54</v>
      </c>
      <c r="B64" s="562" t="s">
        <v>1891</v>
      </c>
      <c r="C64" s="127" t="s">
        <v>714</v>
      </c>
      <c r="D64" s="132">
        <v>505.15</v>
      </c>
      <c r="E64" s="132">
        <v>495.5</v>
      </c>
      <c r="F64" s="133">
        <v>484.1</v>
      </c>
      <c r="G64" s="133">
        <v>463.05</v>
      </c>
      <c r="H64" s="133">
        <v>451.65000000000003</v>
      </c>
      <c r="I64" s="133">
        <v>516.54999999999995</v>
      </c>
      <c r="J64" s="133">
        <v>527.95000000000005</v>
      </c>
      <c r="K64" s="133">
        <v>549</v>
      </c>
      <c r="L64" s="128">
        <v>506.9</v>
      </c>
      <c r="M64" s="128">
        <v>474.45</v>
      </c>
      <c r="N64" s="144">
        <v>4502300</v>
      </c>
      <c r="O64" s="306">
        <v>-1.6342225426580148E-2</v>
      </c>
    </row>
    <row r="65" spans="1:15" ht="15">
      <c r="A65" s="127">
        <v>55</v>
      </c>
      <c r="B65" s="562" t="s">
        <v>1891</v>
      </c>
      <c r="C65" s="127" t="s">
        <v>65</v>
      </c>
      <c r="D65" s="132">
        <v>181.95</v>
      </c>
      <c r="E65" s="132">
        <v>181.7833333333333</v>
      </c>
      <c r="F65" s="133">
        <v>179.71666666666661</v>
      </c>
      <c r="G65" s="133">
        <v>177.48333333333332</v>
      </c>
      <c r="H65" s="133">
        <v>175.41666666666663</v>
      </c>
      <c r="I65" s="133">
        <v>184.01666666666659</v>
      </c>
      <c r="J65" s="133">
        <v>186.08333333333331</v>
      </c>
      <c r="K65" s="133">
        <v>188.31666666666658</v>
      </c>
      <c r="L65" s="128">
        <v>183.85</v>
      </c>
      <c r="M65" s="128">
        <v>179.55</v>
      </c>
      <c r="N65" s="144">
        <v>8217600</v>
      </c>
      <c r="O65" s="306">
        <v>-8.1112398609501733E-3</v>
      </c>
    </row>
    <row r="66" spans="1:15" ht="15">
      <c r="A66" s="127">
        <v>56</v>
      </c>
      <c r="B66" s="562" t="s">
        <v>1890</v>
      </c>
      <c r="C66" s="127" t="s">
        <v>66</v>
      </c>
      <c r="D66" s="132">
        <v>86.7</v>
      </c>
      <c r="E66" s="132">
        <v>85.383333333333326</v>
      </c>
      <c r="F66" s="133">
        <v>83.816666666666649</v>
      </c>
      <c r="G66" s="133">
        <v>80.933333333333323</v>
      </c>
      <c r="H66" s="133">
        <v>79.366666666666646</v>
      </c>
      <c r="I66" s="133">
        <v>88.266666666666652</v>
      </c>
      <c r="J66" s="133">
        <v>89.833333333333314</v>
      </c>
      <c r="K66" s="133">
        <v>92.716666666666654</v>
      </c>
      <c r="L66" s="128">
        <v>86.95</v>
      </c>
      <c r="M66" s="128">
        <v>82.5</v>
      </c>
      <c r="N66" s="144">
        <v>46536000</v>
      </c>
      <c r="O66" s="306">
        <v>4.0212799248943824E-2</v>
      </c>
    </row>
    <row r="67" spans="1:15" ht="15">
      <c r="A67" s="127">
        <v>57</v>
      </c>
      <c r="B67" s="562" t="s">
        <v>1896</v>
      </c>
      <c r="C67" s="127" t="s">
        <v>67</v>
      </c>
      <c r="D67" s="132">
        <v>132.65</v>
      </c>
      <c r="E67" s="132">
        <v>132.15</v>
      </c>
      <c r="F67" s="133">
        <v>131.15</v>
      </c>
      <c r="G67" s="133">
        <v>129.65</v>
      </c>
      <c r="H67" s="133">
        <v>128.65</v>
      </c>
      <c r="I67" s="133">
        <v>133.65</v>
      </c>
      <c r="J67" s="133">
        <v>134.65</v>
      </c>
      <c r="K67" s="133">
        <v>136.15</v>
      </c>
      <c r="L67" s="128">
        <v>133.15</v>
      </c>
      <c r="M67" s="128">
        <v>130.65</v>
      </c>
      <c r="N67" s="144">
        <v>38436804</v>
      </c>
      <c r="O67" s="306">
        <v>-1.0300782859497322E-2</v>
      </c>
    </row>
    <row r="68" spans="1:15" ht="15">
      <c r="A68" s="127">
        <v>58</v>
      </c>
      <c r="B68" s="562" t="s">
        <v>1889</v>
      </c>
      <c r="C68" s="127" t="s">
        <v>68</v>
      </c>
      <c r="D68" s="132">
        <v>383.95</v>
      </c>
      <c r="E68" s="132">
        <v>385.26666666666665</v>
      </c>
      <c r="F68" s="133">
        <v>379.68333333333328</v>
      </c>
      <c r="G68" s="133">
        <v>375.41666666666663</v>
      </c>
      <c r="H68" s="133">
        <v>369.83333333333326</v>
      </c>
      <c r="I68" s="133">
        <v>389.5333333333333</v>
      </c>
      <c r="J68" s="133">
        <v>395.11666666666667</v>
      </c>
      <c r="K68" s="133">
        <v>399.38333333333333</v>
      </c>
      <c r="L68" s="128">
        <v>390.85</v>
      </c>
      <c r="M68" s="128">
        <v>381</v>
      </c>
      <c r="N68" s="144">
        <v>4311000</v>
      </c>
      <c r="O68" s="306">
        <v>1.8186112423240433E-2</v>
      </c>
    </row>
    <row r="69" spans="1:15" ht="15">
      <c r="A69" s="127">
        <v>59</v>
      </c>
      <c r="B69" s="562" t="s">
        <v>1899</v>
      </c>
      <c r="C69" s="127" t="s">
        <v>69</v>
      </c>
      <c r="D69" s="132">
        <v>15.85</v>
      </c>
      <c r="E69" s="132">
        <v>15.733333333333334</v>
      </c>
      <c r="F69" s="133">
        <v>15.566666666666668</v>
      </c>
      <c r="G69" s="133">
        <v>15.283333333333333</v>
      </c>
      <c r="H69" s="133">
        <v>15.116666666666667</v>
      </c>
      <c r="I69" s="133">
        <v>16.016666666666669</v>
      </c>
      <c r="J69" s="133">
        <v>16.183333333333334</v>
      </c>
      <c r="K69" s="133">
        <v>16.466666666666669</v>
      </c>
      <c r="L69" s="128">
        <v>15.9</v>
      </c>
      <c r="M69" s="128">
        <v>15.45</v>
      </c>
      <c r="N69" s="144">
        <v>143460000</v>
      </c>
      <c r="O69" s="306">
        <v>-3.070842201276984E-2</v>
      </c>
    </row>
    <row r="70" spans="1:15" ht="15">
      <c r="A70" s="127">
        <v>60</v>
      </c>
      <c r="B70" s="562" t="s">
        <v>1892</v>
      </c>
      <c r="C70" s="127" t="s">
        <v>335</v>
      </c>
      <c r="D70" s="132">
        <v>609.5</v>
      </c>
      <c r="E70" s="132">
        <v>606.51666666666665</v>
      </c>
      <c r="F70" s="133">
        <v>601.5333333333333</v>
      </c>
      <c r="G70" s="133">
        <v>593.56666666666661</v>
      </c>
      <c r="H70" s="133">
        <v>588.58333333333326</v>
      </c>
      <c r="I70" s="133">
        <v>614.48333333333335</v>
      </c>
      <c r="J70" s="133">
        <v>619.4666666666667</v>
      </c>
      <c r="K70" s="133">
        <v>627.43333333333339</v>
      </c>
      <c r="L70" s="128">
        <v>611.5</v>
      </c>
      <c r="M70" s="128">
        <v>598.54999999999995</v>
      </c>
      <c r="N70" s="144">
        <v>6536800</v>
      </c>
      <c r="O70" s="306">
        <v>-1.9205377505701598E-2</v>
      </c>
    </row>
    <row r="71" spans="1:15" ht="15">
      <c r="A71" s="127">
        <v>61</v>
      </c>
      <c r="B71" s="562" t="s">
        <v>1886</v>
      </c>
      <c r="C71" s="127" t="s">
        <v>71</v>
      </c>
      <c r="D71" s="132">
        <v>708.7</v>
      </c>
      <c r="E71" s="132">
        <v>707.36666666666667</v>
      </c>
      <c r="F71" s="133">
        <v>699.93333333333339</v>
      </c>
      <c r="G71" s="133">
        <v>691.16666666666674</v>
      </c>
      <c r="H71" s="133">
        <v>683.73333333333346</v>
      </c>
      <c r="I71" s="133">
        <v>716.13333333333333</v>
      </c>
      <c r="J71" s="133">
        <v>723.56666666666649</v>
      </c>
      <c r="K71" s="133">
        <v>732.33333333333326</v>
      </c>
      <c r="L71" s="128">
        <v>714.8</v>
      </c>
      <c r="M71" s="128">
        <v>698.6</v>
      </c>
      <c r="N71" s="144">
        <v>16522500</v>
      </c>
      <c r="O71" s="306">
        <v>-2.625860195581311E-3</v>
      </c>
    </row>
    <row r="72" spans="1:15" ht="15">
      <c r="A72" s="127">
        <v>62</v>
      </c>
      <c r="B72" s="562" t="s">
        <v>1887</v>
      </c>
      <c r="C72" s="127" t="s">
        <v>72</v>
      </c>
      <c r="D72" s="132">
        <v>663.75</v>
      </c>
      <c r="E72" s="132">
        <v>662.05000000000007</v>
      </c>
      <c r="F72" s="133">
        <v>658.60000000000014</v>
      </c>
      <c r="G72" s="133">
        <v>653.45000000000005</v>
      </c>
      <c r="H72" s="133">
        <v>650.00000000000011</v>
      </c>
      <c r="I72" s="133">
        <v>667.20000000000016</v>
      </c>
      <c r="J72" s="133">
        <v>670.6500000000002</v>
      </c>
      <c r="K72" s="133">
        <v>675.80000000000018</v>
      </c>
      <c r="L72" s="128">
        <v>665.5</v>
      </c>
      <c r="M72" s="128">
        <v>656.9</v>
      </c>
      <c r="N72" s="144">
        <v>6390000</v>
      </c>
      <c r="O72" s="306">
        <v>-4.2409710774763971E-2</v>
      </c>
    </row>
    <row r="73" spans="1:15" ht="15">
      <c r="A73" s="127">
        <v>63</v>
      </c>
      <c r="B73" s="562" t="s">
        <v>1900</v>
      </c>
      <c r="C73" s="127" t="s">
        <v>73</v>
      </c>
      <c r="D73" s="132">
        <v>1089.3</v>
      </c>
      <c r="E73" s="132">
        <v>1092.6833333333334</v>
      </c>
      <c r="F73" s="133">
        <v>1082.3166666666668</v>
      </c>
      <c r="G73" s="133">
        <v>1075.3333333333335</v>
      </c>
      <c r="H73" s="133">
        <v>1064.9666666666669</v>
      </c>
      <c r="I73" s="133">
        <v>1099.6666666666667</v>
      </c>
      <c r="J73" s="133">
        <v>1110.0333333333335</v>
      </c>
      <c r="K73" s="133">
        <v>1117.0166666666667</v>
      </c>
      <c r="L73" s="128">
        <v>1103.05</v>
      </c>
      <c r="M73" s="128">
        <v>1085.7</v>
      </c>
      <c r="N73" s="144">
        <v>10668000</v>
      </c>
      <c r="O73" s="306">
        <v>4.7062864994847131E-2</v>
      </c>
    </row>
    <row r="74" spans="1:15" ht="15">
      <c r="A74" s="127">
        <v>64</v>
      </c>
      <c r="B74" s="562" t="s">
        <v>1893</v>
      </c>
      <c r="C74" s="127" t="s">
        <v>74</v>
      </c>
      <c r="D74" s="132">
        <v>2070.65</v>
      </c>
      <c r="E74" s="132">
        <v>2062.75</v>
      </c>
      <c r="F74" s="133">
        <v>2046.75</v>
      </c>
      <c r="G74" s="133">
        <v>2022.85</v>
      </c>
      <c r="H74" s="133">
        <v>2006.85</v>
      </c>
      <c r="I74" s="133">
        <v>2086.65</v>
      </c>
      <c r="J74" s="133">
        <v>2102.65</v>
      </c>
      <c r="K74" s="133">
        <v>2126.5500000000002</v>
      </c>
      <c r="L74" s="128">
        <v>2078.75</v>
      </c>
      <c r="M74" s="128">
        <v>2038.85</v>
      </c>
      <c r="N74" s="144">
        <v>32610000</v>
      </c>
      <c r="O74" s="306">
        <v>-1.4222880548963892E-2</v>
      </c>
    </row>
    <row r="75" spans="1:15" ht="15">
      <c r="A75" s="127">
        <v>65</v>
      </c>
      <c r="B75" s="562" t="s">
        <v>1890</v>
      </c>
      <c r="C75" s="127" t="s">
        <v>75</v>
      </c>
      <c r="D75" s="132">
        <v>2249.9499999999998</v>
      </c>
      <c r="E75" s="132">
        <v>2243.2666666666664</v>
      </c>
      <c r="F75" s="133">
        <v>2224.1833333333329</v>
      </c>
      <c r="G75" s="133">
        <v>2198.4166666666665</v>
      </c>
      <c r="H75" s="133">
        <v>2179.333333333333</v>
      </c>
      <c r="I75" s="133">
        <v>2269.0333333333328</v>
      </c>
      <c r="J75" s="133">
        <v>2288.1166666666668</v>
      </c>
      <c r="K75" s="133">
        <v>2313.8833333333328</v>
      </c>
      <c r="L75" s="128">
        <v>2262.35</v>
      </c>
      <c r="M75" s="128">
        <v>2217.5</v>
      </c>
      <c r="N75" s="144">
        <v>16919500</v>
      </c>
      <c r="O75" s="306">
        <v>-3.1885218933726235E-2</v>
      </c>
    </row>
    <row r="76" spans="1:15" ht="15">
      <c r="A76" s="127">
        <v>66</v>
      </c>
      <c r="B76" s="562" t="s">
        <v>1891</v>
      </c>
      <c r="C76" s="127" t="s">
        <v>77</v>
      </c>
      <c r="D76" s="132">
        <v>2697.15</v>
      </c>
      <c r="E76" s="132">
        <v>2675.85</v>
      </c>
      <c r="F76" s="133">
        <v>2649.2999999999997</v>
      </c>
      <c r="G76" s="133">
        <v>2601.4499999999998</v>
      </c>
      <c r="H76" s="133">
        <v>2574.8999999999996</v>
      </c>
      <c r="I76" s="133">
        <v>2723.7</v>
      </c>
      <c r="J76" s="133">
        <v>2750.25</v>
      </c>
      <c r="K76" s="133">
        <v>2798.1</v>
      </c>
      <c r="L76" s="128">
        <v>2702.4</v>
      </c>
      <c r="M76" s="128">
        <v>2628</v>
      </c>
      <c r="N76" s="144">
        <v>2667000</v>
      </c>
      <c r="O76" s="306">
        <v>-6.7039106145251395E-3</v>
      </c>
    </row>
    <row r="77" spans="1:15" ht="15">
      <c r="A77" s="127">
        <v>67</v>
      </c>
      <c r="B77" s="562" t="s">
        <v>1900</v>
      </c>
      <c r="C77" s="127" t="s">
        <v>78</v>
      </c>
      <c r="D77" s="132">
        <v>383.45</v>
      </c>
      <c r="E77" s="132">
        <v>384.73333333333335</v>
      </c>
      <c r="F77" s="133">
        <v>380.9666666666667</v>
      </c>
      <c r="G77" s="133">
        <v>378.48333333333335</v>
      </c>
      <c r="H77" s="133">
        <v>374.7166666666667</v>
      </c>
      <c r="I77" s="133">
        <v>387.2166666666667</v>
      </c>
      <c r="J77" s="133">
        <v>390.98333333333335</v>
      </c>
      <c r="K77" s="133">
        <v>393.4666666666667</v>
      </c>
      <c r="L77" s="128">
        <v>388.5</v>
      </c>
      <c r="M77" s="128">
        <v>382.25</v>
      </c>
      <c r="N77" s="144">
        <v>2544000</v>
      </c>
      <c r="O77" s="306">
        <v>0.11140235910878113</v>
      </c>
    </row>
    <row r="78" spans="1:15" ht="15">
      <c r="A78" s="127">
        <v>68</v>
      </c>
      <c r="B78" s="562" t="s">
        <v>1901</v>
      </c>
      <c r="C78" s="127" t="s">
        <v>79</v>
      </c>
      <c r="D78" s="132">
        <v>189.35</v>
      </c>
      <c r="E78" s="132">
        <v>188.05000000000004</v>
      </c>
      <c r="F78" s="133">
        <v>186.35000000000008</v>
      </c>
      <c r="G78" s="133">
        <v>183.35000000000005</v>
      </c>
      <c r="H78" s="133">
        <v>181.65000000000009</v>
      </c>
      <c r="I78" s="133">
        <v>191.05000000000007</v>
      </c>
      <c r="J78" s="133">
        <v>192.75000000000006</v>
      </c>
      <c r="K78" s="133">
        <v>195.75000000000006</v>
      </c>
      <c r="L78" s="128">
        <v>189.75</v>
      </c>
      <c r="M78" s="128">
        <v>185.05</v>
      </c>
      <c r="N78" s="144">
        <v>30492000</v>
      </c>
      <c r="O78" s="306">
        <v>-2.0353086697402451E-2</v>
      </c>
    </row>
    <row r="79" spans="1:15" ht="15">
      <c r="A79" s="127">
        <v>69</v>
      </c>
      <c r="B79" s="562" t="s">
        <v>1896</v>
      </c>
      <c r="C79" s="127" t="s">
        <v>80</v>
      </c>
      <c r="D79" s="132">
        <v>263.05</v>
      </c>
      <c r="E79" s="132">
        <v>262.56666666666666</v>
      </c>
      <c r="F79" s="133">
        <v>260.13333333333333</v>
      </c>
      <c r="G79" s="133">
        <v>257.21666666666664</v>
      </c>
      <c r="H79" s="133">
        <v>254.7833333333333</v>
      </c>
      <c r="I79" s="133">
        <v>265.48333333333335</v>
      </c>
      <c r="J79" s="133">
        <v>267.91666666666663</v>
      </c>
      <c r="K79" s="133">
        <v>270.83333333333337</v>
      </c>
      <c r="L79" s="128">
        <v>265</v>
      </c>
      <c r="M79" s="128">
        <v>259.64999999999998</v>
      </c>
      <c r="N79" s="144">
        <v>18734100</v>
      </c>
      <c r="O79" s="306">
        <v>1.2139777626503289E-2</v>
      </c>
    </row>
    <row r="80" spans="1:15" ht="15">
      <c r="A80" s="127">
        <v>70</v>
      </c>
      <c r="B80" s="562" t="s">
        <v>1892</v>
      </c>
      <c r="C80" s="127" t="s">
        <v>81</v>
      </c>
      <c r="D80" s="132">
        <v>1837.5</v>
      </c>
      <c r="E80" s="132">
        <v>1840.7833333333335</v>
      </c>
      <c r="F80" s="133">
        <v>1819.5666666666671</v>
      </c>
      <c r="G80" s="133">
        <v>1801.6333333333334</v>
      </c>
      <c r="H80" s="133">
        <v>1780.416666666667</v>
      </c>
      <c r="I80" s="133">
        <v>1858.7166666666672</v>
      </c>
      <c r="J80" s="133">
        <v>1879.9333333333338</v>
      </c>
      <c r="K80" s="133">
        <v>1897.8666666666672</v>
      </c>
      <c r="L80" s="128">
        <v>1862</v>
      </c>
      <c r="M80" s="128">
        <v>1822.85</v>
      </c>
      <c r="N80" s="144">
        <v>9576600</v>
      </c>
      <c r="O80" s="306">
        <v>-1.2514861397910019E-3</v>
      </c>
    </row>
    <row r="81" spans="1:15" ht="15">
      <c r="A81" s="127">
        <v>71</v>
      </c>
      <c r="B81" s="562" t="s">
        <v>1901</v>
      </c>
      <c r="C81" s="127" t="s">
        <v>82</v>
      </c>
      <c r="D81" s="132">
        <v>215.8</v>
      </c>
      <c r="E81" s="132">
        <v>216.2166666666667</v>
      </c>
      <c r="F81" s="133">
        <v>213.63333333333338</v>
      </c>
      <c r="G81" s="133">
        <v>211.4666666666667</v>
      </c>
      <c r="H81" s="133">
        <v>208.88333333333338</v>
      </c>
      <c r="I81" s="133">
        <v>218.38333333333338</v>
      </c>
      <c r="J81" s="133">
        <v>220.9666666666667</v>
      </c>
      <c r="K81" s="133">
        <v>223.13333333333338</v>
      </c>
      <c r="L81" s="128">
        <v>218.8</v>
      </c>
      <c r="M81" s="128">
        <v>214.05</v>
      </c>
      <c r="N81" s="144">
        <v>4969600</v>
      </c>
      <c r="O81" s="306">
        <v>-2.8767979987492184E-2</v>
      </c>
    </row>
    <row r="82" spans="1:15" ht="15">
      <c r="A82" s="127">
        <v>72</v>
      </c>
      <c r="B82" s="562" t="s">
        <v>1893</v>
      </c>
      <c r="C82" s="127" t="s">
        <v>84</v>
      </c>
      <c r="D82" s="132">
        <v>383.65</v>
      </c>
      <c r="E82" s="132">
        <v>386.08333333333331</v>
      </c>
      <c r="F82" s="133">
        <v>375.16666666666663</v>
      </c>
      <c r="G82" s="133">
        <v>366.68333333333334</v>
      </c>
      <c r="H82" s="133">
        <v>355.76666666666665</v>
      </c>
      <c r="I82" s="133">
        <v>394.56666666666661</v>
      </c>
      <c r="J82" s="133">
        <v>405.48333333333323</v>
      </c>
      <c r="K82" s="133">
        <v>413.96666666666658</v>
      </c>
      <c r="L82" s="128">
        <v>397</v>
      </c>
      <c r="M82" s="128">
        <v>377.6</v>
      </c>
      <c r="N82" s="144">
        <v>23452000</v>
      </c>
      <c r="O82" s="306">
        <v>1.1385199240986717E-2</v>
      </c>
    </row>
    <row r="83" spans="1:15" ht="15">
      <c r="A83" s="127">
        <v>73</v>
      </c>
      <c r="B83" s="562" t="s">
        <v>1890</v>
      </c>
      <c r="C83" s="127" t="s">
        <v>85</v>
      </c>
      <c r="D83" s="132">
        <v>397.2</v>
      </c>
      <c r="E83" s="132">
        <v>396.7</v>
      </c>
      <c r="F83" s="133">
        <v>391.5</v>
      </c>
      <c r="G83" s="133">
        <v>385.8</v>
      </c>
      <c r="H83" s="133">
        <v>380.6</v>
      </c>
      <c r="I83" s="133">
        <v>402.4</v>
      </c>
      <c r="J83" s="133">
        <v>407.59999999999991</v>
      </c>
      <c r="K83" s="133">
        <v>413.29999999999995</v>
      </c>
      <c r="L83" s="128">
        <v>401.9</v>
      </c>
      <c r="M83" s="128">
        <v>391</v>
      </c>
      <c r="N83" s="144">
        <v>86376125</v>
      </c>
      <c r="O83" s="306">
        <v>2.5164417318080192E-2</v>
      </c>
    </row>
    <row r="84" spans="1:15" ht="15">
      <c r="A84" s="127">
        <v>74</v>
      </c>
      <c r="B84" s="562" t="s">
        <v>1893</v>
      </c>
      <c r="C84" s="127" t="s">
        <v>1853</v>
      </c>
      <c r="D84" s="132">
        <v>440.25</v>
      </c>
      <c r="E84" s="132">
        <v>439.48333333333329</v>
      </c>
      <c r="F84" s="133">
        <v>436.66666666666657</v>
      </c>
      <c r="G84" s="133">
        <v>433.08333333333326</v>
      </c>
      <c r="H84" s="133">
        <v>430.26666666666654</v>
      </c>
      <c r="I84" s="133">
        <v>443.06666666666661</v>
      </c>
      <c r="J84" s="133">
        <v>445.88333333333333</v>
      </c>
      <c r="K84" s="133">
        <v>449.46666666666664</v>
      </c>
      <c r="L84" s="128">
        <v>442.3</v>
      </c>
      <c r="M84" s="128">
        <v>435.9</v>
      </c>
      <c r="N84" s="144">
        <v>6450000</v>
      </c>
      <c r="O84" s="306">
        <v>4.1919069542040222E-2</v>
      </c>
    </row>
    <row r="85" spans="1:15" ht="15">
      <c r="A85" s="127">
        <v>75</v>
      </c>
      <c r="B85" s="562" t="s">
        <v>1890</v>
      </c>
      <c r="C85" s="127" t="s">
        <v>86</v>
      </c>
      <c r="D85" s="132">
        <v>27.8</v>
      </c>
      <c r="E85" s="132">
        <v>27.533333333333331</v>
      </c>
      <c r="F85" s="133">
        <v>27.116666666666664</v>
      </c>
      <c r="G85" s="133">
        <v>26.433333333333334</v>
      </c>
      <c r="H85" s="133">
        <v>26.016666666666666</v>
      </c>
      <c r="I85" s="133">
        <v>28.216666666666661</v>
      </c>
      <c r="J85" s="133">
        <v>28.633333333333333</v>
      </c>
      <c r="K85" s="133">
        <v>29.316666666666659</v>
      </c>
      <c r="L85" s="128">
        <v>27.95</v>
      </c>
      <c r="M85" s="128">
        <v>26.85</v>
      </c>
      <c r="N85" s="144">
        <v>22320000</v>
      </c>
      <c r="O85" s="306">
        <v>7.5839653304442039E-3</v>
      </c>
    </row>
    <row r="86" spans="1:15" ht="15">
      <c r="A86" s="127">
        <v>76</v>
      </c>
      <c r="B86" s="562" t="s">
        <v>1894</v>
      </c>
      <c r="C86" s="127" t="s">
        <v>87</v>
      </c>
      <c r="D86" s="132">
        <v>5.35</v>
      </c>
      <c r="E86" s="132">
        <v>5.2833333333333332</v>
      </c>
      <c r="F86" s="133">
        <v>5.1666666666666661</v>
      </c>
      <c r="G86" s="133">
        <v>4.9833333333333325</v>
      </c>
      <c r="H86" s="133">
        <v>4.8666666666666654</v>
      </c>
      <c r="I86" s="133">
        <v>5.4666666666666668</v>
      </c>
      <c r="J86" s="133">
        <v>5.5833333333333339</v>
      </c>
      <c r="K86" s="133">
        <v>5.7666666666666675</v>
      </c>
      <c r="L86" s="128">
        <v>5.4</v>
      </c>
      <c r="M86" s="128">
        <v>5.0999999999999996</v>
      </c>
      <c r="N86" s="144">
        <v>472976000</v>
      </c>
      <c r="O86" s="306">
        <v>8.0563346661096848E-3</v>
      </c>
    </row>
    <row r="87" spans="1:15" ht="15">
      <c r="A87" s="127">
        <v>77</v>
      </c>
      <c r="B87" s="562" t="s">
        <v>1890</v>
      </c>
      <c r="C87" s="127" t="s">
        <v>3140</v>
      </c>
      <c r="D87" s="132">
        <v>42.8</v>
      </c>
      <c r="E87" s="132">
        <v>42.55</v>
      </c>
      <c r="F87" s="133">
        <v>42.199999999999996</v>
      </c>
      <c r="G87" s="133">
        <v>41.6</v>
      </c>
      <c r="H87" s="133">
        <v>41.25</v>
      </c>
      <c r="I87" s="133">
        <v>43.149999999999991</v>
      </c>
      <c r="J87" s="133">
        <v>43.499999999999986</v>
      </c>
      <c r="K87" s="133">
        <v>44.099999999999987</v>
      </c>
      <c r="L87" s="128">
        <v>42.9</v>
      </c>
      <c r="M87" s="128">
        <v>41.95</v>
      </c>
      <c r="N87" s="144">
        <v>173568000</v>
      </c>
      <c r="O87" s="306">
        <v>4.5142023751649418E-3</v>
      </c>
    </row>
    <row r="88" spans="1:15" ht="15">
      <c r="A88" s="127">
        <v>78</v>
      </c>
      <c r="B88" s="562" t="s">
        <v>1896</v>
      </c>
      <c r="C88" s="127" t="s">
        <v>90</v>
      </c>
      <c r="D88" s="132">
        <v>330.9</v>
      </c>
      <c r="E88" s="132">
        <v>329.41666666666669</v>
      </c>
      <c r="F88" s="133">
        <v>327.08333333333337</v>
      </c>
      <c r="G88" s="133">
        <v>323.26666666666671</v>
      </c>
      <c r="H88" s="133">
        <v>320.93333333333339</v>
      </c>
      <c r="I88" s="133">
        <v>333.23333333333335</v>
      </c>
      <c r="J88" s="133">
        <v>335.56666666666672</v>
      </c>
      <c r="K88" s="133">
        <v>339.38333333333333</v>
      </c>
      <c r="L88" s="128">
        <v>331.75</v>
      </c>
      <c r="M88" s="128">
        <v>325.60000000000002</v>
      </c>
      <c r="N88" s="144">
        <v>4017750</v>
      </c>
      <c r="O88" s="306">
        <v>-6.2860808210391278E-2</v>
      </c>
    </row>
    <row r="89" spans="1:15" ht="15">
      <c r="A89" s="127">
        <v>79</v>
      </c>
      <c r="B89" s="562" t="s">
        <v>1887</v>
      </c>
      <c r="C89" s="127" t="s">
        <v>908</v>
      </c>
      <c r="D89" s="132">
        <v>1680.3</v>
      </c>
      <c r="E89" s="132">
        <v>1670.0666666666666</v>
      </c>
      <c r="F89" s="133">
        <v>1651.2333333333331</v>
      </c>
      <c r="G89" s="133">
        <v>1622.1666666666665</v>
      </c>
      <c r="H89" s="133">
        <v>1603.333333333333</v>
      </c>
      <c r="I89" s="133">
        <v>1699.1333333333332</v>
      </c>
      <c r="J89" s="133">
        <v>1717.9666666666667</v>
      </c>
      <c r="K89" s="133">
        <v>1747.0333333333333</v>
      </c>
      <c r="L89" s="128">
        <v>1688.9</v>
      </c>
      <c r="M89" s="128">
        <v>1641</v>
      </c>
      <c r="N89" s="144">
        <v>2766600</v>
      </c>
      <c r="O89" s="306">
        <v>3.6878794693051498E-2</v>
      </c>
    </row>
    <row r="90" spans="1:15" ht="15">
      <c r="A90" s="127">
        <v>80</v>
      </c>
      <c r="B90" s="562" t="s">
        <v>1890</v>
      </c>
      <c r="C90" s="127" t="s">
        <v>92</v>
      </c>
      <c r="D90" s="132">
        <v>1340.75</v>
      </c>
      <c r="E90" s="132">
        <v>1333.1666666666667</v>
      </c>
      <c r="F90" s="133">
        <v>1319.8333333333335</v>
      </c>
      <c r="G90" s="133">
        <v>1298.9166666666667</v>
      </c>
      <c r="H90" s="133">
        <v>1285.5833333333335</v>
      </c>
      <c r="I90" s="133">
        <v>1354.0833333333335</v>
      </c>
      <c r="J90" s="133">
        <v>1367.416666666667</v>
      </c>
      <c r="K90" s="133">
        <v>1388.3333333333335</v>
      </c>
      <c r="L90" s="128">
        <v>1346.5</v>
      </c>
      <c r="M90" s="128">
        <v>1312.25</v>
      </c>
      <c r="N90" s="144">
        <v>13622000</v>
      </c>
      <c r="O90" s="306">
        <v>1.2276321265085309E-2</v>
      </c>
    </row>
    <row r="91" spans="1:15" ht="15">
      <c r="A91" s="127">
        <v>81</v>
      </c>
      <c r="B91" s="562" t="s">
        <v>1894</v>
      </c>
      <c r="C91" s="127" t="s">
        <v>188</v>
      </c>
      <c r="D91" s="132">
        <v>254</v>
      </c>
      <c r="E91" s="132">
        <v>252.31666666666669</v>
      </c>
      <c r="F91" s="133">
        <v>250.08333333333337</v>
      </c>
      <c r="G91" s="133">
        <v>246.16666666666669</v>
      </c>
      <c r="H91" s="133">
        <v>243.93333333333337</v>
      </c>
      <c r="I91" s="133">
        <v>256.23333333333335</v>
      </c>
      <c r="J91" s="133">
        <v>258.4666666666667</v>
      </c>
      <c r="K91" s="133">
        <v>262.38333333333338</v>
      </c>
      <c r="L91" s="128">
        <v>254.55</v>
      </c>
      <c r="M91" s="128">
        <v>248.4</v>
      </c>
      <c r="N91" s="144">
        <v>7484000</v>
      </c>
      <c r="O91" s="306">
        <v>-8.2162735223959716E-3</v>
      </c>
    </row>
    <row r="92" spans="1:15" ht="15">
      <c r="A92" s="127">
        <v>82</v>
      </c>
      <c r="B92" s="562" t="s">
        <v>1900</v>
      </c>
      <c r="C92" s="127" t="s">
        <v>93</v>
      </c>
      <c r="D92" s="132">
        <v>832.75</v>
      </c>
      <c r="E92" s="132">
        <v>835.81666666666661</v>
      </c>
      <c r="F92" s="133">
        <v>828.13333333333321</v>
      </c>
      <c r="G92" s="133">
        <v>823.51666666666665</v>
      </c>
      <c r="H92" s="133">
        <v>815.83333333333326</v>
      </c>
      <c r="I92" s="133">
        <v>840.43333333333317</v>
      </c>
      <c r="J92" s="133">
        <v>848.11666666666656</v>
      </c>
      <c r="K92" s="133">
        <v>852.73333333333312</v>
      </c>
      <c r="L92" s="128">
        <v>843.5</v>
      </c>
      <c r="M92" s="128">
        <v>831.2</v>
      </c>
      <c r="N92" s="144">
        <v>58358400</v>
      </c>
      <c r="O92" s="306">
        <v>-1.0065528645672849E-3</v>
      </c>
    </row>
    <row r="93" spans="1:15" ht="15">
      <c r="A93" s="127">
        <v>83</v>
      </c>
      <c r="B93" s="562" t="s">
        <v>1896</v>
      </c>
      <c r="C93" s="127" t="s">
        <v>95</v>
      </c>
      <c r="D93" s="132">
        <v>127.05</v>
      </c>
      <c r="E93" s="132">
        <v>126.89999999999999</v>
      </c>
      <c r="F93" s="133">
        <v>125.69999999999999</v>
      </c>
      <c r="G93" s="133">
        <v>124.35</v>
      </c>
      <c r="H93" s="133">
        <v>123.14999999999999</v>
      </c>
      <c r="I93" s="133">
        <v>128.25</v>
      </c>
      <c r="J93" s="133">
        <v>129.44999999999999</v>
      </c>
      <c r="K93" s="133">
        <v>130.79999999999998</v>
      </c>
      <c r="L93" s="128">
        <v>128.1</v>
      </c>
      <c r="M93" s="128">
        <v>125.55</v>
      </c>
      <c r="N93" s="144">
        <v>47390000</v>
      </c>
      <c r="O93" s="306">
        <v>-6.4572938068682122E-3</v>
      </c>
    </row>
    <row r="94" spans="1:15" ht="15">
      <c r="A94" s="127">
        <v>84</v>
      </c>
      <c r="B94" s="562" t="s">
        <v>1892</v>
      </c>
      <c r="C94" s="127" t="s">
        <v>97</v>
      </c>
      <c r="D94" s="132">
        <v>245.7</v>
      </c>
      <c r="E94" s="132">
        <v>245.5</v>
      </c>
      <c r="F94" s="133">
        <v>244</v>
      </c>
      <c r="G94" s="133">
        <v>242.3</v>
      </c>
      <c r="H94" s="133">
        <v>240.8</v>
      </c>
      <c r="I94" s="133">
        <v>247.2</v>
      </c>
      <c r="J94" s="133">
        <v>248.7</v>
      </c>
      <c r="K94" s="133">
        <v>250.39999999999998</v>
      </c>
      <c r="L94" s="128">
        <v>247</v>
      </c>
      <c r="M94" s="128">
        <v>243.8</v>
      </c>
      <c r="N94" s="144">
        <v>101827200</v>
      </c>
      <c r="O94" s="306">
        <v>-3.9440323035026762E-3</v>
      </c>
    </row>
    <row r="95" spans="1:15" ht="15">
      <c r="A95" s="127">
        <v>85</v>
      </c>
      <c r="B95" s="562" t="s">
        <v>1901</v>
      </c>
      <c r="C95" s="127" t="s">
        <v>98</v>
      </c>
      <c r="D95" s="132">
        <v>96</v>
      </c>
      <c r="E95" s="132">
        <v>96.350000000000009</v>
      </c>
      <c r="F95" s="133">
        <v>93.300000000000011</v>
      </c>
      <c r="G95" s="133">
        <v>90.600000000000009</v>
      </c>
      <c r="H95" s="133">
        <v>87.550000000000011</v>
      </c>
      <c r="I95" s="133">
        <v>99.050000000000011</v>
      </c>
      <c r="J95" s="133">
        <v>102.1</v>
      </c>
      <c r="K95" s="133">
        <v>104.80000000000001</v>
      </c>
      <c r="L95" s="128">
        <v>99.4</v>
      </c>
      <c r="M95" s="128">
        <v>93.65</v>
      </c>
      <c r="N95" s="144">
        <v>38422400</v>
      </c>
      <c r="O95" s="306">
        <v>2.0916588725448517E-2</v>
      </c>
    </row>
    <row r="96" spans="1:15" ht="15">
      <c r="A96" s="127">
        <v>86</v>
      </c>
      <c r="B96" s="562" t="s">
        <v>1901</v>
      </c>
      <c r="C96" s="127" t="s">
        <v>102</v>
      </c>
      <c r="D96" s="132">
        <v>220.4</v>
      </c>
      <c r="E96" s="132">
        <v>220.01666666666665</v>
      </c>
      <c r="F96" s="133">
        <v>214.5333333333333</v>
      </c>
      <c r="G96" s="133">
        <v>208.66666666666666</v>
      </c>
      <c r="H96" s="133">
        <v>203.18333333333331</v>
      </c>
      <c r="I96" s="133">
        <v>225.8833333333333</v>
      </c>
      <c r="J96" s="133">
        <v>231.36666666666665</v>
      </c>
      <c r="K96" s="133">
        <v>237.23333333333329</v>
      </c>
      <c r="L96" s="128">
        <v>225.5</v>
      </c>
      <c r="M96" s="128">
        <v>214.15</v>
      </c>
      <c r="N96" s="144">
        <v>59066000</v>
      </c>
      <c r="O96" s="306">
        <v>1.901180042785177E-2</v>
      </c>
    </row>
    <row r="97" spans="1:15" ht="15">
      <c r="A97" s="127">
        <v>87</v>
      </c>
      <c r="B97" s="562" t="s">
        <v>1887</v>
      </c>
      <c r="C97" s="127" t="s">
        <v>103</v>
      </c>
      <c r="D97" s="132">
        <v>1199.0999999999999</v>
      </c>
      <c r="E97" s="132">
        <v>1194.4333333333334</v>
      </c>
      <c r="F97" s="133">
        <v>1185.7166666666667</v>
      </c>
      <c r="G97" s="133">
        <v>1172.3333333333333</v>
      </c>
      <c r="H97" s="133">
        <v>1163.6166666666666</v>
      </c>
      <c r="I97" s="133">
        <v>1207.8166666666668</v>
      </c>
      <c r="J97" s="133">
        <v>1216.5333333333335</v>
      </c>
      <c r="K97" s="133">
        <v>1229.916666666667</v>
      </c>
      <c r="L97" s="128">
        <v>1203.1500000000001</v>
      </c>
      <c r="M97" s="128">
        <v>1181.05</v>
      </c>
      <c r="N97" s="144">
        <v>2783500</v>
      </c>
      <c r="O97" s="306">
        <v>1.6192875134940627E-3</v>
      </c>
    </row>
    <row r="98" spans="1:15" ht="15">
      <c r="A98" s="127">
        <v>88</v>
      </c>
      <c r="B98" s="562" t="s">
        <v>1887</v>
      </c>
      <c r="C98" s="127" t="s">
        <v>104</v>
      </c>
      <c r="D98" s="132">
        <v>720.55</v>
      </c>
      <c r="E98" s="132">
        <v>710.33333333333337</v>
      </c>
      <c r="F98" s="133">
        <v>696.7166666666667</v>
      </c>
      <c r="G98" s="133">
        <v>672.88333333333333</v>
      </c>
      <c r="H98" s="133">
        <v>659.26666666666665</v>
      </c>
      <c r="I98" s="133">
        <v>734.16666666666674</v>
      </c>
      <c r="J98" s="133">
        <v>747.7833333333333</v>
      </c>
      <c r="K98" s="133">
        <v>771.61666666666679</v>
      </c>
      <c r="L98" s="128">
        <v>723.95</v>
      </c>
      <c r="M98" s="128">
        <v>686.5</v>
      </c>
      <c r="N98" s="144">
        <v>2378600</v>
      </c>
      <c r="O98" s="306">
        <v>0.15578231292517006</v>
      </c>
    </row>
    <row r="99" spans="1:15" ht="15">
      <c r="A99" s="127">
        <v>89</v>
      </c>
      <c r="B99" s="562" t="s">
        <v>1887</v>
      </c>
      <c r="C99" s="127" t="s">
        <v>988</v>
      </c>
      <c r="D99" s="132">
        <v>496.55</v>
      </c>
      <c r="E99" s="132">
        <v>491.7</v>
      </c>
      <c r="F99" s="133">
        <v>484.84999999999997</v>
      </c>
      <c r="G99" s="133">
        <v>473.15</v>
      </c>
      <c r="H99" s="133">
        <v>466.29999999999995</v>
      </c>
      <c r="I99" s="133">
        <v>503.4</v>
      </c>
      <c r="J99" s="133">
        <v>510.25</v>
      </c>
      <c r="K99" s="133">
        <v>521.95000000000005</v>
      </c>
      <c r="L99" s="128">
        <v>498.55</v>
      </c>
      <c r="M99" s="128">
        <v>480</v>
      </c>
      <c r="N99" s="144">
        <v>838500</v>
      </c>
      <c r="O99" s="306">
        <v>-7.857142857142857E-2</v>
      </c>
    </row>
    <row r="100" spans="1:15" ht="15">
      <c r="A100" s="127">
        <v>90</v>
      </c>
      <c r="B100" s="562" t="s">
        <v>1890</v>
      </c>
      <c r="C100" s="127" t="s">
        <v>105</v>
      </c>
      <c r="D100" s="132">
        <v>1472.15</v>
      </c>
      <c r="E100" s="132">
        <v>1457.7333333333336</v>
      </c>
      <c r="F100" s="133">
        <v>1440.5666666666671</v>
      </c>
      <c r="G100" s="133">
        <v>1408.9833333333336</v>
      </c>
      <c r="H100" s="133">
        <v>1391.8166666666671</v>
      </c>
      <c r="I100" s="133">
        <v>1489.3166666666671</v>
      </c>
      <c r="J100" s="133">
        <v>1506.4833333333336</v>
      </c>
      <c r="K100" s="133">
        <v>1538.0666666666671</v>
      </c>
      <c r="L100" s="128">
        <v>1474.9</v>
      </c>
      <c r="M100" s="128">
        <v>1426.15</v>
      </c>
      <c r="N100" s="144">
        <v>9708400</v>
      </c>
      <c r="O100" s="306">
        <v>-1.5095564663393256E-2</v>
      </c>
    </row>
    <row r="101" spans="1:15" ht="15">
      <c r="A101" s="127">
        <v>91</v>
      </c>
      <c r="B101" s="562" t="s">
        <v>1893</v>
      </c>
      <c r="C101" s="127" t="s">
        <v>107</v>
      </c>
      <c r="D101" s="132">
        <v>93.25</v>
      </c>
      <c r="E101" s="132">
        <v>92.816666666666663</v>
      </c>
      <c r="F101" s="133">
        <v>91.433333333333323</v>
      </c>
      <c r="G101" s="133">
        <v>89.61666666666666</v>
      </c>
      <c r="H101" s="133">
        <v>88.23333333333332</v>
      </c>
      <c r="I101" s="133">
        <v>94.633333333333326</v>
      </c>
      <c r="J101" s="133">
        <v>96.016666666666652</v>
      </c>
      <c r="K101" s="133">
        <v>97.833333333333329</v>
      </c>
      <c r="L101" s="128">
        <v>94.2</v>
      </c>
      <c r="M101" s="128">
        <v>91</v>
      </c>
      <c r="N101" s="144">
        <v>35842500</v>
      </c>
      <c r="O101" s="306">
        <v>4.7888435732140508E-2</v>
      </c>
    </row>
    <row r="102" spans="1:15" ht="15">
      <c r="A102" s="127">
        <v>92</v>
      </c>
      <c r="B102" s="562" t="s">
        <v>1893</v>
      </c>
      <c r="C102" s="127" t="s">
        <v>108</v>
      </c>
      <c r="D102" s="132">
        <v>400.15</v>
      </c>
      <c r="E102" s="132">
        <v>399.08333333333331</v>
      </c>
      <c r="F102" s="133">
        <v>394.66666666666663</v>
      </c>
      <c r="G102" s="133">
        <v>389.18333333333334</v>
      </c>
      <c r="H102" s="133">
        <v>384.76666666666665</v>
      </c>
      <c r="I102" s="133">
        <v>404.56666666666661</v>
      </c>
      <c r="J102" s="133">
        <v>408.98333333333323</v>
      </c>
      <c r="K102" s="133">
        <v>414.46666666666658</v>
      </c>
      <c r="L102" s="128">
        <v>403.5</v>
      </c>
      <c r="M102" s="128">
        <v>393.6</v>
      </c>
      <c r="N102" s="144">
        <v>11782100</v>
      </c>
      <c r="O102" s="306">
        <v>2.0581906632987181E-3</v>
      </c>
    </row>
    <row r="103" spans="1:15" ht="15">
      <c r="A103" s="127">
        <v>93</v>
      </c>
      <c r="B103" s="562" t="s">
        <v>1895</v>
      </c>
      <c r="C103" s="127" t="s">
        <v>109</v>
      </c>
      <c r="D103" s="132">
        <v>1362.3</v>
      </c>
      <c r="E103" s="132">
        <v>1351.9333333333332</v>
      </c>
      <c r="F103" s="133">
        <v>1336.4666666666662</v>
      </c>
      <c r="G103" s="133">
        <v>1310.633333333333</v>
      </c>
      <c r="H103" s="133">
        <v>1295.1666666666661</v>
      </c>
      <c r="I103" s="133">
        <v>1377.7666666666664</v>
      </c>
      <c r="J103" s="133">
        <v>1393.2333333333331</v>
      </c>
      <c r="K103" s="133">
        <v>1419.0666666666666</v>
      </c>
      <c r="L103" s="128">
        <v>1367.4</v>
      </c>
      <c r="M103" s="128">
        <v>1326.1</v>
      </c>
      <c r="N103" s="144">
        <v>14257875</v>
      </c>
      <c r="O103" s="306">
        <v>1.4678017666995811E-2</v>
      </c>
    </row>
    <row r="104" spans="1:15" ht="15">
      <c r="A104" s="127">
        <v>94</v>
      </c>
      <c r="B104" s="562" t="s">
        <v>1889</v>
      </c>
      <c r="C104" s="127" t="s">
        <v>110</v>
      </c>
      <c r="D104" s="132">
        <v>769.9</v>
      </c>
      <c r="E104" s="132">
        <v>771.83333333333337</v>
      </c>
      <c r="F104" s="133">
        <v>764.56666666666672</v>
      </c>
      <c r="G104" s="133">
        <v>759.23333333333335</v>
      </c>
      <c r="H104" s="133">
        <v>751.9666666666667</v>
      </c>
      <c r="I104" s="133">
        <v>777.16666666666674</v>
      </c>
      <c r="J104" s="133">
        <v>784.43333333333339</v>
      </c>
      <c r="K104" s="133">
        <v>789.76666666666677</v>
      </c>
      <c r="L104" s="128">
        <v>779.1</v>
      </c>
      <c r="M104" s="128">
        <v>766.5</v>
      </c>
      <c r="N104" s="144">
        <v>7022400</v>
      </c>
      <c r="O104" s="306">
        <v>-6.8310068310068308E-3</v>
      </c>
    </row>
    <row r="105" spans="1:15" ht="15">
      <c r="A105" s="127">
        <v>95</v>
      </c>
      <c r="B105" s="562" t="s">
        <v>1891</v>
      </c>
      <c r="C105" s="127" t="s">
        <v>111</v>
      </c>
      <c r="D105" s="132">
        <v>534.65</v>
      </c>
      <c r="E105" s="132">
        <v>531.66666666666663</v>
      </c>
      <c r="F105" s="133">
        <v>525.7833333333333</v>
      </c>
      <c r="G105" s="133">
        <v>516.91666666666663</v>
      </c>
      <c r="H105" s="133">
        <v>511.0333333333333</v>
      </c>
      <c r="I105" s="133">
        <v>540.5333333333333</v>
      </c>
      <c r="J105" s="133">
        <v>546.41666666666674</v>
      </c>
      <c r="K105" s="133">
        <v>555.2833333333333</v>
      </c>
      <c r="L105" s="128">
        <v>537.54999999999995</v>
      </c>
      <c r="M105" s="128">
        <v>522.79999999999995</v>
      </c>
      <c r="N105" s="144">
        <v>22311000</v>
      </c>
      <c r="O105" s="306">
        <v>-8.9285714285714281E-3</v>
      </c>
    </row>
    <row r="106" spans="1:15" ht="15">
      <c r="A106" s="127">
        <v>96</v>
      </c>
      <c r="B106" s="562" t="s">
        <v>1893</v>
      </c>
      <c r="C106" s="127" t="s">
        <v>112</v>
      </c>
      <c r="D106" s="132">
        <v>325.05</v>
      </c>
      <c r="E106" s="132">
        <v>323.28333333333336</v>
      </c>
      <c r="F106" s="133">
        <v>318.41666666666674</v>
      </c>
      <c r="G106" s="133">
        <v>311.78333333333336</v>
      </c>
      <c r="H106" s="133">
        <v>306.91666666666674</v>
      </c>
      <c r="I106" s="133">
        <v>329.91666666666674</v>
      </c>
      <c r="J106" s="133">
        <v>334.78333333333342</v>
      </c>
      <c r="K106" s="133">
        <v>341.41666666666674</v>
      </c>
      <c r="L106" s="128">
        <v>328.15</v>
      </c>
      <c r="M106" s="128">
        <v>316.64999999999998</v>
      </c>
      <c r="N106" s="144">
        <v>14300000</v>
      </c>
      <c r="O106" s="306">
        <v>1.1404827159402352E-2</v>
      </c>
    </row>
    <row r="107" spans="1:15" ht="15">
      <c r="A107" s="127">
        <v>97</v>
      </c>
      <c r="B107" s="562" t="s">
        <v>1893</v>
      </c>
      <c r="C107" s="127" t="s">
        <v>1105</v>
      </c>
      <c r="D107" s="132">
        <v>123.9</v>
      </c>
      <c r="E107" s="132">
        <v>121.93333333333332</v>
      </c>
      <c r="F107" s="133">
        <v>119.56666666666665</v>
      </c>
      <c r="G107" s="133">
        <v>115.23333333333332</v>
      </c>
      <c r="H107" s="133">
        <v>112.86666666666665</v>
      </c>
      <c r="I107" s="133">
        <v>126.26666666666665</v>
      </c>
      <c r="J107" s="133">
        <v>128.63333333333333</v>
      </c>
      <c r="K107" s="133">
        <v>132.96666666666664</v>
      </c>
      <c r="L107" s="128">
        <v>124.3</v>
      </c>
      <c r="M107" s="128">
        <v>117.6</v>
      </c>
      <c r="N107" s="144">
        <v>14370000</v>
      </c>
      <c r="O107" s="306">
        <v>-2.9185245237130116E-2</v>
      </c>
    </row>
    <row r="108" spans="1:15" ht="15">
      <c r="A108" s="127">
        <v>98</v>
      </c>
      <c r="B108" s="562" t="s">
        <v>1892</v>
      </c>
      <c r="C108" s="127" t="s">
        <v>237</v>
      </c>
      <c r="D108" s="132">
        <v>387.75</v>
      </c>
      <c r="E108" s="132">
        <v>385.95</v>
      </c>
      <c r="F108" s="133">
        <v>383.45</v>
      </c>
      <c r="G108" s="133">
        <v>379.15</v>
      </c>
      <c r="H108" s="133">
        <v>376.65</v>
      </c>
      <c r="I108" s="133">
        <v>390.25</v>
      </c>
      <c r="J108" s="133">
        <v>392.75</v>
      </c>
      <c r="K108" s="133">
        <v>397.05</v>
      </c>
      <c r="L108" s="128">
        <v>388.45</v>
      </c>
      <c r="M108" s="128">
        <v>381.65</v>
      </c>
      <c r="N108" s="144">
        <v>12131600</v>
      </c>
      <c r="O108" s="306">
        <v>-5.3293540822852269E-3</v>
      </c>
    </row>
    <row r="109" spans="1:15" ht="15">
      <c r="A109" s="127">
        <v>99</v>
      </c>
      <c r="B109" s="562" t="s">
        <v>1891</v>
      </c>
      <c r="C109" s="127" t="s">
        <v>113</v>
      </c>
      <c r="D109" s="132">
        <v>6334.25</v>
      </c>
      <c r="E109" s="132">
        <v>6248.1833333333334</v>
      </c>
      <c r="F109" s="133">
        <v>6136.0666666666666</v>
      </c>
      <c r="G109" s="133">
        <v>5937.8833333333332</v>
      </c>
      <c r="H109" s="133">
        <v>5825.7666666666664</v>
      </c>
      <c r="I109" s="133">
        <v>6446.3666666666668</v>
      </c>
      <c r="J109" s="133">
        <v>6558.4833333333336</v>
      </c>
      <c r="K109" s="133">
        <v>6756.666666666667</v>
      </c>
      <c r="L109" s="128">
        <v>6360.3</v>
      </c>
      <c r="M109" s="128">
        <v>6050</v>
      </c>
      <c r="N109" s="144">
        <v>2790525</v>
      </c>
      <c r="O109" s="306">
        <v>4.129108868138393E-3</v>
      </c>
    </row>
    <row r="110" spans="1:15" ht="15">
      <c r="A110" s="127">
        <v>100</v>
      </c>
      <c r="B110" s="562" t="s">
        <v>1892</v>
      </c>
      <c r="C110" s="127" t="s">
        <v>342</v>
      </c>
      <c r="D110" s="132">
        <v>619.54999999999995</v>
      </c>
      <c r="E110" s="132">
        <v>616.88333333333333</v>
      </c>
      <c r="F110" s="133">
        <v>612.26666666666665</v>
      </c>
      <c r="G110" s="133">
        <v>604.98333333333335</v>
      </c>
      <c r="H110" s="133">
        <v>600.36666666666667</v>
      </c>
      <c r="I110" s="133">
        <v>624.16666666666663</v>
      </c>
      <c r="J110" s="133">
        <v>628.78333333333319</v>
      </c>
      <c r="K110" s="133">
        <v>636.06666666666661</v>
      </c>
      <c r="L110" s="128">
        <v>621.5</v>
      </c>
      <c r="M110" s="128">
        <v>609.6</v>
      </c>
      <c r="N110" s="144">
        <v>11090000</v>
      </c>
      <c r="O110" s="306">
        <v>1.0248235026189934E-2</v>
      </c>
    </row>
    <row r="111" spans="1:15" ht="15">
      <c r="A111" s="127">
        <v>101</v>
      </c>
      <c r="B111" s="562" t="s">
        <v>1887</v>
      </c>
      <c r="C111" s="127" t="s">
        <v>1129</v>
      </c>
      <c r="D111" s="132">
        <v>960.6</v>
      </c>
      <c r="E111" s="132">
        <v>926.93333333333339</v>
      </c>
      <c r="F111" s="133">
        <v>889.86666666666679</v>
      </c>
      <c r="G111" s="133">
        <v>819.13333333333344</v>
      </c>
      <c r="H111" s="133">
        <v>782.06666666666683</v>
      </c>
      <c r="I111" s="133">
        <v>997.66666666666674</v>
      </c>
      <c r="J111" s="133">
        <v>1034.7333333333333</v>
      </c>
      <c r="K111" s="133">
        <v>1105.4666666666667</v>
      </c>
      <c r="L111" s="128">
        <v>964</v>
      </c>
      <c r="M111" s="128">
        <v>856.2</v>
      </c>
      <c r="N111" s="144">
        <v>2041200</v>
      </c>
      <c r="O111" s="306">
        <v>-0.11124657116732703</v>
      </c>
    </row>
    <row r="112" spans="1:15" ht="15">
      <c r="A112" s="127">
        <v>102</v>
      </c>
      <c r="B112" s="562" t="s">
        <v>1893</v>
      </c>
      <c r="C112" s="127" t="s">
        <v>346</v>
      </c>
      <c r="D112" s="132">
        <v>400.45</v>
      </c>
      <c r="E112" s="132">
        <v>402.36666666666662</v>
      </c>
      <c r="F112" s="133">
        <v>396.28333333333325</v>
      </c>
      <c r="G112" s="133">
        <v>392.11666666666662</v>
      </c>
      <c r="H112" s="133">
        <v>386.03333333333325</v>
      </c>
      <c r="I112" s="133">
        <v>406.53333333333325</v>
      </c>
      <c r="J112" s="133">
        <v>412.61666666666662</v>
      </c>
      <c r="K112" s="133">
        <v>416.78333333333325</v>
      </c>
      <c r="L112" s="128">
        <v>408.45</v>
      </c>
      <c r="M112" s="128">
        <v>398.2</v>
      </c>
      <c r="N112" s="144">
        <v>2949600</v>
      </c>
      <c r="O112" s="306">
        <v>0.10720720720720721</v>
      </c>
    </row>
    <row r="113" spans="1:15" ht="15">
      <c r="A113" s="127">
        <v>103</v>
      </c>
      <c r="B113" s="562" t="s">
        <v>1896</v>
      </c>
      <c r="C113" s="127" t="s">
        <v>1790</v>
      </c>
      <c r="D113" s="132">
        <v>854.85</v>
      </c>
      <c r="E113" s="132">
        <v>852.65</v>
      </c>
      <c r="F113" s="133">
        <v>847.3</v>
      </c>
      <c r="G113" s="133">
        <v>839.75</v>
      </c>
      <c r="H113" s="133">
        <v>834.4</v>
      </c>
      <c r="I113" s="133">
        <v>860.19999999999993</v>
      </c>
      <c r="J113" s="133">
        <v>865.55000000000007</v>
      </c>
      <c r="K113" s="133">
        <v>873.09999999999991</v>
      </c>
      <c r="L113" s="128">
        <v>858</v>
      </c>
      <c r="M113" s="128">
        <v>845.1</v>
      </c>
      <c r="N113" s="144">
        <v>2204400</v>
      </c>
      <c r="O113" s="306">
        <v>-2.3391812865497075E-2</v>
      </c>
    </row>
    <row r="114" spans="1:15" ht="15">
      <c r="A114" s="127">
        <v>104</v>
      </c>
      <c r="B114" s="562" t="s">
        <v>1900</v>
      </c>
      <c r="C114" s="127" t="s">
        <v>115</v>
      </c>
      <c r="D114" s="132">
        <v>684.35</v>
      </c>
      <c r="E114" s="132">
        <v>684.30000000000007</v>
      </c>
      <c r="F114" s="133">
        <v>679.15000000000009</v>
      </c>
      <c r="G114" s="133">
        <v>673.95</v>
      </c>
      <c r="H114" s="133">
        <v>668.80000000000007</v>
      </c>
      <c r="I114" s="133">
        <v>689.50000000000011</v>
      </c>
      <c r="J114" s="133">
        <v>694.65</v>
      </c>
      <c r="K114" s="133">
        <v>699.85000000000014</v>
      </c>
      <c r="L114" s="128">
        <v>689.45</v>
      </c>
      <c r="M114" s="128">
        <v>679.1</v>
      </c>
      <c r="N114" s="144">
        <v>1707600</v>
      </c>
      <c r="O114" s="306">
        <v>9.9361249112845992E-3</v>
      </c>
    </row>
    <row r="115" spans="1:15" ht="15">
      <c r="A115" s="127">
        <v>105</v>
      </c>
      <c r="B115" s="562" t="s">
        <v>1891</v>
      </c>
      <c r="C115" s="127" t="s">
        <v>116</v>
      </c>
      <c r="D115" s="132">
        <v>99.75</v>
      </c>
      <c r="E115" s="132">
        <v>99.399999999999991</v>
      </c>
      <c r="F115" s="133">
        <v>98.399999999999977</v>
      </c>
      <c r="G115" s="133">
        <v>97.049999999999983</v>
      </c>
      <c r="H115" s="133">
        <v>96.049999999999969</v>
      </c>
      <c r="I115" s="133">
        <v>100.74999999999999</v>
      </c>
      <c r="J115" s="133">
        <v>101.75000000000001</v>
      </c>
      <c r="K115" s="133">
        <v>103.1</v>
      </c>
      <c r="L115" s="128">
        <v>100.4</v>
      </c>
      <c r="M115" s="128">
        <v>98.05</v>
      </c>
      <c r="N115" s="144">
        <v>33273900</v>
      </c>
      <c r="O115" s="306">
        <v>4.3829066640103595E-3</v>
      </c>
    </row>
    <row r="116" spans="1:15" ht="15">
      <c r="A116" s="127">
        <v>106</v>
      </c>
      <c r="B116" s="562" t="s">
        <v>1891</v>
      </c>
      <c r="C116" s="127" t="s">
        <v>117</v>
      </c>
      <c r="D116" s="132">
        <v>59166.75</v>
      </c>
      <c r="E116" s="132">
        <v>58996.233333333337</v>
      </c>
      <c r="F116" s="133">
        <v>58592.516666666677</v>
      </c>
      <c r="G116" s="133">
        <v>58018.28333333334</v>
      </c>
      <c r="H116" s="133">
        <v>57614.56666666668</v>
      </c>
      <c r="I116" s="133">
        <v>59570.466666666674</v>
      </c>
      <c r="J116" s="133">
        <v>59974.183333333334</v>
      </c>
      <c r="K116" s="133">
        <v>60548.416666666672</v>
      </c>
      <c r="L116" s="128">
        <v>59399.95</v>
      </c>
      <c r="M116" s="128">
        <v>58422</v>
      </c>
      <c r="N116" s="144">
        <v>17580</v>
      </c>
      <c r="O116" s="306">
        <v>2.3878858474082703E-2</v>
      </c>
    </row>
    <row r="117" spans="1:15" ht="15">
      <c r="A117" s="127">
        <v>107</v>
      </c>
      <c r="B117" s="562" t="s">
        <v>1893</v>
      </c>
      <c r="C117" s="127" t="s">
        <v>1183</v>
      </c>
      <c r="D117" s="132">
        <v>606.29999999999995</v>
      </c>
      <c r="E117" s="132">
        <v>596.83333333333337</v>
      </c>
      <c r="F117" s="133">
        <v>585.91666666666674</v>
      </c>
      <c r="G117" s="133">
        <v>565.53333333333342</v>
      </c>
      <c r="H117" s="133">
        <v>554.61666666666679</v>
      </c>
      <c r="I117" s="133">
        <v>617.2166666666667</v>
      </c>
      <c r="J117" s="133">
        <v>628.13333333333344</v>
      </c>
      <c r="K117" s="133">
        <v>648.51666666666665</v>
      </c>
      <c r="L117" s="128">
        <v>607.75</v>
      </c>
      <c r="M117" s="128">
        <v>576.45000000000005</v>
      </c>
      <c r="N117" s="144">
        <v>2280000</v>
      </c>
      <c r="O117" s="306">
        <v>-3.614457831325301E-2</v>
      </c>
    </row>
    <row r="118" spans="1:15" ht="15">
      <c r="A118" s="127">
        <v>108</v>
      </c>
      <c r="B118" s="562" t="s">
        <v>1901</v>
      </c>
      <c r="C118" s="127" t="s">
        <v>1198</v>
      </c>
      <c r="D118" s="132">
        <v>42.45</v>
      </c>
      <c r="E118" s="132">
        <v>42.383333333333333</v>
      </c>
      <c r="F118" s="133">
        <v>41.866666666666667</v>
      </c>
      <c r="G118" s="133">
        <v>41.283333333333331</v>
      </c>
      <c r="H118" s="133">
        <v>40.766666666666666</v>
      </c>
      <c r="I118" s="133">
        <v>42.966666666666669</v>
      </c>
      <c r="J118" s="133">
        <v>43.483333333333334</v>
      </c>
      <c r="K118" s="133">
        <v>44.06666666666667</v>
      </c>
      <c r="L118" s="128">
        <v>42.9</v>
      </c>
      <c r="M118" s="128">
        <v>41.8</v>
      </c>
      <c r="N118" s="144">
        <v>31450000</v>
      </c>
      <c r="O118" s="306">
        <v>-1.3797428661022263E-2</v>
      </c>
    </row>
    <row r="119" spans="1:15" ht="15">
      <c r="A119" s="127">
        <v>109</v>
      </c>
      <c r="B119" s="562" t="s">
        <v>1899</v>
      </c>
      <c r="C119" s="127" t="s">
        <v>360</v>
      </c>
      <c r="D119" s="132">
        <v>37.049999999999997</v>
      </c>
      <c r="E119" s="132">
        <v>36.549999999999997</v>
      </c>
      <c r="F119" s="133">
        <v>35.799999999999997</v>
      </c>
      <c r="G119" s="133">
        <v>34.549999999999997</v>
      </c>
      <c r="H119" s="133">
        <v>33.799999999999997</v>
      </c>
      <c r="I119" s="133">
        <v>37.799999999999997</v>
      </c>
      <c r="J119" s="133">
        <v>38.549999999999997</v>
      </c>
      <c r="K119" s="133">
        <v>39.799999999999997</v>
      </c>
      <c r="L119" s="128">
        <v>37.299999999999997</v>
      </c>
      <c r="M119" s="128">
        <v>35.299999999999997</v>
      </c>
      <c r="N119" s="144">
        <v>34425000</v>
      </c>
      <c r="O119" s="306">
        <v>2.7397260273972601E-2</v>
      </c>
    </row>
    <row r="120" spans="1:15" ht="15">
      <c r="A120" s="127">
        <v>110</v>
      </c>
      <c r="B120" s="562" t="s">
        <v>1899</v>
      </c>
      <c r="C120" s="127" t="s">
        <v>238</v>
      </c>
      <c r="D120" s="132">
        <v>58.7</v>
      </c>
      <c r="E120" s="132">
        <v>58.333333333333336</v>
      </c>
      <c r="F120" s="133">
        <v>57.016666666666673</v>
      </c>
      <c r="G120" s="133">
        <v>55.333333333333336</v>
      </c>
      <c r="H120" s="133">
        <v>54.016666666666673</v>
      </c>
      <c r="I120" s="133">
        <v>60.016666666666673</v>
      </c>
      <c r="J120" s="133">
        <v>61.333333333333336</v>
      </c>
      <c r="K120" s="133">
        <v>63.016666666666673</v>
      </c>
      <c r="L120" s="128">
        <v>59.65</v>
      </c>
      <c r="M120" s="128">
        <v>56.65</v>
      </c>
      <c r="N120" s="144">
        <v>40840000</v>
      </c>
      <c r="O120" s="306">
        <v>4.396728016359918E-2</v>
      </c>
    </row>
    <row r="121" spans="1:15" ht="15">
      <c r="A121" s="127">
        <v>111</v>
      </c>
      <c r="B121" s="562" t="s">
        <v>1892</v>
      </c>
      <c r="C121" s="127" t="s">
        <v>1216</v>
      </c>
      <c r="D121" s="132">
        <v>12840.25</v>
      </c>
      <c r="E121" s="132">
        <v>12772.35</v>
      </c>
      <c r="F121" s="133">
        <v>12674</v>
      </c>
      <c r="G121" s="133">
        <v>12507.75</v>
      </c>
      <c r="H121" s="133">
        <v>12409.4</v>
      </c>
      <c r="I121" s="133">
        <v>12938.6</v>
      </c>
      <c r="J121" s="133">
        <v>13036.950000000003</v>
      </c>
      <c r="K121" s="133">
        <v>13203.2</v>
      </c>
      <c r="L121" s="128">
        <v>12870.7</v>
      </c>
      <c r="M121" s="128">
        <v>12606.1</v>
      </c>
      <c r="N121" s="144">
        <v>440250</v>
      </c>
      <c r="O121" s="306">
        <v>-1.1895410167209068E-2</v>
      </c>
    </row>
    <row r="122" spans="1:15" ht="15">
      <c r="A122" s="127">
        <v>112</v>
      </c>
      <c r="B122" s="562" t="s">
        <v>1900</v>
      </c>
      <c r="C122" s="127" t="s">
        <v>1229</v>
      </c>
      <c r="D122" s="132">
        <v>1443.55</v>
      </c>
      <c r="E122" s="132">
        <v>1443.1166666666668</v>
      </c>
      <c r="F122" s="133">
        <v>1434.1833333333336</v>
      </c>
      <c r="G122" s="133">
        <v>1424.8166666666668</v>
      </c>
      <c r="H122" s="133">
        <v>1415.8833333333337</v>
      </c>
      <c r="I122" s="133">
        <v>1452.4833333333336</v>
      </c>
      <c r="J122" s="133">
        <v>1461.416666666667</v>
      </c>
      <c r="K122" s="133">
        <v>1470.7833333333335</v>
      </c>
      <c r="L122" s="128">
        <v>1452.05</v>
      </c>
      <c r="M122" s="128">
        <v>1433.75</v>
      </c>
      <c r="N122" s="144">
        <v>834000</v>
      </c>
      <c r="O122" s="306">
        <v>-1.4184397163120567E-2</v>
      </c>
    </row>
    <row r="123" spans="1:15" ht="15">
      <c r="A123" s="127">
        <v>113</v>
      </c>
      <c r="B123" s="562" t="s">
        <v>1901</v>
      </c>
      <c r="C123" s="127" t="s">
        <v>119</v>
      </c>
      <c r="D123" s="132">
        <v>83</v>
      </c>
      <c r="E123" s="132">
        <v>83.05</v>
      </c>
      <c r="F123" s="133">
        <v>82.05</v>
      </c>
      <c r="G123" s="133">
        <v>81.099999999999994</v>
      </c>
      <c r="H123" s="133">
        <v>80.099999999999994</v>
      </c>
      <c r="I123" s="133">
        <v>84</v>
      </c>
      <c r="J123" s="133">
        <v>85</v>
      </c>
      <c r="K123" s="133">
        <v>85.95</v>
      </c>
      <c r="L123" s="128">
        <v>84.05</v>
      </c>
      <c r="M123" s="128">
        <v>82.1</v>
      </c>
      <c r="N123" s="144">
        <v>27060000</v>
      </c>
      <c r="O123" s="306">
        <v>-1.4423076923076924E-2</v>
      </c>
    </row>
    <row r="124" spans="1:15" ht="15">
      <c r="A124" s="127">
        <v>114</v>
      </c>
      <c r="B124" s="562" t="s">
        <v>1888</v>
      </c>
      <c r="C124" s="127" t="s">
        <v>120</v>
      </c>
      <c r="D124" s="132">
        <v>126.35</v>
      </c>
      <c r="E124" s="132">
        <v>126.61666666666667</v>
      </c>
      <c r="F124" s="133">
        <v>125.28333333333335</v>
      </c>
      <c r="G124" s="133">
        <v>124.21666666666667</v>
      </c>
      <c r="H124" s="133">
        <v>122.88333333333334</v>
      </c>
      <c r="I124" s="133">
        <v>127.68333333333335</v>
      </c>
      <c r="J124" s="133">
        <v>129.01666666666665</v>
      </c>
      <c r="K124" s="133">
        <v>130.08333333333337</v>
      </c>
      <c r="L124" s="128">
        <v>127.95</v>
      </c>
      <c r="M124" s="128">
        <v>125.55</v>
      </c>
      <c r="N124" s="144">
        <v>70291200</v>
      </c>
      <c r="O124" s="306">
        <v>3.4155338479404328E-4</v>
      </c>
    </row>
    <row r="125" spans="1:15" ht="15">
      <c r="A125" s="127">
        <v>115</v>
      </c>
      <c r="B125" s="562" t="s">
        <v>1900</v>
      </c>
      <c r="C125" s="127" t="s">
        <v>121</v>
      </c>
      <c r="D125" s="132">
        <v>3053.35</v>
      </c>
      <c r="E125" s="132">
        <v>3041.6166666666668</v>
      </c>
      <c r="F125" s="133">
        <v>3021.7333333333336</v>
      </c>
      <c r="G125" s="133">
        <v>2990.1166666666668</v>
      </c>
      <c r="H125" s="133">
        <v>2970.2333333333336</v>
      </c>
      <c r="I125" s="133">
        <v>3073.2333333333336</v>
      </c>
      <c r="J125" s="133">
        <v>3093.1166666666668</v>
      </c>
      <c r="K125" s="133">
        <v>3124.7333333333336</v>
      </c>
      <c r="L125" s="128">
        <v>3061.5</v>
      </c>
      <c r="M125" s="128">
        <v>3010</v>
      </c>
      <c r="N125" s="144">
        <v>160350</v>
      </c>
      <c r="O125" s="306">
        <v>3.7558685446009389E-3</v>
      </c>
    </row>
    <row r="126" spans="1:15" ht="15">
      <c r="A126" s="127">
        <v>116</v>
      </c>
      <c r="B126" s="562" t="s">
        <v>1896</v>
      </c>
      <c r="C126" s="127" t="s">
        <v>202</v>
      </c>
      <c r="D126" s="132">
        <v>154.9</v>
      </c>
      <c r="E126" s="132">
        <v>153.79999999999998</v>
      </c>
      <c r="F126" s="133">
        <v>152.34999999999997</v>
      </c>
      <c r="G126" s="133">
        <v>149.79999999999998</v>
      </c>
      <c r="H126" s="133">
        <v>148.34999999999997</v>
      </c>
      <c r="I126" s="133">
        <v>156.34999999999997</v>
      </c>
      <c r="J126" s="133">
        <v>157.79999999999995</v>
      </c>
      <c r="K126" s="133">
        <v>160.34999999999997</v>
      </c>
      <c r="L126" s="128">
        <v>155.25</v>
      </c>
      <c r="M126" s="128">
        <v>151.25</v>
      </c>
      <c r="N126" s="144">
        <v>7688538</v>
      </c>
      <c r="O126" s="306">
        <v>9.8214285714285712E-3</v>
      </c>
    </row>
    <row r="127" spans="1:15" ht="15">
      <c r="A127" s="127">
        <v>117</v>
      </c>
      <c r="B127" s="562" t="s">
        <v>1896</v>
      </c>
      <c r="C127" s="127" t="s">
        <v>122</v>
      </c>
      <c r="D127" s="132">
        <v>129.44999999999999</v>
      </c>
      <c r="E127" s="132">
        <v>128.45000000000002</v>
      </c>
      <c r="F127" s="133">
        <v>127.00000000000003</v>
      </c>
      <c r="G127" s="133">
        <v>124.55000000000001</v>
      </c>
      <c r="H127" s="133">
        <v>123.10000000000002</v>
      </c>
      <c r="I127" s="133">
        <v>130.90000000000003</v>
      </c>
      <c r="J127" s="133">
        <v>132.35000000000002</v>
      </c>
      <c r="K127" s="133">
        <v>134.80000000000004</v>
      </c>
      <c r="L127" s="128">
        <v>129.9</v>
      </c>
      <c r="M127" s="128">
        <v>126</v>
      </c>
      <c r="N127" s="144">
        <v>66603750</v>
      </c>
      <c r="O127" s="306">
        <v>-1.5520203979823734E-2</v>
      </c>
    </row>
    <row r="128" spans="1:15" ht="15">
      <c r="A128" s="127">
        <v>118</v>
      </c>
      <c r="B128" s="562" t="s">
        <v>1885</v>
      </c>
      <c r="C128" s="127" t="s">
        <v>226</v>
      </c>
      <c r="D128" s="132">
        <v>18176</v>
      </c>
      <c r="E128" s="132">
        <v>18086.649999999998</v>
      </c>
      <c r="F128" s="133">
        <v>17938.299999999996</v>
      </c>
      <c r="G128" s="133">
        <v>17700.599999999999</v>
      </c>
      <c r="H128" s="133">
        <v>17552.249999999996</v>
      </c>
      <c r="I128" s="133">
        <v>18324.349999999995</v>
      </c>
      <c r="J128" s="133">
        <v>18472.699999999993</v>
      </c>
      <c r="K128" s="133">
        <v>18710.399999999994</v>
      </c>
      <c r="L128" s="128">
        <v>18235</v>
      </c>
      <c r="M128" s="128">
        <v>17848.95</v>
      </c>
      <c r="N128" s="144">
        <v>202625</v>
      </c>
      <c r="O128" s="306">
        <v>-5.8874034097878081E-3</v>
      </c>
    </row>
    <row r="129" spans="1:15" ht="15">
      <c r="A129" s="127">
        <v>119</v>
      </c>
      <c r="B129" s="562" t="s">
        <v>1889</v>
      </c>
      <c r="C129" s="127" t="s">
        <v>204</v>
      </c>
      <c r="D129" s="132">
        <v>1897.65</v>
      </c>
      <c r="E129" s="132">
        <v>1897.3166666666666</v>
      </c>
      <c r="F129" s="133">
        <v>1875.5333333333333</v>
      </c>
      <c r="G129" s="133">
        <v>1853.4166666666667</v>
      </c>
      <c r="H129" s="133">
        <v>1831.6333333333334</v>
      </c>
      <c r="I129" s="133">
        <v>1919.4333333333332</v>
      </c>
      <c r="J129" s="133">
        <v>1941.2166666666665</v>
      </c>
      <c r="K129" s="133">
        <v>1963.333333333333</v>
      </c>
      <c r="L129" s="128">
        <v>1919.1</v>
      </c>
      <c r="M129" s="128">
        <v>1875.2</v>
      </c>
      <c r="N129" s="144">
        <v>3410184</v>
      </c>
      <c r="O129" s="306">
        <v>8.9349535382416013E-3</v>
      </c>
    </row>
    <row r="130" spans="1:15" ht="15">
      <c r="A130" s="127">
        <v>120</v>
      </c>
      <c r="B130" s="562" t="s">
        <v>1896</v>
      </c>
      <c r="C130" s="127" t="s">
        <v>124</v>
      </c>
      <c r="D130" s="132">
        <v>266.5</v>
      </c>
      <c r="E130" s="132">
        <v>266.53333333333336</v>
      </c>
      <c r="F130" s="133">
        <v>265.56666666666672</v>
      </c>
      <c r="G130" s="133">
        <v>264.63333333333338</v>
      </c>
      <c r="H130" s="133">
        <v>263.66666666666674</v>
      </c>
      <c r="I130" s="133">
        <v>267.4666666666667</v>
      </c>
      <c r="J130" s="133">
        <v>268.43333333333328</v>
      </c>
      <c r="K130" s="133">
        <v>269.36666666666667</v>
      </c>
      <c r="L130" s="128">
        <v>267.5</v>
      </c>
      <c r="M130" s="128">
        <v>265.60000000000002</v>
      </c>
      <c r="N130" s="144">
        <v>14691000</v>
      </c>
      <c r="O130" s="306">
        <v>1.4922279792746114E-2</v>
      </c>
    </row>
    <row r="131" spans="1:15" ht="15">
      <c r="A131" s="127">
        <v>121</v>
      </c>
      <c r="B131" s="562" t="s">
        <v>1893</v>
      </c>
      <c r="C131" s="127" t="s">
        <v>125</v>
      </c>
      <c r="D131" s="132">
        <v>110.25</v>
      </c>
      <c r="E131" s="132">
        <v>109.66666666666667</v>
      </c>
      <c r="F131" s="133">
        <v>108.38333333333334</v>
      </c>
      <c r="G131" s="133">
        <v>106.51666666666667</v>
      </c>
      <c r="H131" s="133">
        <v>105.23333333333333</v>
      </c>
      <c r="I131" s="133">
        <v>111.53333333333335</v>
      </c>
      <c r="J131" s="133">
        <v>112.81666666666668</v>
      </c>
      <c r="K131" s="133">
        <v>114.68333333333335</v>
      </c>
      <c r="L131" s="128">
        <v>110.95</v>
      </c>
      <c r="M131" s="128">
        <v>107.8</v>
      </c>
      <c r="N131" s="144">
        <v>38638400</v>
      </c>
      <c r="O131" s="306">
        <v>-1.9817552689525009E-2</v>
      </c>
    </row>
    <row r="132" spans="1:15" ht="15">
      <c r="A132" s="127">
        <v>122</v>
      </c>
      <c r="B132" s="562" t="s">
        <v>1892</v>
      </c>
      <c r="C132" s="127" t="s">
        <v>203</v>
      </c>
      <c r="D132" s="132">
        <v>1378.65</v>
      </c>
      <c r="E132" s="132">
        <v>1377.4666666666665</v>
      </c>
      <c r="F132" s="133">
        <v>1372.333333333333</v>
      </c>
      <c r="G132" s="133">
        <v>1366.0166666666667</v>
      </c>
      <c r="H132" s="133">
        <v>1360.8833333333332</v>
      </c>
      <c r="I132" s="133">
        <v>1383.7833333333328</v>
      </c>
      <c r="J132" s="133">
        <v>1388.9166666666665</v>
      </c>
      <c r="K132" s="133">
        <v>1395.2333333333327</v>
      </c>
      <c r="L132" s="128">
        <v>1382.6</v>
      </c>
      <c r="M132" s="128">
        <v>1371.15</v>
      </c>
      <c r="N132" s="144">
        <v>2296000</v>
      </c>
      <c r="O132" s="306">
        <v>5.9145673603504933E-3</v>
      </c>
    </row>
    <row r="133" spans="1:15" ht="15">
      <c r="A133" s="127">
        <v>123</v>
      </c>
      <c r="B133" s="562" t="s">
        <v>1890</v>
      </c>
      <c r="C133" s="127" t="s">
        <v>126</v>
      </c>
      <c r="D133" s="132">
        <v>62.9</v>
      </c>
      <c r="E133" s="132">
        <v>62.266666666666673</v>
      </c>
      <c r="F133" s="133">
        <v>61.433333333333344</v>
      </c>
      <c r="G133" s="133">
        <v>59.966666666666669</v>
      </c>
      <c r="H133" s="133">
        <v>59.13333333333334</v>
      </c>
      <c r="I133" s="133">
        <v>63.733333333333348</v>
      </c>
      <c r="J133" s="133">
        <v>64.566666666666677</v>
      </c>
      <c r="K133" s="133">
        <v>66.03333333333336</v>
      </c>
      <c r="L133" s="128">
        <v>63.1</v>
      </c>
      <c r="M133" s="128">
        <v>60.8</v>
      </c>
      <c r="N133" s="144">
        <v>104776000</v>
      </c>
      <c r="O133" s="306">
        <v>-1.7654393909562249E-2</v>
      </c>
    </row>
    <row r="134" spans="1:15" ht="15">
      <c r="A134" s="127">
        <v>124</v>
      </c>
      <c r="B134" s="562" t="s">
        <v>1888</v>
      </c>
      <c r="C134" s="127" t="s">
        <v>127</v>
      </c>
      <c r="D134" s="132">
        <v>203.65</v>
      </c>
      <c r="E134" s="132">
        <v>203.91666666666666</v>
      </c>
      <c r="F134" s="133">
        <v>202.23333333333332</v>
      </c>
      <c r="G134" s="133">
        <v>200.81666666666666</v>
      </c>
      <c r="H134" s="133">
        <v>199.13333333333333</v>
      </c>
      <c r="I134" s="133">
        <v>205.33333333333331</v>
      </c>
      <c r="J134" s="133">
        <v>207.01666666666665</v>
      </c>
      <c r="K134" s="133">
        <v>208.43333333333331</v>
      </c>
      <c r="L134" s="128">
        <v>205.6</v>
      </c>
      <c r="M134" s="128">
        <v>202.5</v>
      </c>
      <c r="N134" s="144">
        <v>30528000</v>
      </c>
      <c r="O134" s="306">
        <v>-3.0045721750489875E-3</v>
      </c>
    </row>
    <row r="135" spans="1:15" ht="15">
      <c r="A135" s="127">
        <v>125</v>
      </c>
      <c r="B135" s="562" t="s">
        <v>1897</v>
      </c>
      <c r="C135" s="127" t="s">
        <v>1335</v>
      </c>
      <c r="D135" s="132">
        <v>1564.85</v>
      </c>
      <c r="E135" s="132">
        <v>1560.6833333333332</v>
      </c>
      <c r="F135" s="133">
        <v>1548.5666666666664</v>
      </c>
      <c r="G135" s="133">
        <v>1532.2833333333333</v>
      </c>
      <c r="H135" s="133">
        <v>1520.1666666666665</v>
      </c>
      <c r="I135" s="133">
        <v>1576.9666666666662</v>
      </c>
      <c r="J135" s="133">
        <v>1589.083333333333</v>
      </c>
      <c r="K135" s="133">
        <v>1605.3666666666661</v>
      </c>
      <c r="L135" s="128">
        <v>1572.8</v>
      </c>
      <c r="M135" s="128">
        <v>1544.4</v>
      </c>
      <c r="N135" s="144">
        <v>1030000</v>
      </c>
      <c r="O135" s="306">
        <v>-8.8529638183217855E-3</v>
      </c>
    </row>
    <row r="136" spans="1:15" ht="15">
      <c r="A136" s="127">
        <v>126</v>
      </c>
      <c r="B136" s="562" t="s">
        <v>1886</v>
      </c>
      <c r="C136" s="127" t="s">
        <v>209</v>
      </c>
      <c r="D136" s="132">
        <v>723.2</v>
      </c>
      <c r="E136" s="132">
        <v>715.36666666666679</v>
      </c>
      <c r="F136" s="133">
        <v>706.28333333333353</v>
      </c>
      <c r="G136" s="133">
        <v>689.36666666666679</v>
      </c>
      <c r="H136" s="133">
        <v>680.28333333333353</v>
      </c>
      <c r="I136" s="133">
        <v>732.28333333333353</v>
      </c>
      <c r="J136" s="133">
        <v>741.36666666666679</v>
      </c>
      <c r="K136" s="133">
        <v>758.28333333333353</v>
      </c>
      <c r="L136" s="128">
        <v>724.45</v>
      </c>
      <c r="M136" s="128">
        <v>698.45</v>
      </c>
      <c r="N136" s="144">
        <v>1412000</v>
      </c>
      <c r="O136" s="306">
        <v>-3.7622682660850601E-2</v>
      </c>
    </row>
    <row r="137" spans="1:15" ht="15">
      <c r="A137" s="127">
        <v>127</v>
      </c>
      <c r="B137" s="562" t="s">
        <v>1885</v>
      </c>
      <c r="C137" s="127" t="s">
        <v>1357</v>
      </c>
      <c r="D137" s="132">
        <v>563.75</v>
      </c>
      <c r="E137" s="132">
        <v>563.06666666666672</v>
      </c>
      <c r="F137" s="133">
        <v>557.93333333333339</v>
      </c>
      <c r="G137" s="133">
        <v>552.11666666666667</v>
      </c>
      <c r="H137" s="133">
        <v>546.98333333333335</v>
      </c>
      <c r="I137" s="133">
        <v>568.88333333333344</v>
      </c>
      <c r="J137" s="133">
        <v>574.01666666666688</v>
      </c>
      <c r="K137" s="133">
        <v>579.83333333333348</v>
      </c>
      <c r="L137" s="128">
        <v>568.20000000000005</v>
      </c>
      <c r="M137" s="128">
        <v>557.25</v>
      </c>
      <c r="N137" s="144">
        <v>1381600</v>
      </c>
      <c r="O137" s="306">
        <v>-4.5328911000552793E-2</v>
      </c>
    </row>
    <row r="138" spans="1:15" ht="15">
      <c r="A138" s="127">
        <v>128</v>
      </c>
      <c r="B138" s="562" t="s">
        <v>1890</v>
      </c>
      <c r="C138" s="127" t="s">
        <v>1833</v>
      </c>
      <c r="D138" s="132">
        <v>359.95</v>
      </c>
      <c r="E138" s="132">
        <v>353.5333333333333</v>
      </c>
      <c r="F138" s="133">
        <v>341.41666666666663</v>
      </c>
      <c r="G138" s="133">
        <v>322.88333333333333</v>
      </c>
      <c r="H138" s="133">
        <v>310.76666666666665</v>
      </c>
      <c r="I138" s="133">
        <v>372.06666666666661</v>
      </c>
      <c r="J138" s="133">
        <v>384.18333333333328</v>
      </c>
      <c r="K138" s="133">
        <v>402.71666666666658</v>
      </c>
      <c r="L138" s="128">
        <v>365.65</v>
      </c>
      <c r="M138" s="128">
        <v>335</v>
      </c>
      <c r="N138" s="144">
        <v>12218400</v>
      </c>
      <c r="O138" s="306">
        <v>1.9423307969563475E-2</v>
      </c>
    </row>
    <row r="139" spans="1:15" ht="15">
      <c r="A139" s="127">
        <v>129</v>
      </c>
      <c r="B139" s="562" t="s">
        <v>1888</v>
      </c>
      <c r="C139" s="127" t="s">
        <v>130</v>
      </c>
      <c r="D139" s="132">
        <v>151.44999999999999</v>
      </c>
      <c r="E139" s="132">
        <v>151.08333333333334</v>
      </c>
      <c r="F139" s="133">
        <v>149.86666666666667</v>
      </c>
      <c r="G139" s="133">
        <v>148.28333333333333</v>
      </c>
      <c r="H139" s="133">
        <v>147.06666666666666</v>
      </c>
      <c r="I139" s="133">
        <v>152.66666666666669</v>
      </c>
      <c r="J139" s="133">
        <v>153.88333333333333</v>
      </c>
      <c r="K139" s="133">
        <v>155.4666666666667</v>
      </c>
      <c r="L139" s="128">
        <v>152.30000000000001</v>
      </c>
      <c r="M139" s="128">
        <v>149.5</v>
      </c>
      <c r="N139" s="144">
        <v>28740000</v>
      </c>
      <c r="O139" s="306">
        <v>7.9966329966329967E-3</v>
      </c>
    </row>
    <row r="140" spans="1:15" ht="15">
      <c r="A140" s="127">
        <v>130</v>
      </c>
      <c r="B140" s="562" t="s">
        <v>1893</v>
      </c>
      <c r="C140" s="127" t="s">
        <v>131</v>
      </c>
      <c r="D140" s="132">
        <v>35.950000000000003</v>
      </c>
      <c r="E140" s="132">
        <v>35.866666666666667</v>
      </c>
      <c r="F140" s="133">
        <v>34.933333333333337</v>
      </c>
      <c r="G140" s="133">
        <v>33.916666666666671</v>
      </c>
      <c r="H140" s="133">
        <v>32.983333333333341</v>
      </c>
      <c r="I140" s="133">
        <v>36.883333333333333</v>
      </c>
      <c r="J140" s="133">
        <v>37.816666666666656</v>
      </c>
      <c r="K140" s="133">
        <v>38.833333333333329</v>
      </c>
      <c r="L140" s="128">
        <v>36.799999999999997</v>
      </c>
      <c r="M140" s="128">
        <v>34.85</v>
      </c>
      <c r="N140" s="144">
        <v>12909000</v>
      </c>
      <c r="O140" s="306">
        <v>-1.9817767653758544E-2</v>
      </c>
    </row>
    <row r="141" spans="1:15" ht="15">
      <c r="A141" s="127">
        <v>131</v>
      </c>
      <c r="B141" s="562" t="s">
        <v>1896</v>
      </c>
      <c r="C141" s="127" t="s">
        <v>132</v>
      </c>
      <c r="D141" s="132">
        <v>1225.95</v>
      </c>
      <c r="E141" s="132">
        <v>1226.45</v>
      </c>
      <c r="F141" s="133">
        <v>1215.9000000000001</v>
      </c>
      <c r="G141" s="133">
        <v>1205.8500000000001</v>
      </c>
      <c r="H141" s="133">
        <v>1195.3000000000002</v>
      </c>
      <c r="I141" s="133">
        <v>1236.5</v>
      </c>
      <c r="J141" s="133">
        <v>1247.0499999999997</v>
      </c>
      <c r="K141" s="133">
        <v>1257.0999999999999</v>
      </c>
      <c r="L141" s="128">
        <v>1237</v>
      </c>
      <c r="M141" s="128">
        <v>1216.4000000000001</v>
      </c>
      <c r="N141" s="144">
        <v>56343000</v>
      </c>
      <c r="O141" s="306">
        <v>-6.0158069296450496E-3</v>
      </c>
    </row>
    <row r="142" spans="1:15" ht="15">
      <c r="A142" s="127">
        <v>132</v>
      </c>
      <c r="B142" s="562" t="s">
        <v>1888</v>
      </c>
      <c r="C142" s="127" t="s">
        <v>133</v>
      </c>
      <c r="D142" s="132">
        <v>38.65</v>
      </c>
      <c r="E142" s="132">
        <v>38.700000000000003</v>
      </c>
      <c r="F142" s="133">
        <v>37.400000000000006</v>
      </c>
      <c r="G142" s="133">
        <v>36.150000000000006</v>
      </c>
      <c r="H142" s="133">
        <v>34.850000000000009</v>
      </c>
      <c r="I142" s="133">
        <v>39.950000000000003</v>
      </c>
      <c r="J142" s="133">
        <v>41.25</v>
      </c>
      <c r="K142" s="133">
        <v>42.5</v>
      </c>
      <c r="L142" s="128">
        <v>40</v>
      </c>
      <c r="M142" s="128">
        <v>37.450000000000003</v>
      </c>
      <c r="N142" s="144">
        <v>12716000</v>
      </c>
      <c r="O142" s="306">
        <v>-6.3622974963181145E-2</v>
      </c>
    </row>
    <row r="143" spans="1:15" ht="15">
      <c r="A143" s="127">
        <v>133</v>
      </c>
      <c r="B143" s="562" t="s">
        <v>1901</v>
      </c>
      <c r="C143" s="127" t="s">
        <v>135</v>
      </c>
      <c r="D143" s="132">
        <v>33</v>
      </c>
      <c r="E143" s="132">
        <v>32.949999999999996</v>
      </c>
      <c r="F143" s="133">
        <v>32.349999999999994</v>
      </c>
      <c r="G143" s="133">
        <v>31.699999999999996</v>
      </c>
      <c r="H143" s="133">
        <v>31.099999999999994</v>
      </c>
      <c r="I143" s="133">
        <v>33.599999999999994</v>
      </c>
      <c r="J143" s="133">
        <v>34.200000000000003</v>
      </c>
      <c r="K143" s="133">
        <v>34.849999999999994</v>
      </c>
      <c r="L143" s="128">
        <v>33.549999999999997</v>
      </c>
      <c r="M143" s="128">
        <v>32.299999999999997</v>
      </c>
      <c r="N143" s="144">
        <v>87720000</v>
      </c>
      <c r="O143" s="306">
        <v>1.6442861057824061E-3</v>
      </c>
    </row>
    <row r="144" spans="1:15" ht="15">
      <c r="A144" s="127">
        <v>134</v>
      </c>
      <c r="B144" s="562" t="s">
        <v>1890</v>
      </c>
      <c r="C144" s="127" t="s">
        <v>136</v>
      </c>
      <c r="D144" s="132">
        <v>278.2</v>
      </c>
      <c r="E144" s="132">
        <v>276.34999999999997</v>
      </c>
      <c r="F144" s="133">
        <v>273.39999999999992</v>
      </c>
      <c r="G144" s="133">
        <v>268.59999999999997</v>
      </c>
      <c r="H144" s="133">
        <v>265.64999999999992</v>
      </c>
      <c r="I144" s="133">
        <v>281.14999999999992</v>
      </c>
      <c r="J144" s="133">
        <v>284.09999999999997</v>
      </c>
      <c r="K144" s="133">
        <v>288.89999999999992</v>
      </c>
      <c r="L144" s="128">
        <v>279.3</v>
      </c>
      <c r="M144" s="128">
        <v>271.55</v>
      </c>
      <c r="N144" s="144">
        <v>107856000</v>
      </c>
      <c r="O144" s="306">
        <v>-1.5580077215848417E-2</v>
      </c>
    </row>
    <row r="145" spans="1:15" ht="15">
      <c r="A145" s="127">
        <v>135</v>
      </c>
      <c r="B145" s="562" t="s">
        <v>1886</v>
      </c>
      <c r="C145" s="127" t="s">
        <v>207</v>
      </c>
      <c r="D145" s="132">
        <v>18083.3</v>
      </c>
      <c r="E145" s="132">
        <v>18001.150000000001</v>
      </c>
      <c r="F145" s="133">
        <v>17732.300000000003</v>
      </c>
      <c r="G145" s="133">
        <v>17381.300000000003</v>
      </c>
      <c r="H145" s="133">
        <v>17112.450000000004</v>
      </c>
      <c r="I145" s="133">
        <v>18352.150000000001</v>
      </c>
      <c r="J145" s="133">
        <v>18621</v>
      </c>
      <c r="K145" s="133">
        <v>18972</v>
      </c>
      <c r="L145" s="128">
        <v>18270</v>
      </c>
      <c r="M145" s="128">
        <v>17650.150000000001</v>
      </c>
      <c r="N145" s="144">
        <v>186350</v>
      </c>
      <c r="O145" s="306">
        <v>-3.2952776336273998E-2</v>
      </c>
    </row>
    <row r="146" spans="1:15" ht="15">
      <c r="A146" s="127">
        <v>136</v>
      </c>
      <c r="B146" s="562" t="s">
        <v>1895</v>
      </c>
      <c r="C146" s="127" t="s">
        <v>137</v>
      </c>
      <c r="D146" s="132">
        <v>1221.55</v>
      </c>
      <c r="E146" s="132">
        <v>1213.6166666666668</v>
      </c>
      <c r="F146" s="133">
        <v>1193.2333333333336</v>
      </c>
      <c r="G146" s="133">
        <v>1164.9166666666667</v>
      </c>
      <c r="H146" s="133">
        <v>1144.5333333333335</v>
      </c>
      <c r="I146" s="133">
        <v>1241.9333333333336</v>
      </c>
      <c r="J146" s="133">
        <v>1262.3166666666668</v>
      </c>
      <c r="K146" s="133">
        <v>1290.6333333333337</v>
      </c>
      <c r="L146" s="128">
        <v>1234</v>
      </c>
      <c r="M146" s="128">
        <v>1185.3</v>
      </c>
      <c r="N146" s="144">
        <v>1093950</v>
      </c>
      <c r="O146" s="306">
        <v>5.7416267942583733E-2</v>
      </c>
    </row>
    <row r="147" spans="1:15" ht="15">
      <c r="A147" s="127">
        <v>137</v>
      </c>
      <c r="B147" s="562" t="s">
        <v>1885</v>
      </c>
      <c r="C147" s="127" t="s">
        <v>225</v>
      </c>
      <c r="D147" s="132">
        <v>2802.55</v>
      </c>
      <c r="E147" s="132">
        <v>2787.3166666666671</v>
      </c>
      <c r="F147" s="133">
        <v>2767.6333333333341</v>
      </c>
      <c r="G147" s="133">
        <v>2732.7166666666672</v>
      </c>
      <c r="H147" s="133">
        <v>2713.0333333333342</v>
      </c>
      <c r="I147" s="133">
        <v>2822.233333333334</v>
      </c>
      <c r="J147" s="133">
        <v>2841.9166666666674</v>
      </c>
      <c r="K147" s="133">
        <v>2876.8333333333339</v>
      </c>
      <c r="L147" s="128">
        <v>2807</v>
      </c>
      <c r="M147" s="128">
        <v>2752.4</v>
      </c>
      <c r="N147" s="144">
        <v>808250</v>
      </c>
      <c r="O147" s="306">
        <v>-8.282208588957056E-3</v>
      </c>
    </row>
    <row r="148" spans="1:15" ht="15">
      <c r="A148" s="127">
        <v>138</v>
      </c>
      <c r="B148" s="562" t="s">
        <v>1893</v>
      </c>
      <c r="C148" s="127" t="s">
        <v>138</v>
      </c>
      <c r="D148" s="132">
        <v>1013.35</v>
      </c>
      <c r="E148" s="132">
        <v>1005.35</v>
      </c>
      <c r="F148" s="133">
        <v>993.05000000000007</v>
      </c>
      <c r="G148" s="133">
        <v>972.75</v>
      </c>
      <c r="H148" s="133">
        <v>960.45</v>
      </c>
      <c r="I148" s="133">
        <v>1025.6500000000001</v>
      </c>
      <c r="J148" s="133">
        <v>1037.95</v>
      </c>
      <c r="K148" s="133">
        <v>1058.25</v>
      </c>
      <c r="L148" s="128">
        <v>1017.65</v>
      </c>
      <c r="M148" s="128">
        <v>985.05</v>
      </c>
      <c r="N148" s="144">
        <v>4393800</v>
      </c>
      <c r="O148" s="306">
        <v>9.5680699835975938E-4</v>
      </c>
    </row>
    <row r="149" spans="1:15" ht="15">
      <c r="A149" s="127">
        <v>139</v>
      </c>
      <c r="B149" s="562" t="s">
        <v>1889</v>
      </c>
      <c r="C149" s="127" t="s">
        <v>139</v>
      </c>
      <c r="D149" s="132">
        <v>400.55</v>
      </c>
      <c r="E149" s="132">
        <v>397.95</v>
      </c>
      <c r="F149" s="133">
        <v>394.09999999999997</v>
      </c>
      <c r="G149" s="133">
        <v>387.65</v>
      </c>
      <c r="H149" s="133">
        <v>383.79999999999995</v>
      </c>
      <c r="I149" s="133">
        <v>404.4</v>
      </c>
      <c r="J149" s="133">
        <v>408.25</v>
      </c>
      <c r="K149" s="133">
        <v>414.7</v>
      </c>
      <c r="L149" s="128">
        <v>401.8</v>
      </c>
      <c r="M149" s="128">
        <v>391.5</v>
      </c>
      <c r="N149" s="144">
        <v>2107200</v>
      </c>
      <c r="O149" s="306">
        <v>1.2103746397694525E-2</v>
      </c>
    </row>
    <row r="150" spans="1:15" ht="15">
      <c r="A150" s="127">
        <v>140</v>
      </c>
      <c r="B150" s="562" t="s">
        <v>1889</v>
      </c>
      <c r="C150" s="127" t="s">
        <v>140</v>
      </c>
      <c r="D150" s="132">
        <v>430.35</v>
      </c>
      <c r="E150" s="132">
        <v>430.34999999999997</v>
      </c>
      <c r="F150" s="133">
        <v>427.29999999999995</v>
      </c>
      <c r="G150" s="133">
        <v>424.25</v>
      </c>
      <c r="H150" s="133">
        <v>421.2</v>
      </c>
      <c r="I150" s="133">
        <v>433.39999999999992</v>
      </c>
      <c r="J150" s="133">
        <v>436.45</v>
      </c>
      <c r="K150" s="133">
        <v>439.49999999999989</v>
      </c>
      <c r="L150" s="128">
        <v>433.4</v>
      </c>
      <c r="M150" s="128">
        <v>427.3</v>
      </c>
      <c r="N150" s="144">
        <v>50387700</v>
      </c>
      <c r="O150" s="306">
        <v>3.8570270211040741E-3</v>
      </c>
    </row>
    <row r="151" spans="1:15" ht="15">
      <c r="A151" s="127">
        <v>141</v>
      </c>
      <c r="B151" s="562" t="s">
        <v>1897</v>
      </c>
      <c r="C151" s="127" t="s">
        <v>141</v>
      </c>
      <c r="D151" s="132">
        <v>441.9</v>
      </c>
      <c r="E151" s="132">
        <v>441.7</v>
      </c>
      <c r="F151" s="133">
        <v>435.2</v>
      </c>
      <c r="G151" s="133">
        <v>428.5</v>
      </c>
      <c r="H151" s="133">
        <v>422</v>
      </c>
      <c r="I151" s="133">
        <v>448.4</v>
      </c>
      <c r="J151" s="133">
        <v>454.9</v>
      </c>
      <c r="K151" s="133">
        <v>461.59999999999997</v>
      </c>
      <c r="L151" s="128">
        <v>448.2</v>
      </c>
      <c r="M151" s="128">
        <v>435</v>
      </c>
      <c r="N151" s="144">
        <v>5795000</v>
      </c>
      <c r="O151" s="306">
        <v>3.5931355023239187E-2</v>
      </c>
    </row>
    <row r="152" spans="1:15" ht="15">
      <c r="A152" s="127">
        <v>142</v>
      </c>
      <c r="B152" s="562" t="s">
        <v>3324</v>
      </c>
      <c r="C152" s="127" t="s">
        <v>143</v>
      </c>
      <c r="D152" s="132">
        <v>589.95000000000005</v>
      </c>
      <c r="E152" s="132">
        <v>586.75</v>
      </c>
      <c r="F152" s="133">
        <v>582.20000000000005</v>
      </c>
      <c r="G152" s="133">
        <v>574.45000000000005</v>
      </c>
      <c r="H152" s="133">
        <v>569.90000000000009</v>
      </c>
      <c r="I152" s="133">
        <v>594.5</v>
      </c>
      <c r="J152" s="133">
        <v>599.04999999999995</v>
      </c>
      <c r="K152" s="133">
        <v>606.79999999999995</v>
      </c>
      <c r="L152" s="128">
        <v>591.29999999999995</v>
      </c>
      <c r="M152" s="128">
        <v>579</v>
      </c>
      <c r="N152" s="144">
        <v>1793700</v>
      </c>
      <c r="O152" s="306">
        <v>-2.5427872860635695E-2</v>
      </c>
    </row>
    <row r="153" spans="1:15" ht="15">
      <c r="A153" s="127">
        <v>143</v>
      </c>
      <c r="B153" s="562" t="s">
        <v>1900</v>
      </c>
      <c r="C153" s="127" t="s">
        <v>344</v>
      </c>
      <c r="D153" s="132">
        <v>641.4</v>
      </c>
      <c r="E153" s="132">
        <v>639.73333333333323</v>
      </c>
      <c r="F153" s="133">
        <v>635.66666666666652</v>
      </c>
      <c r="G153" s="133">
        <v>629.93333333333328</v>
      </c>
      <c r="H153" s="133">
        <v>625.86666666666656</v>
      </c>
      <c r="I153" s="133">
        <v>645.46666666666647</v>
      </c>
      <c r="J153" s="133">
        <v>649.5333333333333</v>
      </c>
      <c r="K153" s="133">
        <v>655.26666666666642</v>
      </c>
      <c r="L153" s="128">
        <v>643.79999999999995</v>
      </c>
      <c r="M153" s="128">
        <v>634</v>
      </c>
      <c r="N153" s="144">
        <v>1850400</v>
      </c>
      <c r="O153" s="306">
        <v>-3.1407035175879394E-2</v>
      </c>
    </row>
    <row r="154" spans="1:15" ht="15">
      <c r="A154" s="127">
        <v>144</v>
      </c>
      <c r="B154" s="562" t="s">
        <v>1892</v>
      </c>
      <c r="C154" s="127" t="s">
        <v>145</v>
      </c>
      <c r="D154" s="132">
        <v>265</v>
      </c>
      <c r="E154" s="132">
        <v>265.23333333333335</v>
      </c>
      <c r="F154" s="133">
        <v>262.76666666666671</v>
      </c>
      <c r="G154" s="133">
        <v>260.53333333333336</v>
      </c>
      <c r="H154" s="133">
        <v>258.06666666666672</v>
      </c>
      <c r="I154" s="133">
        <v>267.4666666666667</v>
      </c>
      <c r="J154" s="133">
        <v>269.93333333333339</v>
      </c>
      <c r="K154" s="133">
        <v>272.16666666666669</v>
      </c>
      <c r="L154" s="128">
        <v>267.7</v>
      </c>
      <c r="M154" s="128">
        <v>263</v>
      </c>
      <c r="N154" s="144">
        <v>9649800</v>
      </c>
      <c r="O154" s="306">
        <v>6.4007144983626085E-2</v>
      </c>
    </row>
    <row r="155" spans="1:15" ht="15">
      <c r="A155" s="127">
        <v>145</v>
      </c>
      <c r="B155" s="562" t="s">
        <v>1891</v>
      </c>
      <c r="C155" s="127" t="s">
        <v>146</v>
      </c>
      <c r="D155" s="132">
        <v>122.3</v>
      </c>
      <c r="E155" s="132">
        <v>120.98333333333333</v>
      </c>
      <c r="F155" s="133">
        <v>119.06666666666666</v>
      </c>
      <c r="G155" s="133">
        <v>115.83333333333333</v>
      </c>
      <c r="H155" s="133">
        <v>113.91666666666666</v>
      </c>
      <c r="I155" s="133">
        <v>124.21666666666667</v>
      </c>
      <c r="J155" s="133">
        <v>126.13333333333333</v>
      </c>
      <c r="K155" s="133">
        <v>129.36666666666667</v>
      </c>
      <c r="L155" s="128">
        <v>122.9</v>
      </c>
      <c r="M155" s="128">
        <v>117.75</v>
      </c>
      <c r="N155" s="144">
        <v>65754000</v>
      </c>
      <c r="O155" s="306">
        <v>-7.2020654980296233E-3</v>
      </c>
    </row>
    <row r="156" spans="1:15" ht="15">
      <c r="A156" s="127">
        <v>146</v>
      </c>
      <c r="B156" s="562" t="s">
        <v>1891</v>
      </c>
      <c r="C156" s="127" t="s">
        <v>147</v>
      </c>
      <c r="D156" s="132">
        <v>55.9</v>
      </c>
      <c r="E156" s="132">
        <v>55.066666666666663</v>
      </c>
      <c r="F156" s="133">
        <v>53.983333333333327</v>
      </c>
      <c r="G156" s="133">
        <v>52.066666666666663</v>
      </c>
      <c r="H156" s="133">
        <v>50.983333333333327</v>
      </c>
      <c r="I156" s="133">
        <v>56.983333333333327</v>
      </c>
      <c r="J156" s="133">
        <v>58.06666666666667</v>
      </c>
      <c r="K156" s="133">
        <v>59.983333333333327</v>
      </c>
      <c r="L156" s="128">
        <v>56.15</v>
      </c>
      <c r="M156" s="128">
        <v>53.15</v>
      </c>
      <c r="N156" s="144">
        <v>39618000</v>
      </c>
      <c r="O156" s="306">
        <v>-6.3205417607223478E-3</v>
      </c>
    </row>
    <row r="157" spans="1:15" ht="15">
      <c r="A157" s="127">
        <v>147</v>
      </c>
      <c r="B157" s="562" t="s">
        <v>1888</v>
      </c>
      <c r="C157" s="127" t="s">
        <v>148</v>
      </c>
      <c r="D157" s="132">
        <v>60.3</v>
      </c>
      <c r="E157" s="132">
        <v>59.85</v>
      </c>
      <c r="F157" s="133">
        <v>58.25</v>
      </c>
      <c r="G157" s="133">
        <v>56.199999999999996</v>
      </c>
      <c r="H157" s="133">
        <v>54.599999999999994</v>
      </c>
      <c r="I157" s="133">
        <v>61.900000000000006</v>
      </c>
      <c r="J157" s="133">
        <v>63.500000000000014</v>
      </c>
      <c r="K157" s="133">
        <v>65.550000000000011</v>
      </c>
      <c r="L157" s="128">
        <v>61.45</v>
      </c>
      <c r="M157" s="128">
        <v>57.8</v>
      </c>
      <c r="N157" s="144">
        <v>37161000</v>
      </c>
      <c r="O157" s="306">
        <v>-0.11867662753468516</v>
      </c>
    </row>
    <row r="158" spans="1:15" ht="15">
      <c r="A158" s="127">
        <v>148</v>
      </c>
      <c r="B158" s="562" t="s">
        <v>1901</v>
      </c>
      <c r="C158" s="127" t="s">
        <v>149</v>
      </c>
      <c r="D158" s="132">
        <v>353.95</v>
      </c>
      <c r="E158" s="132">
        <v>354.63333333333338</v>
      </c>
      <c r="F158" s="133">
        <v>347.91666666666674</v>
      </c>
      <c r="G158" s="133">
        <v>341.88333333333338</v>
      </c>
      <c r="H158" s="133">
        <v>335.16666666666674</v>
      </c>
      <c r="I158" s="133">
        <v>360.66666666666674</v>
      </c>
      <c r="J158" s="133">
        <v>367.38333333333333</v>
      </c>
      <c r="K158" s="133">
        <v>373.41666666666674</v>
      </c>
      <c r="L158" s="128">
        <v>361.35</v>
      </c>
      <c r="M158" s="128">
        <v>348.6</v>
      </c>
      <c r="N158" s="144">
        <v>32882512</v>
      </c>
      <c r="O158" s="306">
        <v>-1.6283129661958419E-2</v>
      </c>
    </row>
    <row r="159" spans="1:15" ht="15">
      <c r="A159" s="127">
        <v>149</v>
      </c>
      <c r="B159" s="562" t="s">
        <v>1900</v>
      </c>
      <c r="C159" s="127" t="s">
        <v>150</v>
      </c>
      <c r="D159" s="132">
        <v>2192.15</v>
      </c>
      <c r="E159" s="132">
        <v>2197.4</v>
      </c>
      <c r="F159" s="133">
        <v>2183.1000000000004</v>
      </c>
      <c r="G159" s="133">
        <v>2174.0500000000002</v>
      </c>
      <c r="H159" s="133">
        <v>2159.7500000000005</v>
      </c>
      <c r="I159" s="133">
        <v>2206.4500000000003</v>
      </c>
      <c r="J159" s="133">
        <v>2220.7500000000005</v>
      </c>
      <c r="K159" s="133">
        <v>2229.8000000000002</v>
      </c>
      <c r="L159" s="128">
        <v>2211.6999999999998</v>
      </c>
      <c r="M159" s="128">
        <v>2188.35</v>
      </c>
      <c r="N159" s="144">
        <v>16616250</v>
      </c>
      <c r="O159" s="306">
        <v>3.0091930848742908E-5</v>
      </c>
    </row>
    <row r="160" spans="1:15" ht="15">
      <c r="A160" s="127">
        <v>150</v>
      </c>
      <c r="B160" s="562" t="s">
        <v>1900</v>
      </c>
      <c r="C160" s="127" t="s">
        <v>151</v>
      </c>
      <c r="D160" s="132">
        <v>716.25</v>
      </c>
      <c r="E160" s="132">
        <v>718.0333333333333</v>
      </c>
      <c r="F160" s="133">
        <v>710.96666666666658</v>
      </c>
      <c r="G160" s="133">
        <v>705.68333333333328</v>
      </c>
      <c r="H160" s="133">
        <v>698.61666666666656</v>
      </c>
      <c r="I160" s="133">
        <v>723.31666666666661</v>
      </c>
      <c r="J160" s="133">
        <v>730.38333333333321</v>
      </c>
      <c r="K160" s="133">
        <v>735.66666666666663</v>
      </c>
      <c r="L160" s="128">
        <v>725.1</v>
      </c>
      <c r="M160" s="128">
        <v>712.75</v>
      </c>
      <c r="N160" s="144">
        <v>14377200</v>
      </c>
      <c r="O160" s="306">
        <v>1.0628426824124841E-2</v>
      </c>
    </row>
    <row r="161" spans="1:15" ht="15">
      <c r="A161" s="127">
        <v>151</v>
      </c>
      <c r="B161" s="562" t="s">
        <v>1892</v>
      </c>
      <c r="C161" s="127" t="s">
        <v>152</v>
      </c>
      <c r="D161" s="132">
        <v>1088.3</v>
      </c>
      <c r="E161" s="132">
        <v>1080.8500000000001</v>
      </c>
      <c r="F161" s="133">
        <v>1070.2500000000002</v>
      </c>
      <c r="G161" s="133">
        <v>1052.2</v>
      </c>
      <c r="H161" s="133">
        <v>1041.6000000000001</v>
      </c>
      <c r="I161" s="133">
        <v>1098.9000000000003</v>
      </c>
      <c r="J161" s="133">
        <v>1109.5000000000002</v>
      </c>
      <c r="K161" s="133">
        <v>1127.5500000000004</v>
      </c>
      <c r="L161" s="128">
        <v>1091.45</v>
      </c>
      <c r="M161" s="128">
        <v>1062.8</v>
      </c>
      <c r="N161" s="144">
        <v>9069000</v>
      </c>
      <c r="O161" s="306">
        <v>1.6542597187758478E-4</v>
      </c>
    </row>
    <row r="162" spans="1:15" ht="15">
      <c r="A162" s="127">
        <v>152</v>
      </c>
      <c r="B162" s="562" t="s">
        <v>1889</v>
      </c>
      <c r="C162" s="127" t="s">
        <v>211</v>
      </c>
      <c r="D162" s="132">
        <v>1721.05</v>
      </c>
      <c r="E162" s="132">
        <v>1724.9666666666665</v>
      </c>
      <c r="F162" s="133">
        <v>1701.9333333333329</v>
      </c>
      <c r="G162" s="133">
        <v>1682.8166666666664</v>
      </c>
      <c r="H162" s="133">
        <v>1659.7833333333328</v>
      </c>
      <c r="I162" s="133">
        <v>1744.083333333333</v>
      </c>
      <c r="J162" s="133">
        <v>1767.1166666666663</v>
      </c>
      <c r="K162" s="133">
        <v>1786.2333333333331</v>
      </c>
      <c r="L162" s="128">
        <v>1748</v>
      </c>
      <c r="M162" s="128">
        <v>1705.85</v>
      </c>
      <c r="N162" s="144">
        <v>325500</v>
      </c>
      <c r="O162" s="306">
        <v>-9.583333333333334E-2</v>
      </c>
    </row>
    <row r="163" spans="1:15" ht="15">
      <c r="A163" s="127">
        <v>153</v>
      </c>
      <c r="B163" s="562" t="s">
        <v>1888</v>
      </c>
      <c r="C163" s="127" t="s">
        <v>212</v>
      </c>
      <c r="D163" s="132">
        <v>279.10000000000002</v>
      </c>
      <c r="E163" s="132">
        <v>277.36666666666667</v>
      </c>
      <c r="F163" s="133">
        <v>274.83333333333337</v>
      </c>
      <c r="G163" s="133">
        <v>270.56666666666672</v>
      </c>
      <c r="H163" s="133">
        <v>268.03333333333342</v>
      </c>
      <c r="I163" s="133">
        <v>281.63333333333333</v>
      </c>
      <c r="J163" s="133">
        <v>284.16666666666663</v>
      </c>
      <c r="K163" s="133">
        <v>288.43333333333328</v>
      </c>
      <c r="L163" s="128">
        <v>279.89999999999998</v>
      </c>
      <c r="M163" s="128">
        <v>273.10000000000002</v>
      </c>
      <c r="N163" s="144">
        <v>4410000</v>
      </c>
      <c r="O163" s="306">
        <v>1.3623978201634877E-3</v>
      </c>
    </row>
    <row r="164" spans="1:15" ht="15">
      <c r="A164" s="127">
        <v>154</v>
      </c>
      <c r="B164" s="562" t="s">
        <v>1891</v>
      </c>
      <c r="C164" s="127" t="s">
        <v>153</v>
      </c>
      <c r="D164" s="132">
        <v>385.1</v>
      </c>
      <c r="E164" s="132">
        <v>381.51666666666665</v>
      </c>
      <c r="F164" s="133">
        <v>375.33333333333331</v>
      </c>
      <c r="G164" s="133">
        <v>365.56666666666666</v>
      </c>
      <c r="H164" s="133">
        <v>359.38333333333333</v>
      </c>
      <c r="I164" s="133">
        <v>391.2833333333333</v>
      </c>
      <c r="J164" s="133">
        <v>397.4666666666667</v>
      </c>
      <c r="K164" s="133">
        <v>407.23333333333329</v>
      </c>
      <c r="L164" s="128">
        <v>387.7</v>
      </c>
      <c r="M164" s="128">
        <v>371.75</v>
      </c>
      <c r="N164" s="144">
        <v>8346800</v>
      </c>
      <c r="O164" s="306">
        <v>1.0386151797603195E-2</v>
      </c>
    </row>
    <row r="165" spans="1:15" ht="15">
      <c r="A165" s="127">
        <v>155</v>
      </c>
      <c r="B165" s="562" t="s">
        <v>1892</v>
      </c>
      <c r="C165" s="127" t="s">
        <v>154</v>
      </c>
      <c r="D165" s="132">
        <v>1295</v>
      </c>
      <c r="E165" s="132">
        <v>1296.5833333333333</v>
      </c>
      <c r="F165" s="133">
        <v>1287.2666666666664</v>
      </c>
      <c r="G165" s="133">
        <v>1279.5333333333331</v>
      </c>
      <c r="H165" s="133">
        <v>1270.2166666666662</v>
      </c>
      <c r="I165" s="133">
        <v>1304.3166666666666</v>
      </c>
      <c r="J165" s="133">
        <v>1313.6333333333337</v>
      </c>
      <c r="K165" s="133">
        <v>1321.3666666666668</v>
      </c>
      <c r="L165" s="128">
        <v>1305.9000000000001</v>
      </c>
      <c r="M165" s="128">
        <v>1288.8499999999999</v>
      </c>
      <c r="N165" s="144">
        <v>1320200</v>
      </c>
      <c r="O165" s="306">
        <v>6.9767441860465115E-2</v>
      </c>
    </row>
    <row r="166" spans="1:15" ht="15">
      <c r="A166" s="127">
        <v>156</v>
      </c>
      <c r="B166" s="562" t="s">
        <v>1893</v>
      </c>
      <c r="C166" s="127" t="s">
        <v>1662</v>
      </c>
      <c r="D166" s="132">
        <v>306.35000000000002</v>
      </c>
      <c r="E166" s="132">
        <v>302.2</v>
      </c>
      <c r="F166" s="133">
        <v>296</v>
      </c>
      <c r="G166" s="133">
        <v>285.65000000000003</v>
      </c>
      <c r="H166" s="133">
        <v>279.45000000000005</v>
      </c>
      <c r="I166" s="133">
        <v>312.54999999999995</v>
      </c>
      <c r="J166" s="133">
        <v>318.74999999999989</v>
      </c>
      <c r="K166" s="133">
        <v>329.09999999999991</v>
      </c>
      <c r="L166" s="128">
        <v>308.39999999999998</v>
      </c>
      <c r="M166" s="128">
        <v>291.85000000000002</v>
      </c>
      <c r="N166" s="144">
        <v>8774400</v>
      </c>
      <c r="O166" s="306">
        <v>8.8743299583085175E-2</v>
      </c>
    </row>
    <row r="167" spans="1:15" ht="15">
      <c r="A167" s="127">
        <v>157</v>
      </c>
      <c r="B167" s="562" t="s">
        <v>1886</v>
      </c>
      <c r="C167" s="127" t="s">
        <v>156</v>
      </c>
      <c r="D167" s="132">
        <v>3922.25</v>
      </c>
      <c r="E167" s="132">
        <v>3930.25</v>
      </c>
      <c r="F167" s="133">
        <v>3888.3</v>
      </c>
      <c r="G167" s="133">
        <v>3854.3500000000004</v>
      </c>
      <c r="H167" s="133">
        <v>3812.4000000000005</v>
      </c>
      <c r="I167" s="133">
        <v>3964.2</v>
      </c>
      <c r="J167" s="133">
        <v>4006.1499999999996</v>
      </c>
      <c r="K167" s="133">
        <v>4040.0999999999995</v>
      </c>
      <c r="L167" s="128">
        <v>3972.2</v>
      </c>
      <c r="M167" s="128">
        <v>3896.3</v>
      </c>
      <c r="N167" s="144">
        <v>3000800</v>
      </c>
      <c r="O167" s="306">
        <v>1.7703316828325308E-2</v>
      </c>
    </row>
    <row r="168" spans="1:15" ht="15">
      <c r="A168" s="127">
        <v>158</v>
      </c>
      <c r="B168" s="562" t="s">
        <v>1890</v>
      </c>
      <c r="C168" s="127" t="s">
        <v>157</v>
      </c>
      <c r="D168" s="132">
        <v>56.55</v>
      </c>
      <c r="E168" s="132">
        <v>56.1</v>
      </c>
      <c r="F168" s="133">
        <v>55.150000000000006</v>
      </c>
      <c r="G168" s="133">
        <v>53.750000000000007</v>
      </c>
      <c r="H168" s="133">
        <v>52.800000000000011</v>
      </c>
      <c r="I168" s="133">
        <v>57.5</v>
      </c>
      <c r="J168" s="133">
        <v>58.45</v>
      </c>
      <c r="K168" s="133">
        <v>59.849999999999994</v>
      </c>
      <c r="L168" s="128">
        <v>57.05</v>
      </c>
      <c r="M168" s="128">
        <v>54.7</v>
      </c>
      <c r="N168" s="144">
        <v>36358000</v>
      </c>
      <c r="O168" s="306">
        <v>-6.8833652007648186E-3</v>
      </c>
    </row>
    <row r="169" spans="1:15" ht="15">
      <c r="A169" s="127">
        <v>159</v>
      </c>
      <c r="B169" s="562" t="s">
        <v>3324</v>
      </c>
      <c r="C169" s="127" t="s">
        <v>158</v>
      </c>
      <c r="D169" s="132">
        <v>588</v>
      </c>
      <c r="E169" s="132">
        <v>581</v>
      </c>
      <c r="F169" s="133">
        <v>572</v>
      </c>
      <c r="G169" s="133">
        <v>556</v>
      </c>
      <c r="H169" s="133">
        <v>547</v>
      </c>
      <c r="I169" s="133">
        <v>597</v>
      </c>
      <c r="J169" s="133">
        <v>606</v>
      </c>
      <c r="K169" s="133">
        <v>622</v>
      </c>
      <c r="L169" s="128">
        <v>590</v>
      </c>
      <c r="M169" s="128">
        <v>565</v>
      </c>
      <c r="N169" s="144">
        <v>15445800</v>
      </c>
      <c r="O169" s="306">
        <v>6.2148217636022515E-3</v>
      </c>
    </row>
    <row r="170" spans="1:15" ht="15">
      <c r="A170" s="127">
        <v>160</v>
      </c>
      <c r="B170" s="562" t="s">
        <v>1901</v>
      </c>
      <c r="C170" s="127" t="s">
        <v>223</v>
      </c>
      <c r="D170" s="132">
        <v>141.9</v>
      </c>
      <c r="E170" s="132">
        <v>141.9</v>
      </c>
      <c r="F170" s="133">
        <v>139.60000000000002</v>
      </c>
      <c r="G170" s="133">
        <v>137.30000000000001</v>
      </c>
      <c r="H170" s="133">
        <v>135.00000000000003</v>
      </c>
      <c r="I170" s="133">
        <v>144.20000000000002</v>
      </c>
      <c r="J170" s="133">
        <v>146.50000000000003</v>
      </c>
      <c r="K170" s="133">
        <v>148.80000000000001</v>
      </c>
      <c r="L170" s="128">
        <v>144.19999999999999</v>
      </c>
      <c r="M170" s="128">
        <v>139.6</v>
      </c>
      <c r="N170" s="144">
        <v>61578000</v>
      </c>
      <c r="O170" s="306">
        <v>-2.4985749572487174E-2</v>
      </c>
    </row>
    <row r="171" spans="1:15" ht="15">
      <c r="A171" s="127">
        <v>161</v>
      </c>
      <c r="B171" s="562" t="s">
        <v>1895</v>
      </c>
      <c r="C171" s="127" t="s">
        <v>159</v>
      </c>
      <c r="D171" s="132">
        <v>639.79999999999995</v>
      </c>
      <c r="E171" s="132">
        <v>636.31666666666661</v>
      </c>
      <c r="F171" s="133">
        <v>630.83333333333326</v>
      </c>
      <c r="G171" s="133">
        <v>621.86666666666667</v>
      </c>
      <c r="H171" s="133">
        <v>616.38333333333333</v>
      </c>
      <c r="I171" s="133">
        <v>645.28333333333319</v>
      </c>
      <c r="J171" s="133">
        <v>650.76666666666654</v>
      </c>
      <c r="K171" s="133">
        <v>659.73333333333312</v>
      </c>
      <c r="L171" s="128">
        <v>641.79999999999995</v>
      </c>
      <c r="M171" s="128">
        <v>627.35</v>
      </c>
      <c r="N171" s="144">
        <v>2725000</v>
      </c>
      <c r="O171" s="306">
        <v>8.9128697042366103E-2</v>
      </c>
    </row>
    <row r="172" spans="1:15" ht="15">
      <c r="A172" s="127">
        <v>162</v>
      </c>
      <c r="B172" s="562" t="s">
        <v>1900</v>
      </c>
      <c r="C172" s="127" t="s">
        <v>160</v>
      </c>
      <c r="D172" s="132">
        <v>256.5</v>
      </c>
      <c r="E172" s="132">
        <v>254.86666666666665</v>
      </c>
      <c r="F172" s="133">
        <v>252.68333333333328</v>
      </c>
      <c r="G172" s="133">
        <v>248.86666666666665</v>
      </c>
      <c r="H172" s="133">
        <v>246.68333333333328</v>
      </c>
      <c r="I172" s="133">
        <v>258.68333333333328</v>
      </c>
      <c r="J172" s="133">
        <v>260.86666666666662</v>
      </c>
      <c r="K172" s="133">
        <v>264.68333333333328</v>
      </c>
      <c r="L172" s="128">
        <v>257.05</v>
      </c>
      <c r="M172" s="128">
        <v>251.05</v>
      </c>
      <c r="N172" s="144">
        <v>32521600</v>
      </c>
      <c r="O172" s="306">
        <v>-2.3539584934665642E-2</v>
      </c>
    </row>
    <row r="173" spans="1:15" ht="15">
      <c r="A173" s="127">
        <v>163</v>
      </c>
      <c r="B173" s="562" t="s">
        <v>1890</v>
      </c>
      <c r="C173" s="127" t="s">
        <v>162</v>
      </c>
      <c r="D173" s="132">
        <v>63.3</v>
      </c>
      <c r="E173" s="132">
        <v>62.6</v>
      </c>
      <c r="F173" s="133">
        <v>60.8</v>
      </c>
      <c r="G173" s="133">
        <v>58.3</v>
      </c>
      <c r="H173" s="133">
        <v>56.499999999999993</v>
      </c>
      <c r="I173" s="133">
        <v>65.099999999999994</v>
      </c>
      <c r="J173" s="133">
        <v>66.900000000000006</v>
      </c>
      <c r="K173" s="133">
        <v>69.400000000000006</v>
      </c>
      <c r="L173" s="128">
        <v>64.400000000000006</v>
      </c>
      <c r="M173" s="128">
        <v>60.1</v>
      </c>
      <c r="N173" s="144">
        <v>143759000</v>
      </c>
      <c r="O173" s="306">
        <v>1.5194121211179641E-2</v>
      </c>
    </row>
    <row r="174" spans="1:15" ht="15">
      <c r="A174" s="127">
        <v>164</v>
      </c>
      <c r="B174" s="562" t="s">
        <v>1897</v>
      </c>
      <c r="C174" s="127" t="s">
        <v>163</v>
      </c>
      <c r="D174" s="132">
        <v>364.65</v>
      </c>
      <c r="E174" s="132">
        <v>363.83333333333331</v>
      </c>
      <c r="F174" s="133">
        <v>358.91666666666663</v>
      </c>
      <c r="G174" s="133">
        <v>353.18333333333334</v>
      </c>
      <c r="H174" s="133">
        <v>348.26666666666665</v>
      </c>
      <c r="I174" s="133">
        <v>369.56666666666661</v>
      </c>
      <c r="J174" s="133">
        <v>374.48333333333323</v>
      </c>
      <c r="K174" s="133">
        <v>380.21666666666658</v>
      </c>
      <c r="L174" s="128">
        <v>368.75</v>
      </c>
      <c r="M174" s="128">
        <v>358.1</v>
      </c>
      <c r="N174" s="144">
        <v>16832400</v>
      </c>
      <c r="O174" s="306">
        <v>-8.5758039816232774E-3</v>
      </c>
    </row>
    <row r="175" spans="1:15" ht="15">
      <c r="A175" s="127"/>
      <c r="C175" s="127"/>
      <c r="D175" s="132"/>
      <c r="E175" s="132"/>
      <c r="F175" s="133"/>
      <c r="G175" s="133"/>
      <c r="H175" s="133"/>
      <c r="I175" s="133"/>
      <c r="J175" s="133"/>
      <c r="K175" s="133"/>
      <c r="L175" s="128"/>
      <c r="M175" s="128"/>
      <c r="N175" s="144"/>
      <c r="O175" s="306"/>
    </row>
    <row r="176" spans="1:15" ht="15">
      <c r="A176" s="127"/>
      <c r="C176" s="127"/>
      <c r="D176" s="132"/>
      <c r="E176" s="132"/>
      <c r="F176" s="133"/>
      <c r="G176" s="133"/>
      <c r="H176" s="133"/>
      <c r="I176" s="133"/>
      <c r="J176" s="133"/>
      <c r="K176" s="133"/>
      <c r="L176" s="128"/>
      <c r="M176" s="128"/>
      <c r="N176" s="144"/>
      <c r="O176" s="306"/>
    </row>
    <row r="177" spans="1:15" ht="15">
      <c r="A177" s="127"/>
      <c r="C177" s="127"/>
      <c r="D177" s="132"/>
      <c r="E177" s="132"/>
      <c r="F177" s="133"/>
      <c r="G177" s="133"/>
      <c r="H177" s="133"/>
      <c r="I177" s="133"/>
      <c r="J177" s="133"/>
      <c r="K177" s="133"/>
      <c r="L177" s="128"/>
      <c r="M177" s="128"/>
      <c r="N177" s="144"/>
      <c r="O177" s="306"/>
    </row>
    <row r="178" spans="1:15" ht="15">
      <c r="A178" s="127"/>
      <c r="C178" s="127"/>
      <c r="D178" s="132"/>
      <c r="E178" s="132"/>
      <c r="F178" s="133"/>
      <c r="G178" s="133"/>
      <c r="H178" s="133"/>
      <c r="I178" s="133"/>
      <c r="J178" s="133"/>
      <c r="K178" s="133"/>
      <c r="L178" s="128"/>
      <c r="M178" s="128"/>
      <c r="N178" s="144"/>
      <c r="O178" s="306"/>
    </row>
    <row r="179" spans="1:15">
      <c r="A179" s="127"/>
      <c r="C179" s="146"/>
      <c r="D179" s="165"/>
      <c r="E179" s="165"/>
      <c r="F179" s="166"/>
      <c r="G179" s="166"/>
      <c r="H179" s="166"/>
      <c r="I179" s="166"/>
      <c r="J179" s="166"/>
      <c r="K179" s="166"/>
      <c r="L179" s="167"/>
      <c r="M179" s="167"/>
    </row>
    <row r="180" spans="1:15">
      <c r="A180" s="127"/>
      <c r="C180" s="26"/>
      <c r="D180" s="27"/>
      <c r="E180" s="27"/>
      <c r="F180" s="28"/>
      <c r="G180" s="28"/>
      <c r="H180" s="28"/>
      <c r="I180" s="28"/>
      <c r="J180" s="28"/>
      <c r="K180" s="28"/>
      <c r="L180" s="28"/>
      <c r="M180" s="28"/>
    </row>
    <row r="181" spans="1:15">
      <c r="A181" s="127"/>
      <c r="B181" s="26"/>
      <c r="C181" s="26"/>
      <c r="D181" s="27"/>
      <c r="E181" s="27"/>
      <c r="F181" s="28"/>
      <c r="G181" s="28"/>
      <c r="H181" s="28"/>
      <c r="I181" s="28"/>
      <c r="J181" s="28"/>
      <c r="K181" s="28"/>
      <c r="L181" s="28"/>
      <c r="M181" s="28"/>
    </row>
    <row r="182" spans="1:15">
      <c r="A182" s="146"/>
      <c r="B182" s="26"/>
      <c r="C182" s="26"/>
      <c r="D182" s="27"/>
      <c r="E182" s="27"/>
      <c r="F182" s="28"/>
      <c r="G182" s="28"/>
      <c r="H182" s="28"/>
      <c r="I182" s="28"/>
      <c r="J182" s="28"/>
      <c r="K182" s="28"/>
      <c r="L182" s="28"/>
      <c r="M182" s="28"/>
    </row>
    <row r="183" spans="1:15">
      <c r="A183" s="146"/>
      <c r="B183" s="26"/>
      <c r="C183" s="26"/>
      <c r="D183" s="27"/>
      <c r="E183" s="27"/>
      <c r="F183" s="28"/>
      <c r="G183" s="28"/>
      <c r="H183" s="28"/>
      <c r="I183" s="28"/>
      <c r="J183" s="28"/>
      <c r="K183" s="28"/>
      <c r="L183" s="28"/>
      <c r="M183" s="28"/>
    </row>
    <row r="184" spans="1:15">
      <c r="B184" s="26"/>
      <c r="C184" s="26"/>
      <c r="D184" s="27"/>
      <c r="E184" s="27"/>
      <c r="F184" s="28"/>
      <c r="G184" s="28"/>
      <c r="H184" s="28"/>
      <c r="I184" s="28"/>
      <c r="J184" s="28"/>
      <c r="K184" s="28"/>
      <c r="L184" s="28"/>
      <c r="M184" s="28"/>
    </row>
    <row r="185" spans="1:15">
      <c r="B185" s="26"/>
    </row>
    <row r="186" spans="1:15">
      <c r="C186" s="27"/>
      <c r="D186" s="27"/>
      <c r="E186" s="27"/>
      <c r="F186" s="28"/>
      <c r="G186" s="28"/>
      <c r="H186" s="28"/>
      <c r="I186" s="28"/>
      <c r="J186" s="28"/>
      <c r="K186" s="28"/>
      <c r="L186" s="28"/>
      <c r="M186" s="28"/>
    </row>
    <row r="187" spans="1:15">
      <c r="B187" s="21"/>
      <c r="C187" s="27"/>
      <c r="D187" s="27"/>
      <c r="E187" s="27"/>
      <c r="F187" s="28"/>
      <c r="G187" s="28"/>
      <c r="H187" s="28"/>
      <c r="I187" s="28"/>
      <c r="J187" s="28"/>
      <c r="K187" s="28"/>
      <c r="L187" s="28"/>
      <c r="M187" s="28"/>
    </row>
    <row r="188" spans="1:15">
      <c r="B188" s="29"/>
      <c r="C188" s="27"/>
      <c r="D188" s="27"/>
      <c r="E188" s="27"/>
      <c r="F188" s="28"/>
      <c r="G188" s="28"/>
      <c r="H188" s="28"/>
      <c r="I188" s="28"/>
      <c r="J188" s="28"/>
      <c r="K188" s="28"/>
      <c r="L188" s="28"/>
      <c r="M188" s="28"/>
    </row>
    <row r="189" spans="1:15">
      <c r="B189" s="29"/>
      <c r="C189" s="27"/>
      <c r="D189" s="27"/>
      <c r="E189" s="27"/>
      <c r="F189" s="28"/>
      <c r="G189" s="28"/>
      <c r="H189" s="28"/>
      <c r="I189" s="28"/>
      <c r="J189" s="28"/>
      <c r="K189" s="28"/>
      <c r="L189" s="28"/>
      <c r="M189" s="28"/>
    </row>
    <row r="190" spans="1:15">
      <c r="A190" s="26" t="s">
        <v>164</v>
      </c>
      <c r="B190" s="29"/>
      <c r="C190" s="27"/>
      <c r="D190" s="27"/>
      <c r="E190" s="27"/>
      <c r="F190" s="28"/>
      <c r="G190" s="28"/>
      <c r="H190" s="28"/>
      <c r="I190" s="28"/>
      <c r="J190" s="28"/>
      <c r="K190" s="28"/>
      <c r="L190" s="28"/>
      <c r="M190" s="28"/>
    </row>
    <row r="191" spans="1:15">
      <c r="A191" s="26" t="s">
        <v>165</v>
      </c>
      <c r="B191" s="30"/>
      <c r="C191" s="27"/>
      <c r="D191" s="27"/>
      <c r="E191" s="27"/>
      <c r="F191" s="28"/>
      <c r="G191" s="28"/>
      <c r="H191" s="28"/>
      <c r="I191" s="28"/>
      <c r="J191" s="28"/>
      <c r="K191" s="28"/>
      <c r="L191" s="28"/>
      <c r="M191" s="28"/>
    </row>
    <row r="192" spans="1:15">
      <c r="A192" s="26" t="s">
        <v>166</v>
      </c>
      <c r="B192" s="30"/>
      <c r="D192" s="29"/>
      <c r="E192" s="29"/>
      <c r="F192" s="25"/>
      <c r="G192" s="25"/>
      <c r="H192" s="28"/>
      <c r="I192" s="25"/>
      <c r="J192" s="25"/>
      <c r="K192" s="25"/>
      <c r="L192" s="25"/>
      <c r="M192" s="25"/>
    </row>
    <row r="193" spans="1:13">
      <c r="A193" s="26" t="s">
        <v>167</v>
      </c>
      <c r="B193" s="30"/>
      <c r="D193" s="29"/>
      <c r="E193" s="29"/>
      <c r="F193" s="25"/>
      <c r="G193" s="25"/>
      <c r="H193" s="25"/>
      <c r="I193" s="25"/>
      <c r="J193" s="25"/>
      <c r="K193" s="25"/>
      <c r="L193" s="25"/>
      <c r="M193" s="25"/>
    </row>
    <row r="194" spans="1:13">
      <c r="A194" s="26" t="s">
        <v>168</v>
      </c>
      <c r="B194" s="30"/>
      <c r="D194" s="30"/>
      <c r="E194" s="30"/>
      <c r="F194" s="25"/>
      <c r="G194" s="25"/>
      <c r="H194" s="25"/>
      <c r="I194" s="25"/>
      <c r="J194" s="25"/>
      <c r="K194" s="25"/>
      <c r="L194" s="25"/>
      <c r="M194" s="25"/>
    </row>
    <row r="195" spans="1:13">
      <c r="B195" s="30"/>
      <c r="D195" s="30"/>
      <c r="E195" s="30"/>
      <c r="F195" s="25"/>
      <c r="G195" s="25"/>
      <c r="H195" s="25"/>
      <c r="I195" s="25"/>
      <c r="J195" s="25"/>
      <c r="K195" s="25"/>
      <c r="L195" s="25"/>
      <c r="M195" s="25"/>
    </row>
    <row r="196" spans="1:13">
      <c r="A196" s="21" t="s">
        <v>169</v>
      </c>
      <c r="B196" s="30"/>
      <c r="D196" s="30"/>
      <c r="E196" s="30"/>
      <c r="F196" s="25"/>
      <c r="G196" s="25"/>
      <c r="H196" s="25"/>
      <c r="I196" s="25"/>
      <c r="J196" s="25"/>
      <c r="K196" s="25"/>
      <c r="L196" s="25"/>
      <c r="M196" s="25"/>
    </row>
    <row r="197" spans="1:13">
      <c r="A197" s="29" t="s">
        <v>170</v>
      </c>
      <c r="D197" s="30"/>
      <c r="E197" s="30"/>
      <c r="F197" s="25"/>
      <c r="G197" s="25"/>
      <c r="H197" s="25"/>
      <c r="I197" s="25"/>
      <c r="J197" s="25"/>
      <c r="K197" s="25"/>
      <c r="L197" s="25"/>
      <c r="M197" s="25"/>
    </row>
    <row r="198" spans="1:13">
      <c r="A198" s="29" t="s">
        <v>171</v>
      </c>
      <c r="D198" s="30"/>
      <c r="E198" s="30"/>
      <c r="F198" s="25"/>
      <c r="G198" s="25"/>
      <c r="H198" s="25"/>
      <c r="I198" s="25"/>
      <c r="J198" s="25"/>
      <c r="K198" s="25"/>
      <c r="L198" s="25"/>
      <c r="M198" s="25"/>
    </row>
    <row r="199" spans="1:13">
      <c r="A199" s="29" t="s">
        <v>172</v>
      </c>
      <c r="D199" s="30"/>
      <c r="E199" s="30"/>
      <c r="F199" s="25"/>
      <c r="G199" s="25"/>
      <c r="H199" s="25"/>
      <c r="I199" s="25"/>
      <c r="J199" s="25"/>
      <c r="K199" s="25"/>
      <c r="L199" s="25"/>
      <c r="M199" s="25"/>
    </row>
    <row r="200" spans="1:13">
      <c r="A200" s="30" t="s">
        <v>173</v>
      </c>
      <c r="H200" s="25"/>
    </row>
    <row r="201" spans="1:13">
      <c r="A201" s="30" t="s">
        <v>174</v>
      </c>
    </row>
    <row r="202" spans="1:13">
      <c r="A202" s="30" t="s">
        <v>175</v>
      </c>
    </row>
    <row r="203" spans="1:13">
      <c r="A203" s="30" t="s">
        <v>176</v>
      </c>
    </row>
    <row r="204" spans="1:13">
      <c r="A204" s="30" t="s">
        <v>177</v>
      </c>
    </row>
    <row r="205" spans="1:13">
      <c r="A205" s="30" t="s">
        <v>178</v>
      </c>
    </row>
  </sheetData>
  <sheetProtection selectLockedCells="1" selectUnlockedCells="1"/>
  <mergeCells count="5">
    <mergeCell ref="F9:H9"/>
    <mergeCell ref="I9:K9"/>
    <mergeCell ref="A9:A10"/>
    <mergeCell ref="C9:C10"/>
    <mergeCell ref="B9:B10"/>
  </mergeCells>
  <phoneticPr fontId="0" type="noConversion"/>
  <hyperlinks>
    <hyperlink ref="M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2:O347"/>
  <sheetViews>
    <sheetView zoomScale="85" zoomScaleNormal="85" workbookViewId="0">
      <pane ySplit="9" topLeftCell="A10" activePane="bottomLeft" state="frozen"/>
      <selection sqref="A1:B1"/>
      <selection pane="bottomLeft" activeCell="B10" sqref="B10"/>
    </sheetView>
  </sheetViews>
  <sheetFormatPr defaultColWidth="9.140625" defaultRowHeight="12.75"/>
  <cols>
    <col min="1" max="1" width="6" style="1" customWidth="1"/>
    <col min="2" max="2" width="14.28515625" style="1" customWidth="1"/>
    <col min="3" max="3" width="9" style="1" customWidth="1"/>
    <col min="4" max="4" width="9.5703125" style="1" customWidth="1"/>
    <col min="5" max="11" width="9.85546875" style="1" customWidth="1"/>
    <col min="12" max="12" width="9.85546875" style="31" customWidth="1"/>
    <col min="13" max="13" width="12.7109375" style="1" customWidth="1"/>
    <col min="14" max="16384" width="9.140625" style="1"/>
  </cols>
  <sheetData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3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3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3"/>
      <c r="M4" s="32"/>
      <c r="N4" s="32"/>
      <c r="O4" s="32"/>
    </row>
    <row r="5" spans="1:15" ht="25.5" customHeight="1">
      <c r="M5" s="71" t="s">
        <v>231</v>
      </c>
    </row>
    <row r="6" spans="1:15">
      <c r="A6" s="21" t="s">
        <v>12</v>
      </c>
      <c r="K6" s="10">
        <f>Main!B10</f>
        <v>43719</v>
      </c>
    </row>
    <row r="7" spans="1:15" ht="13.5" thickBot="1">
      <c r="A7"/>
    </row>
    <row r="8" spans="1:15" ht="28.5" customHeight="1" thickBot="1">
      <c r="A8" s="580" t="s">
        <v>13</v>
      </c>
      <c r="B8" s="581" t="s">
        <v>14</v>
      </c>
      <c r="C8" s="579" t="s">
        <v>15</v>
      </c>
      <c r="D8" s="579" t="s">
        <v>16</v>
      </c>
      <c r="E8" s="579" t="s">
        <v>17</v>
      </c>
      <c r="F8" s="579"/>
      <c r="G8" s="579"/>
      <c r="H8" s="579" t="s">
        <v>18</v>
      </c>
      <c r="I8" s="579"/>
      <c r="J8" s="579"/>
      <c r="K8" s="23"/>
      <c r="L8" s="34"/>
      <c r="M8" s="34"/>
    </row>
    <row r="9" spans="1:15" ht="36" customHeight="1">
      <c r="A9" s="575"/>
      <c r="B9" s="577"/>
      <c r="C9" s="582" t="s">
        <v>19</v>
      </c>
      <c r="D9" s="582"/>
      <c r="E9" s="15" t="s">
        <v>20</v>
      </c>
      <c r="F9" s="15" t="s">
        <v>21</v>
      </c>
      <c r="G9" s="15" t="s">
        <v>22</v>
      </c>
      <c r="H9" s="15" t="s">
        <v>23</v>
      </c>
      <c r="I9" s="15" t="s">
        <v>24</v>
      </c>
      <c r="J9" s="15" t="s">
        <v>25</v>
      </c>
      <c r="K9" s="15" t="s">
        <v>26</v>
      </c>
      <c r="L9" s="74" t="s">
        <v>27</v>
      </c>
      <c r="M9" s="73" t="s">
        <v>233</v>
      </c>
    </row>
    <row r="10" spans="1:15">
      <c r="A10" s="66">
        <v>1</v>
      </c>
      <c r="B10" s="121" t="s">
        <v>242</v>
      </c>
      <c r="C10" s="124">
        <v>11003.05</v>
      </c>
      <c r="D10" s="125">
        <v>10973.9</v>
      </c>
      <c r="E10" s="125">
        <v>10918.949999999999</v>
      </c>
      <c r="F10" s="125">
        <v>10834.849999999999</v>
      </c>
      <c r="G10" s="125">
        <v>10779.899999999998</v>
      </c>
      <c r="H10" s="125">
        <v>11058</v>
      </c>
      <c r="I10" s="125">
        <v>11112.95</v>
      </c>
      <c r="J10" s="125">
        <v>11197.050000000001</v>
      </c>
      <c r="K10" s="124">
        <v>11028.85</v>
      </c>
      <c r="L10" s="124">
        <v>10889.8</v>
      </c>
      <c r="M10" s="126"/>
    </row>
    <row r="11" spans="1:15">
      <c r="A11" s="66">
        <v>2</v>
      </c>
      <c r="B11" s="121" t="s">
        <v>243</v>
      </c>
      <c r="C11" s="123">
        <v>27504.65</v>
      </c>
      <c r="D11" s="122">
        <v>27354.7</v>
      </c>
      <c r="E11" s="122">
        <v>27143.850000000002</v>
      </c>
      <c r="F11" s="122">
        <v>26783.050000000003</v>
      </c>
      <c r="G11" s="122">
        <v>26572.200000000004</v>
      </c>
      <c r="H11" s="122">
        <v>27715.5</v>
      </c>
      <c r="I11" s="122">
        <v>27926.35</v>
      </c>
      <c r="J11" s="122">
        <v>28287.149999999998</v>
      </c>
      <c r="K11" s="123">
        <v>27565.55</v>
      </c>
      <c r="L11" s="123">
        <v>26993.9</v>
      </c>
      <c r="M11" s="126"/>
    </row>
    <row r="12" spans="1:15">
      <c r="A12" s="66">
        <v>3</v>
      </c>
      <c r="B12" s="120" t="s">
        <v>1931</v>
      </c>
      <c r="C12" s="123">
        <v>1945.2</v>
      </c>
      <c r="D12" s="122">
        <v>1940.0666666666666</v>
      </c>
      <c r="E12" s="122">
        <v>1928.0833333333333</v>
      </c>
      <c r="F12" s="122">
        <v>1910.9666666666667</v>
      </c>
      <c r="G12" s="122">
        <v>1898.9833333333333</v>
      </c>
      <c r="H12" s="122">
        <v>1957.1833333333332</v>
      </c>
      <c r="I12" s="122">
        <v>1969.1666666666667</v>
      </c>
      <c r="J12" s="122">
        <v>1986.2833333333331</v>
      </c>
      <c r="K12" s="123">
        <v>1952.05</v>
      </c>
      <c r="L12" s="123">
        <v>1922.95</v>
      </c>
      <c r="M12" s="126"/>
    </row>
    <row r="13" spans="1:15">
      <c r="A13" s="66">
        <v>4</v>
      </c>
      <c r="B13" s="121" t="s">
        <v>244</v>
      </c>
      <c r="C13" s="123">
        <v>3068.05</v>
      </c>
      <c r="D13" s="122">
        <v>3053.4166666666665</v>
      </c>
      <c r="E13" s="122">
        <v>3031.6333333333332</v>
      </c>
      <c r="F13" s="122">
        <v>2995.2166666666667</v>
      </c>
      <c r="G13" s="122">
        <v>2973.4333333333334</v>
      </c>
      <c r="H13" s="122">
        <v>3089.833333333333</v>
      </c>
      <c r="I13" s="122">
        <v>3111.6166666666668</v>
      </c>
      <c r="J13" s="122">
        <v>3148.0333333333328</v>
      </c>
      <c r="K13" s="123">
        <v>3075.2</v>
      </c>
      <c r="L13" s="123">
        <v>3017</v>
      </c>
      <c r="M13" s="126"/>
    </row>
    <row r="14" spans="1:15">
      <c r="A14" s="66">
        <v>5</v>
      </c>
      <c r="B14" s="121" t="s">
        <v>245</v>
      </c>
      <c r="C14" s="123">
        <v>15919.4</v>
      </c>
      <c r="D14" s="122">
        <v>15944.483333333332</v>
      </c>
      <c r="E14" s="122">
        <v>15858.516666666663</v>
      </c>
      <c r="F14" s="122">
        <v>15797.633333333331</v>
      </c>
      <c r="G14" s="122">
        <v>15711.666666666662</v>
      </c>
      <c r="H14" s="122">
        <v>16005.366666666663</v>
      </c>
      <c r="I14" s="122">
        <v>16091.333333333334</v>
      </c>
      <c r="J14" s="122">
        <v>16152.216666666664</v>
      </c>
      <c r="K14" s="123">
        <v>16030.45</v>
      </c>
      <c r="L14" s="123">
        <v>15883.6</v>
      </c>
      <c r="M14" s="126"/>
    </row>
    <row r="15" spans="1:15">
      <c r="A15" s="66">
        <v>6</v>
      </c>
      <c r="B15" s="121" t="s">
        <v>246</v>
      </c>
      <c r="C15" s="123">
        <v>3149.35</v>
      </c>
      <c r="D15" s="122">
        <v>3143.1166666666668</v>
      </c>
      <c r="E15" s="122">
        <v>3124.2333333333336</v>
      </c>
      <c r="F15" s="122">
        <v>3099.1166666666668</v>
      </c>
      <c r="G15" s="122">
        <v>3080.2333333333336</v>
      </c>
      <c r="H15" s="122">
        <v>3168.2333333333336</v>
      </c>
      <c r="I15" s="122">
        <v>3187.1166666666668</v>
      </c>
      <c r="J15" s="122">
        <v>3212.2333333333336</v>
      </c>
      <c r="K15" s="123">
        <v>3162</v>
      </c>
      <c r="L15" s="123">
        <v>3118</v>
      </c>
      <c r="M15" s="126"/>
    </row>
    <row r="16" spans="1:15">
      <c r="A16" s="66">
        <v>7</v>
      </c>
      <c r="B16" s="121" t="s">
        <v>240</v>
      </c>
      <c r="C16" s="123">
        <v>4314.8500000000004</v>
      </c>
      <c r="D16" s="122">
        <v>4291.0166666666673</v>
      </c>
      <c r="E16" s="122">
        <v>4261.1833333333343</v>
      </c>
      <c r="F16" s="122">
        <v>4207.5166666666673</v>
      </c>
      <c r="G16" s="122">
        <v>4177.6833333333343</v>
      </c>
      <c r="H16" s="122">
        <v>4344.6833333333343</v>
      </c>
      <c r="I16" s="122">
        <v>4374.5166666666682</v>
      </c>
      <c r="J16" s="122">
        <v>4428.1833333333343</v>
      </c>
      <c r="K16" s="123">
        <v>4320.8500000000004</v>
      </c>
      <c r="L16" s="123">
        <v>4237.3500000000004</v>
      </c>
      <c r="M16" s="126"/>
    </row>
    <row r="17" spans="1:13">
      <c r="A17" s="66">
        <v>8</v>
      </c>
      <c r="B17" s="121" t="s">
        <v>183</v>
      </c>
      <c r="C17" s="121">
        <v>1327.85</v>
      </c>
      <c r="D17" s="122">
        <v>1324.95</v>
      </c>
      <c r="E17" s="122">
        <v>1312.9</v>
      </c>
      <c r="F17" s="122">
        <v>1297.95</v>
      </c>
      <c r="G17" s="122">
        <v>1285.9000000000001</v>
      </c>
      <c r="H17" s="122">
        <v>1339.9</v>
      </c>
      <c r="I17" s="122">
        <v>1351.9499999999998</v>
      </c>
      <c r="J17" s="122">
        <v>1366.9</v>
      </c>
      <c r="K17" s="121">
        <v>1337</v>
      </c>
      <c r="L17" s="121">
        <v>1310</v>
      </c>
      <c r="M17" s="121">
        <v>0.31380999999999998</v>
      </c>
    </row>
    <row r="18" spans="1:13">
      <c r="A18" s="66">
        <v>9</v>
      </c>
      <c r="B18" s="121" t="s">
        <v>28</v>
      </c>
      <c r="C18" s="121">
        <v>1472.95</v>
      </c>
      <c r="D18" s="122">
        <v>1471.6499999999999</v>
      </c>
      <c r="E18" s="122">
        <v>1459.2999999999997</v>
      </c>
      <c r="F18" s="122">
        <v>1445.6499999999999</v>
      </c>
      <c r="G18" s="122">
        <v>1433.2999999999997</v>
      </c>
      <c r="H18" s="122">
        <v>1485.2999999999997</v>
      </c>
      <c r="I18" s="122">
        <v>1497.6499999999996</v>
      </c>
      <c r="J18" s="122">
        <v>1511.2999999999997</v>
      </c>
      <c r="K18" s="121">
        <v>1484</v>
      </c>
      <c r="L18" s="121">
        <v>1458</v>
      </c>
      <c r="M18" s="121">
        <v>3.64011</v>
      </c>
    </row>
    <row r="19" spans="1:13">
      <c r="A19" s="66">
        <v>10</v>
      </c>
      <c r="B19" s="121" t="s">
        <v>2044</v>
      </c>
      <c r="C19" s="121">
        <v>667.15</v>
      </c>
      <c r="D19" s="122">
        <v>666.95</v>
      </c>
      <c r="E19" s="122">
        <v>664.40000000000009</v>
      </c>
      <c r="F19" s="122">
        <v>661.65000000000009</v>
      </c>
      <c r="G19" s="122">
        <v>659.10000000000014</v>
      </c>
      <c r="H19" s="122">
        <v>669.7</v>
      </c>
      <c r="I19" s="122">
        <v>672.25</v>
      </c>
      <c r="J19" s="122">
        <v>675</v>
      </c>
      <c r="K19" s="121">
        <v>669.5</v>
      </c>
      <c r="L19" s="121">
        <v>664.2</v>
      </c>
      <c r="M19" s="121">
        <v>1.1751400000000001</v>
      </c>
    </row>
    <row r="20" spans="1:13">
      <c r="A20" s="66">
        <v>11</v>
      </c>
      <c r="B20" s="121" t="s">
        <v>30</v>
      </c>
      <c r="C20" s="121">
        <v>369.55</v>
      </c>
      <c r="D20" s="122">
        <v>368.33333333333331</v>
      </c>
      <c r="E20" s="122">
        <v>364.86666666666662</v>
      </c>
      <c r="F20" s="122">
        <v>360.18333333333328</v>
      </c>
      <c r="G20" s="122">
        <v>356.71666666666658</v>
      </c>
      <c r="H20" s="122">
        <v>373.01666666666665</v>
      </c>
      <c r="I20" s="122">
        <v>376.48333333333335</v>
      </c>
      <c r="J20" s="122">
        <v>381.16666666666669</v>
      </c>
      <c r="K20" s="121">
        <v>371.8</v>
      </c>
      <c r="L20" s="121">
        <v>363.65</v>
      </c>
      <c r="M20" s="121">
        <v>29.543379999999999</v>
      </c>
    </row>
    <row r="21" spans="1:13">
      <c r="A21" s="66">
        <v>12</v>
      </c>
      <c r="B21" s="121" t="s">
        <v>31</v>
      </c>
      <c r="C21" s="121">
        <v>60.15</v>
      </c>
      <c r="D21" s="122">
        <v>59.716666666666661</v>
      </c>
      <c r="E21" s="122">
        <v>58.73333333333332</v>
      </c>
      <c r="F21" s="122">
        <v>57.316666666666656</v>
      </c>
      <c r="G21" s="122">
        <v>56.333333333333314</v>
      </c>
      <c r="H21" s="122">
        <v>61.133333333333326</v>
      </c>
      <c r="I21" s="122">
        <v>62.11666666666666</v>
      </c>
      <c r="J21" s="122">
        <v>63.533333333333331</v>
      </c>
      <c r="K21" s="121">
        <v>60.7</v>
      </c>
      <c r="L21" s="121">
        <v>58.3</v>
      </c>
      <c r="M21" s="121">
        <v>77.634069999999994</v>
      </c>
    </row>
    <row r="22" spans="1:13">
      <c r="A22" s="66">
        <v>13</v>
      </c>
      <c r="B22" s="121" t="s">
        <v>2118</v>
      </c>
      <c r="C22" s="121">
        <v>94.45</v>
      </c>
      <c r="D22" s="122">
        <v>93.816666666666677</v>
      </c>
      <c r="E22" s="122">
        <v>92.733333333333348</v>
      </c>
      <c r="F22" s="122">
        <v>91.016666666666666</v>
      </c>
      <c r="G22" s="122">
        <v>89.933333333333337</v>
      </c>
      <c r="H22" s="122">
        <v>95.53333333333336</v>
      </c>
      <c r="I22" s="122">
        <v>96.616666666666703</v>
      </c>
      <c r="J22" s="122">
        <v>98.333333333333371</v>
      </c>
      <c r="K22" s="121">
        <v>94.9</v>
      </c>
      <c r="L22" s="121">
        <v>92.1</v>
      </c>
      <c r="M22" s="121">
        <v>13.56</v>
      </c>
    </row>
    <row r="23" spans="1:13">
      <c r="A23" s="66">
        <v>14</v>
      </c>
      <c r="B23" s="121" t="s">
        <v>387</v>
      </c>
      <c r="C23" s="121">
        <v>189.4</v>
      </c>
      <c r="D23" s="122">
        <v>191.01666666666665</v>
      </c>
      <c r="E23" s="122">
        <v>187.08333333333331</v>
      </c>
      <c r="F23" s="122">
        <v>184.76666666666665</v>
      </c>
      <c r="G23" s="122">
        <v>180.83333333333331</v>
      </c>
      <c r="H23" s="122">
        <v>193.33333333333331</v>
      </c>
      <c r="I23" s="122">
        <v>197.26666666666665</v>
      </c>
      <c r="J23" s="122">
        <v>199.58333333333331</v>
      </c>
      <c r="K23" s="121">
        <v>194.95</v>
      </c>
      <c r="L23" s="121">
        <v>188.7</v>
      </c>
      <c r="M23" s="121">
        <v>2.7440000000000002</v>
      </c>
    </row>
    <row r="24" spans="1:13">
      <c r="A24" s="66">
        <v>15</v>
      </c>
      <c r="B24" s="121" t="s">
        <v>230</v>
      </c>
      <c r="C24" s="121">
        <v>1015.9</v>
      </c>
      <c r="D24" s="122">
        <v>1020.5166666666668</v>
      </c>
      <c r="E24" s="122">
        <v>985.38333333333344</v>
      </c>
      <c r="F24" s="122">
        <v>954.86666666666667</v>
      </c>
      <c r="G24" s="122">
        <v>919.73333333333335</v>
      </c>
      <c r="H24" s="122">
        <v>1051.0333333333335</v>
      </c>
      <c r="I24" s="122">
        <v>1086.166666666667</v>
      </c>
      <c r="J24" s="122">
        <v>1116.6833333333336</v>
      </c>
      <c r="K24" s="121">
        <v>1055.6500000000001</v>
      </c>
      <c r="L24" s="121">
        <v>990</v>
      </c>
      <c r="M24" s="121">
        <v>1.6948000000000001</v>
      </c>
    </row>
    <row r="25" spans="1:13">
      <c r="A25" s="66">
        <v>16</v>
      </c>
      <c r="B25" s="121" t="s">
        <v>415</v>
      </c>
      <c r="C25" s="121">
        <v>1800</v>
      </c>
      <c r="D25" s="122">
        <v>1808</v>
      </c>
      <c r="E25" s="122">
        <v>1787</v>
      </c>
      <c r="F25" s="122">
        <v>1774</v>
      </c>
      <c r="G25" s="122">
        <v>1753</v>
      </c>
      <c r="H25" s="122">
        <v>1821</v>
      </c>
      <c r="I25" s="122">
        <v>1842</v>
      </c>
      <c r="J25" s="122">
        <v>1855</v>
      </c>
      <c r="K25" s="121">
        <v>1829</v>
      </c>
      <c r="L25" s="121">
        <v>1795</v>
      </c>
      <c r="M25" s="121">
        <v>1.13497</v>
      </c>
    </row>
    <row r="26" spans="1:13">
      <c r="A26" s="66">
        <v>17</v>
      </c>
      <c r="B26" s="121" t="s">
        <v>184</v>
      </c>
      <c r="C26" s="121">
        <v>639.54999999999995</v>
      </c>
      <c r="D26" s="122">
        <v>634.98333333333335</v>
      </c>
      <c r="E26" s="122">
        <v>627.01666666666665</v>
      </c>
      <c r="F26" s="122">
        <v>614.48333333333335</v>
      </c>
      <c r="G26" s="122">
        <v>606.51666666666665</v>
      </c>
      <c r="H26" s="122">
        <v>647.51666666666665</v>
      </c>
      <c r="I26" s="122">
        <v>655.48333333333335</v>
      </c>
      <c r="J26" s="122">
        <v>668.01666666666665</v>
      </c>
      <c r="K26" s="121">
        <v>642.95000000000005</v>
      </c>
      <c r="L26" s="121">
        <v>622.45000000000005</v>
      </c>
      <c r="M26" s="121">
        <v>6.7519400000000003</v>
      </c>
    </row>
    <row r="27" spans="1:13">
      <c r="A27" s="66">
        <v>18</v>
      </c>
      <c r="B27" s="121" t="s">
        <v>33</v>
      </c>
      <c r="C27" s="121">
        <v>195.5</v>
      </c>
      <c r="D27" s="122">
        <v>195.65</v>
      </c>
      <c r="E27" s="122">
        <v>193.5</v>
      </c>
      <c r="F27" s="122">
        <v>191.5</v>
      </c>
      <c r="G27" s="122">
        <v>189.35</v>
      </c>
      <c r="H27" s="122">
        <v>197.65</v>
      </c>
      <c r="I27" s="122">
        <v>199.80000000000004</v>
      </c>
      <c r="J27" s="122">
        <v>201.8</v>
      </c>
      <c r="K27" s="121">
        <v>197.8</v>
      </c>
      <c r="L27" s="121">
        <v>193.65</v>
      </c>
      <c r="M27" s="121">
        <v>15.34947</v>
      </c>
    </row>
    <row r="28" spans="1:13">
      <c r="A28" s="66">
        <v>19</v>
      </c>
      <c r="B28" s="121" t="s">
        <v>35</v>
      </c>
      <c r="C28" s="121">
        <v>1494.1</v>
      </c>
      <c r="D28" s="122">
        <v>1493.2</v>
      </c>
      <c r="E28" s="122">
        <v>1473.95</v>
      </c>
      <c r="F28" s="122">
        <v>1453.8</v>
      </c>
      <c r="G28" s="122">
        <v>1434.55</v>
      </c>
      <c r="H28" s="122">
        <v>1513.3500000000001</v>
      </c>
      <c r="I28" s="122">
        <v>1532.6000000000001</v>
      </c>
      <c r="J28" s="122">
        <v>1552.7500000000002</v>
      </c>
      <c r="K28" s="121">
        <v>1512.45</v>
      </c>
      <c r="L28" s="121">
        <v>1473.05</v>
      </c>
      <c r="M28" s="121">
        <v>6.2597899999999997</v>
      </c>
    </row>
    <row r="29" spans="1:13">
      <c r="A29" s="66">
        <v>20</v>
      </c>
      <c r="B29" s="121" t="s">
        <v>36</v>
      </c>
      <c r="C29" s="121">
        <v>176.7</v>
      </c>
      <c r="D29" s="122">
        <v>176.20000000000002</v>
      </c>
      <c r="E29" s="122">
        <v>174.50000000000003</v>
      </c>
      <c r="F29" s="122">
        <v>172.3</v>
      </c>
      <c r="G29" s="122">
        <v>170.60000000000002</v>
      </c>
      <c r="H29" s="122">
        <v>178.40000000000003</v>
      </c>
      <c r="I29" s="122">
        <v>180.10000000000002</v>
      </c>
      <c r="J29" s="122">
        <v>182.30000000000004</v>
      </c>
      <c r="K29" s="121">
        <v>177.9</v>
      </c>
      <c r="L29" s="121">
        <v>174</v>
      </c>
      <c r="M29" s="121">
        <v>15.83348</v>
      </c>
    </row>
    <row r="30" spans="1:13">
      <c r="A30" s="66">
        <v>21</v>
      </c>
      <c r="B30" s="121" t="s">
        <v>38</v>
      </c>
      <c r="C30" s="121">
        <v>62.9</v>
      </c>
      <c r="D30" s="122">
        <v>62.75</v>
      </c>
      <c r="E30" s="122">
        <v>62.15</v>
      </c>
      <c r="F30" s="122">
        <v>61.4</v>
      </c>
      <c r="G30" s="122">
        <v>60.8</v>
      </c>
      <c r="H30" s="122">
        <v>63.5</v>
      </c>
      <c r="I30" s="122">
        <v>64.099999999999994</v>
      </c>
      <c r="J30" s="122">
        <v>64.849999999999994</v>
      </c>
      <c r="K30" s="121">
        <v>63.35</v>
      </c>
      <c r="L30" s="121">
        <v>62</v>
      </c>
      <c r="M30" s="121">
        <v>297.69848000000002</v>
      </c>
    </row>
    <row r="31" spans="1:13">
      <c r="A31" s="66">
        <v>22</v>
      </c>
      <c r="B31" s="121" t="s">
        <v>39</v>
      </c>
      <c r="C31" s="121">
        <v>1540.6</v>
      </c>
      <c r="D31" s="122">
        <v>1536.6000000000001</v>
      </c>
      <c r="E31" s="122">
        <v>1528.2000000000003</v>
      </c>
      <c r="F31" s="122">
        <v>1515.8000000000002</v>
      </c>
      <c r="G31" s="122">
        <v>1507.4000000000003</v>
      </c>
      <c r="H31" s="122">
        <v>1549.0000000000002</v>
      </c>
      <c r="I31" s="122">
        <v>1557.4000000000003</v>
      </c>
      <c r="J31" s="122">
        <v>1569.8000000000002</v>
      </c>
      <c r="K31" s="121">
        <v>1545</v>
      </c>
      <c r="L31" s="121">
        <v>1524.2</v>
      </c>
      <c r="M31" s="121">
        <v>8.1283600000000007</v>
      </c>
    </row>
    <row r="32" spans="1:13">
      <c r="A32" s="66">
        <v>23</v>
      </c>
      <c r="B32" s="121" t="s">
        <v>40</v>
      </c>
      <c r="C32" s="121">
        <v>625.75</v>
      </c>
      <c r="D32" s="122">
        <v>623.41666666666663</v>
      </c>
      <c r="E32" s="122">
        <v>619.0333333333333</v>
      </c>
      <c r="F32" s="122">
        <v>612.31666666666672</v>
      </c>
      <c r="G32" s="122">
        <v>607.93333333333339</v>
      </c>
      <c r="H32" s="122">
        <v>630.13333333333321</v>
      </c>
      <c r="I32" s="122">
        <v>634.51666666666665</v>
      </c>
      <c r="J32" s="122">
        <v>641.23333333333312</v>
      </c>
      <c r="K32" s="121">
        <v>627.79999999999995</v>
      </c>
      <c r="L32" s="121">
        <v>616.70000000000005</v>
      </c>
      <c r="M32" s="121">
        <v>21.4754</v>
      </c>
    </row>
    <row r="33" spans="1:13">
      <c r="A33" s="66">
        <v>24</v>
      </c>
      <c r="B33" s="121" t="s">
        <v>1959</v>
      </c>
      <c r="C33" s="121">
        <v>1568.8</v>
      </c>
      <c r="D33" s="122">
        <v>1558.3166666666666</v>
      </c>
      <c r="E33" s="122">
        <v>1538.4833333333331</v>
      </c>
      <c r="F33" s="122">
        <v>1508.1666666666665</v>
      </c>
      <c r="G33" s="122">
        <v>1488.333333333333</v>
      </c>
      <c r="H33" s="122">
        <v>1588.6333333333332</v>
      </c>
      <c r="I33" s="122">
        <v>1608.4666666666667</v>
      </c>
      <c r="J33" s="122">
        <v>1638.7833333333333</v>
      </c>
      <c r="K33" s="121">
        <v>1578.15</v>
      </c>
      <c r="L33" s="121">
        <v>1528</v>
      </c>
      <c r="M33" s="121">
        <v>4.8952999999999998</v>
      </c>
    </row>
    <row r="34" spans="1:13">
      <c r="A34" s="66">
        <v>25</v>
      </c>
      <c r="B34" s="121" t="s">
        <v>41</v>
      </c>
      <c r="C34" s="121">
        <v>671.55</v>
      </c>
      <c r="D34" s="122">
        <v>670.0333333333333</v>
      </c>
      <c r="E34" s="122">
        <v>664.26666666666665</v>
      </c>
      <c r="F34" s="122">
        <v>656.98333333333335</v>
      </c>
      <c r="G34" s="122">
        <v>651.2166666666667</v>
      </c>
      <c r="H34" s="122">
        <v>677.31666666666661</v>
      </c>
      <c r="I34" s="122">
        <v>683.08333333333326</v>
      </c>
      <c r="J34" s="122">
        <v>690.36666666666656</v>
      </c>
      <c r="K34" s="121">
        <v>675.8</v>
      </c>
      <c r="L34" s="121">
        <v>662.75</v>
      </c>
      <c r="M34" s="121">
        <v>56.073309999999999</v>
      </c>
    </row>
    <row r="35" spans="1:13">
      <c r="A35" s="66">
        <v>26</v>
      </c>
      <c r="B35" s="121" t="s">
        <v>42</v>
      </c>
      <c r="C35" s="121">
        <v>2817.8</v>
      </c>
      <c r="D35" s="122">
        <v>2817.7833333333333</v>
      </c>
      <c r="E35" s="122">
        <v>2797.0166666666664</v>
      </c>
      <c r="F35" s="122">
        <v>2776.2333333333331</v>
      </c>
      <c r="G35" s="122">
        <v>2755.4666666666662</v>
      </c>
      <c r="H35" s="122">
        <v>2838.5666666666666</v>
      </c>
      <c r="I35" s="122">
        <v>2859.3333333333339</v>
      </c>
      <c r="J35" s="122">
        <v>2880.1166666666668</v>
      </c>
      <c r="K35" s="121">
        <v>2838.55</v>
      </c>
      <c r="L35" s="121">
        <v>2797</v>
      </c>
      <c r="M35" s="121">
        <v>4.71251</v>
      </c>
    </row>
    <row r="36" spans="1:13">
      <c r="A36" s="66">
        <v>27</v>
      </c>
      <c r="B36" s="121" t="s">
        <v>185</v>
      </c>
      <c r="C36" s="121">
        <v>3437.35</v>
      </c>
      <c r="D36" s="122">
        <v>3413.1666666666665</v>
      </c>
      <c r="E36" s="122">
        <v>3376.333333333333</v>
      </c>
      <c r="F36" s="122">
        <v>3315.3166666666666</v>
      </c>
      <c r="G36" s="122">
        <v>3278.4833333333331</v>
      </c>
      <c r="H36" s="122">
        <v>3474.1833333333329</v>
      </c>
      <c r="I36" s="122">
        <v>3511.016666666666</v>
      </c>
      <c r="J36" s="122">
        <v>3572.0333333333328</v>
      </c>
      <c r="K36" s="121">
        <v>3450</v>
      </c>
      <c r="L36" s="121">
        <v>3352.15</v>
      </c>
      <c r="M36" s="121">
        <v>18.025510000000001</v>
      </c>
    </row>
    <row r="37" spans="1:13">
      <c r="A37" s="66">
        <v>28</v>
      </c>
      <c r="B37" s="121" t="s">
        <v>186</v>
      </c>
      <c r="C37" s="121">
        <v>7323.95</v>
      </c>
      <c r="D37" s="122">
        <v>7272.8166666666657</v>
      </c>
      <c r="E37" s="122">
        <v>7188.2333333333318</v>
      </c>
      <c r="F37" s="122">
        <v>7052.5166666666664</v>
      </c>
      <c r="G37" s="122">
        <v>6967.9333333333325</v>
      </c>
      <c r="H37" s="122">
        <v>7408.533333333331</v>
      </c>
      <c r="I37" s="122">
        <v>7493.116666666665</v>
      </c>
      <c r="J37" s="122">
        <v>7628.8333333333303</v>
      </c>
      <c r="K37" s="121">
        <v>7357.4</v>
      </c>
      <c r="L37" s="121">
        <v>7137.1</v>
      </c>
      <c r="M37" s="121">
        <v>3.9784000000000002</v>
      </c>
    </row>
    <row r="38" spans="1:13">
      <c r="A38" s="66">
        <v>29</v>
      </c>
      <c r="B38" s="121" t="s">
        <v>508</v>
      </c>
      <c r="C38" s="121">
        <v>3306.3</v>
      </c>
      <c r="D38" s="122">
        <v>3320.4166666666665</v>
      </c>
      <c r="E38" s="122">
        <v>3272.8833333333332</v>
      </c>
      <c r="F38" s="122">
        <v>3239.4666666666667</v>
      </c>
      <c r="G38" s="122">
        <v>3191.9333333333334</v>
      </c>
      <c r="H38" s="122">
        <v>3353.833333333333</v>
      </c>
      <c r="I38" s="122">
        <v>3401.3666666666668</v>
      </c>
      <c r="J38" s="122">
        <v>3434.7833333333328</v>
      </c>
      <c r="K38" s="121">
        <v>3367.95</v>
      </c>
      <c r="L38" s="121">
        <v>3287</v>
      </c>
      <c r="M38" s="121">
        <v>7.4069999999999997E-2</v>
      </c>
    </row>
    <row r="39" spans="1:13">
      <c r="A39" s="66">
        <v>30</v>
      </c>
      <c r="B39" s="121" t="s">
        <v>513</v>
      </c>
      <c r="C39" s="121">
        <v>736.2</v>
      </c>
      <c r="D39" s="122">
        <v>731.30000000000007</v>
      </c>
      <c r="E39" s="122">
        <v>722.90000000000009</v>
      </c>
      <c r="F39" s="122">
        <v>709.6</v>
      </c>
      <c r="G39" s="122">
        <v>701.2</v>
      </c>
      <c r="H39" s="122">
        <v>744.60000000000014</v>
      </c>
      <c r="I39" s="122">
        <v>753</v>
      </c>
      <c r="J39" s="122">
        <v>766.30000000000018</v>
      </c>
      <c r="K39" s="121">
        <v>739.7</v>
      </c>
      <c r="L39" s="121">
        <v>718</v>
      </c>
      <c r="M39" s="121">
        <v>4.24458</v>
      </c>
    </row>
    <row r="40" spans="1:13">
      <c r="A40" s="66">
        <v>31</v>
      </c>
      <c r="B40" s="121" t="s">
        <v>2433</v>
      </c>
      <c r="C40" s="121">
        <v>449.75</v>
      </c>
      <c r="D40" s="122">
        <v>447.01666666666665</v>
      </c>
      <c r="E40" s="122">
        <v>439.73333333333329</v>
      </c>
      <c r="F40" s="122">
        <v>429.71666666666664</v>
      </c>
      <c r="G40" s="122">
        <v>422.43333333333328</v>
      </c>
      <c r="H40" s="122">
        <v>457.0333333333333</v>
      </c>
      <c r="I40" s="122">
        <v>464.31666666666661</v>
      </c>
      <c r="J40" s="122">
        <v>474.33333333333331</v>
      </c>
      <c r="K40" s="121">
        <v>454.3</v>
      </c>
      <c r="L40" s="121">
        <v>437</v>
      </c>
      <c r="M40" s="121">
        <v>8.9475800000000003</v>
      </c>
    </row>
    <row r="41" spans="1:13">
      <c r="A41" s="66">
        <v>32</v>
      </c>
      <c r="B41" s="121" t="s">
        <v>43</v>
      </c>
      <c r="C41" s="121">
        <v>95.55</v>
      </c>
      <c r="D41" s="122">
        <v>95.033333333333346</v>
      </c>
      <c r="E41" s="122">
        <v>93.816666666666691</v>
      </c>
      <c r="F41" s="122">
        <v>92.083333333333343</v>
      </c>
      <c r="G41" s="122">
        <v>90.866666666666688</v>
      </c>
      <c r="H41" s="122">
        <v>96.766666666666694</v>
      </c>
      <c r="I41" s="122">
        <v>97.983333333333363</v>
      </c>
      <c r="J41" s="122">
        <v>99.716666666666697</v>
      </c>
      <c r="K41" s="121">
        <v>96.25</v>
      </c>
      <c r="L41" s="121">
        <v>93.3</v>
      </c>
      <c r="M41" s="121">
        <v>183.57250999999999</v>
      </c>
    </row>
    <row r="42" spans="1:13">
      <c r="A42" s="66">
        <v>33</v>
      </c>
      <c r="B42" s="121" t="s">
        <v>44</v>
      </c>
      <c r="C42" s="121">
        <v>66.099999999999994</v>
      </c>
      <c r="D42" s="122">
        <v>65.183333333333323</v>
      </c>
      <c r="E42" s="122">
        <v>64.016666666666652</v>
      </c>
      <c r="F42" s="122">
        <v>61.93333333333333</v>
      </c>
      <c r="G42" s="122">
        <v>60.766666666666659</v>
      </c>
      <c r="H42" s="122">
        <v>67.266666666666652</v>
      </c>
      <c r="I42" s="122">
        <v>68.433333333333309</v>
      </c>
      <c r="J42" s="122">
        <v>70.516666666666637</v>
      </c>
      <c r="K42" s="121">
        <v>66.349999999999994</v>
      </c>
      <c r="L42" s="121">
        <v>63.1</v>
      </c>
      <c r="M42" s="121">
        <v>79.332089999999994</v>
      </c>
    </row>
    <row r="43" spans="1:13">
      <c r="A43" s="66">
        <v>34</v>
      </c>
      <c r="B43" s="121" t="s">
        <v>45</v>
      </c>
      <c r="C43" s="121">
        <v>1559.85</v>
      </c>
      <c r="D43" s="122">
        <v>1554.3166666666666</v>
      </c>
      <c r="E43" s="122">
        <v>1544.5333333333333</v>
      </c>
      <c r="F43" s="122">
        <v>1529.2166666666667</v>
      </c>
      <c r="G43" s="122">
        <v>1519.4333333333334</v>
      </c>
      <c r="H43" s="122">
        <v>1569.6333333333332</v>
      </c>
      <c r="I43" s="122">
        <v>1579.4166666666665</v>
      </c>
      <c r="J43" s="122">
        <v>1594.7333333333331</v>
      </c>
      <c r="K43" s="121">
        <v>1564.1</v>
      </c>
      <c r="L43" s="121">
        <v>1539</v>
      </c>
      <c r="M43" s="121">
        <v>7.3334200000000003</v>
      </c>
    </row>
    <row r="44" spans="1:13">
      <c r="A44" s="66">
        <v>35</v>
      </c>
      <c r="B44" s="121" t="s">
        <v>543</v>
      </c>
      <c r="C44" s="121">
        <v>367.95</v>
      </c>
      <c r="D44" s="122">
        <v>366.45</v>
      </c>
      <c r="E44" s="122">
        <v>363.9</v>
      </c>
      <c r="F44" s="122">
        <v>359.84999999999997</v>
      </c>
      <c r="G44" s="122">
        <v>357.29999999999995</v>
      </c>
      <c r="H44" s="122">
        <v>370.5</v>
      </c>
      <c r="I44" s="122">
        <v>373.05000000000007</v>
      </c>
      <c r="J44" s="122">
        <v>377.1</v>
      </c>
      <c r="K44" s="121">
        <v>369</v>
      </c>
      <c r="L44" s="121">
        <v>362.4</v>
      </c>
      <c r="M44" s="121">
        <v>5.3471599999999997</v>
      </c>
    </row>
    <row r="45" spans="1:13">
      <c r="A45" s="66">
        <v>36</v>
      </c>
      <c r="B45" s="121" t="s">
        <v>187</v>
      </c>
      <c r="C45" s="121">
        <v>109.7</v>
      </c>
      <c r="D45" s="122">
        <v>109.78333333333335</v>
      </c>
      <c r="E45" s="122">
        <v>108.66666666666669</v>
      </c>
      <c r="F45" s="122">
        <v>107.63333333333334</v>
      </c>
      <c r="G45" s="122">
        <v>106.51666666666668</v>
      </c>
      <c r="H45" s="122">
        <v>110.81666666666669</v>
      </c>
      <c r="I45" s="122">
        <v>111.93333333333334</v>
      </c>
      <c r="J45" s="122">
        <v>112.9666666666667</v>
      </c>
      <c r="K45" s="121">
        <v>110.9</v>
      </c>
      <c r="L45" s="121">
        <v>108.75</v>
      </c>
      <c r="M45" s="121">
        <v>102.61933999999999</v>
      </c>
    </row>
    <row r="46" spans="1:13">
      <c r="A46" s="66">
        <v>37</v>
      </c>
      <c r="B46" s="121" t="s">
        <v>46</v>
      </c>
      <c r="C46" s="121">
        <v>400.3</v>
      </c>
      <c r="D46" s="122">
        <v>398.2833333333333</v>
      </c>
      <c r="E46" s="122">
        <v>393.86666666666662</v>
      </c>
      <c r="F46" s="122">
        <v>387.43333333333334</v>
      </c>
      <c r="G46" s="122">
        <v>383.01666666666665</v>
      </c>
      <c r="H46" s="122">
        <v>404.71666666666658</v>
      </c>
      <c r="I46" s="122">
        <v>409.13333333333333</v>
      </c>
      <c r="J46" s="122">
        <v>415.56666666666655</v>
      </c>
      <c r="K46" s="121">
        <v>402.7</v>
      </c>
      <c r="L46" s="121">
        <v>391.85</v>
      </c>
      <c r="M46" s="121">
        <v>15.60225</v>
      </c>
    </row>
    <row r="47" spans="1:13">
      <c r="A47" s="66">
        <v>38</v>
      </c>
      <c r="B47" s="121" t="s">
        <v>48</v>
      </c>
      <c r="C47" s="121">
        <v>51.4</v>
      </c>
      <c r="D47" s="122">
        <v>51.683333333333337</v>
      </c>
      <c r="E47" s="122">
        <v>50.916666666666671</v>
      </c>
      <c r="F47" s="122">
        <v>50.433333333333337</v>
      </c>
      <c r="G47" s="122">
        <v>49.666666666666671</v>
      </c>
      <c r="H47" s="122">
        <v>52.166666666666671</v>
      </c>
      <c r="I47" s="122">
        <v>52.933333333333337</v>
      </c>
      <c r="J47" s="122">
        <v>53.416666666666671</v>
      </c>
      <c r="K47" s="121">
        <v>52.45</v>
      </c>
      <c r="L47" s="121">
        <v>51.2</v>
      </c>
      <c r="M47" s="121">
        <v>88.608369999999994</v>
      </c>
    </row>
    <row r="48" spans="1:13">
      <c r="A48" s="66">
        <v>39</v>
      </c>
      <c r="B48" s="121" t="s">
        <v>51</v>
      </c>
      <c r="C48" s="121">
        <v>382</v>
      </c>
      <c r="D48" s="122">
        <v>380.2166666666667</v>
      </c>
      <c r="E48" s="122">
        <v>376.43333333333339</v>
      </c>
      <c r="F48" s="122">
        <v>370.86666666666667</v>
      </c>
      <c r="G48" s="122">
        <v>367.08333333333337</v>
      </c>
      <c r="H48" s="122">
        <v>385.78333333333342</v>
      </c>
      <c r="I48" s="122">
        <v>389.56666666666672</v>
      </c>
      <c r="J48" s="122">
        <v>395.13333333333344</v>
      </c>
      <c r="K48" s="121">
        <v>384</v>
      </c>
      <c r="L48" s="121">
        <v>374.65</v>
      </c>
      <c r="M48" s="121">
        <v>35.700209999999998</v>
      </c>
    </row>
    <row r="49" spans="1:13">
      <c r="A49" s="66">
        <v>40</v>
      </c>
      <c r="B49" s="121" t="s">
        <v>47</v>
      </c>
      <c r="C49" s="121">
        <v>356.45</v>
      </c>
      <c r="D49" s="122">
        <v>354.46666666666664</v>
      </c>
      <c r="E49" s="122">
        <v>351.5333333333333</v>
      </c>
      <c r="F49" s="122">
        <v>346.61666666666667</v>
      </c>
      <c r="G49" s="122">
        <v>343.68333333333334</v>
      </c>
      <c r="H49" s="122">
        <v>359.38333333333327</v>
      </c>
      <c r="I49" s="122">
        <v>362.31666666666655</v>
      </c>
      <c r="J49" s="122">
        <v>367.23333333333323</v>
      </c>
      <c r="K49" s="121">
        <v>357.4</v>
      </c>
      <c r="L49" s="121">
        <v>349.55</v>
      </c>
      <c r="M49" s="121">
        <v>37.124960000000002</v>
      </c>
    </row>
    <row r="50" spans="1:13">
      <c r="A50" s="66">
        <v>41</v>
      </c>
      <c r="B50" s="121" t="s">
        <v>188</v>
      </c>
      <c r="C50" s="121">
        <v>252.95</v>
      </c>
      <c r="D50" s="122">
        <v>251.48333333333335</v>
      </c>
      <c r="E50" s="122">
        <v>249.06666666666669</v>
      </c>
      <c r="F50" s="122">
        <v>245.18333333333334</v>
      </c>
      <c r="G50" s="122">
        <v>242.76666666666668</v>
      </c>
      <c r="H50" s="122">
        <v>255.3666666666667</v>
      </c>
      <c r="I50" s="122">
        <v>257.7833333333333</v>
      </c>
      <c r="J50" s="122">
        <v>261.66666666666674</v>
      </c>
      <c r="K50" s="121">
        <v>253.9</v>
      </c>
      <c r="L50" s="121">
        <v>247.6</v>
      </c>
      <c r="M50" s="121">
        <v>8.4767200000000003</v>
      </c>
    </row>
    <row r="51" spans="1:13">
      <c r="A51" s="66">
        <v>42</v>
      </c>
      <c r="B51" s="121" t="s">
        <v>49</v>
      </c>
      <c r="C51" s="121">
        <v>233.45</v>
      </c>
      <c r="D51" s="122">
        <v>234.21666666666667</v>
      </c>
      <c r="E51" s="122">
        <v>231.23333333333335</v>
      </c>
      <c r="F51" s="122">
        <v>229.01666666666668</v>
      </c>
      <c r="G51" s="122">
        <v>226.03333333333336</v>
      </c>
      <c r="H51" s="122">
        <v>236.43333333333334</v>
      </c>
      <c r="I51" s="122">
        <v>239.41666666666663</v>
      </c>
      <c r="J51" s="122">
        <v>241.63333333333333</v>
      </c>
      <c r="K51" s="121">
        <v>237.2</v>
      </c>
      <c r="L51" s="121">
        <v>232</v>
      </c>
      <c r="M51" s="121">
        <v>22.597519999999999</v>
      </c>
    </row>
    <row r="52" spans="1:13">
      <c r="A52" s="66">
        <v>43</v>
      </c>
      <c r="B52" s="121" t="s">
        <v>538</v>
      </c>
      <c r="C52" s="121">
        <v>1002</v>
      </c>
      <c r="D52" s="122">
        <v>975.66666666666663</v>
      </c>
      <c r="E52" s="122">
        <v>941.33333333333326</v>
      </c>
      <c r="F52" s="122">
        <v>880.66666666666663</v>
      </c>
      <c r="G52" s="122">
        <v>846.33333333333326</v>
      </c>
      <c r="H52" s="122">
        <v>1036.3333333333333</v>
      </c>
      <c r="I52" s="122">
        <v>1070.6666666666665</v>
      </c>
      <c r="J52" s="122">
        <v>1131.3333333333333</v>
      </c>
      <c r="K52" s="121">
        <v>1010</v>
      </c>
      <c r="L52" s="121">
        <v>915</v>
      </c>
      <c r="M52" s="121">
        <v>3.2252100000000001</v>
      </c>
    </row>
    <row r="53" spans="1:13">
      <c r="A53" s="66">
        <v>44</v>
      </c>
      <c r="B53" s="121" t="s">
        <v>50</v>
      </c>
      <c r="C53" s="121">
        <v>14120.95</v>
      </c>
      <c r="D53" s="122">
        <v>14005</v>
      </c>
      <c r="E53" s="122">
        <v>13816</v>
      </c>
      <c r="F53" s="122">
        <v>13511.05</v>
      </c>
      <c r="G53" s="122">
        <v>13322.05</v>
      </c>
      <c r="H53" s="122">
        <v>14309.95</v>
      </c>
      <c r="I53" s="122">
        <v>14498.95</v>
      </c>
      <c r="J53" s="122">
        <v>14803.900000000001</v>
      </c>
      <c r="K53" s="121">
        <v>14194</v>
      </c>
      <c r="L53" s="121">
        <v>13700.05</v>
      </c>
      <c r="M53" s="121">
        <v>0.12071</v>
      </c>
    </row>
    <row r="54" spans="1:13">
      <c r="A54" s="66">
        <v>45</v>
      </c>
      <c r="B54" s="121" t="s">
        <v>189</v>
      </c>
      <c r="C54" s="121">
        <v>2682.7</v>
      </c>
      <c r="D54" s="122">
        <v>2675.9</v>
      </c>
      <c r="E54" s="122">
        <v>2657</v>
      </c>
      <c r="F54" s="122">
        <v>2631.2999999999997</v>
      </c>
      <c r="G54" s="122">
        <v>2612.3999999999996</v>
      </c>
      <c r="H54" s="122">
        <v>2701.6000000000004</v>
      </c>
      <c r="I54" s="122">
        <v>2720.5000000000009</v>
      </c>
      <c r="J54" s="122">
        <v>2746.2000000000007</v>
      </c>
      <c r="K54" s="121">
        <v>2694.8</v>
      </c>
      <c r="L54" s="121">
        <v>2650.2</v>
      </c>
      <c r="M54" s="121">
        <v>2.98664</v>
      </c>
    </row>
    <row r="55" spans="1:13">
      <c r="A55" s="66">
        <v>46</v>
      </c>
      <c r="B55" s="121" t="s">
        <v>191</v>
      </c>
      <c r="C55" s="121">
        <v>236.3</v>
      </c>
      <c r="D55" s="122">
        <v>237.03333333333333</v>
      </c>
      <c r="E55" s="122">
        <v>233.81666666666666</v>
      </c>
      <c r="F55" s="122">
        <v>231.33333333333334</v>
      </c>
      <c r="G55" s="122">
        <v>228.11666666666667</v>
      </c>
      <c r="H55" s="122">
        <v>239.51666666666665</v>
      </c>
      <c r="I55" s="122">
        <v>242.73333333333329</v>
      </c>
      <c r="J55" s="122">
        <v>245.21666666666664</v>
      </c>
      <c r="K55" s="121">
        <v>240.25</v>
      </c>
      <c r="L55" s="121">
        <v>234.55</v>
      </c>
      <c r="M55" s="121">
        <v>17.60792</v>
      </c>
    </row>
    <row r="56" spans="1:13">
      <c r="A56" s="66">
        <v>47</v>
      </c>
      <c r="B56" s="121" t="s">
        <v>52</v>
      </c>
      <c r="C56" s="121">
        <v>197.95</v>
      </c>
      <c r="D56" s="122">
        <v>195.76666666666665</v>
      </c>
      <c r="E56" s="122">
        <v>192.8833333333333</v>
      </c>
      <c r="F56" s="122">
        <v>187.81666666666663</v>
      </c>
      <c r="G56" s="122">
        <v>184.93333333333328</v>
      </c>
      <c r="H56" s="122">
        <v>200.83333333333331</v>
      </c>
      <c r="I56" s="122">
        <v>203.71666666666664</v>
      </c>
      <c r="J56" s="122">
        <v>208.78333333333333</v>
      </c>
      <c r="K56" s="121">
        <v>198.65</v>
      </c>
      <c r="L56" s="121">
        <v>190.7</v>
      </c>
      <c r="M56" s="121">
        <v>98.753910000000005</v>
      </c>
    </row>
    <row r="57" spans="1:13">
      <c r="A57" s="66">
        <v>48</v>
      </c>
      <c r="B57" s="121" t="s">
        <v>228</v>
      </c>
      <c r="C57" s="121">
        <v>122.7</v>
      </c>
      <c r="D57" s="122">
        <v>121.95</v>
      </c>
      <c r="E57" s="122">
        <v>120.75</v>
      </c>
      <c r="F57" s="122">
        <v>118.8</v>
      </c>
      <c r="G57" s="122">
        <v>117.6</v>
      </c>
      <c r="H57" s="122">
        <v>123.9</v>
      </c>
      <c r="I57" s="122">
        <v>125.10000000000002</v>
      </c>
      <c r="J57" s="122">
        <v>127.05000000000001</v>
      </c>
      <c r="K57" s="121">
        <v>123.15</v>
      </c>
      <c r="L57" s="121">
        <v>120</v>
      </c>
      <c r="M57" s="121">
        <v>8.0377299999999998</v>
      </c>
    </row>
    <row r="58" spans="1:13">
      <c r="A58" s="66">
        <v>49</v>
      </c>
      <c r="B58" s="121" t="s">
        <v>617</v>
      </c>
      <c r="C58" s="121">
        <v>272.8</v>
      </c>
      <c r="D58" s="122">
        <v>267.88333333333338</v>
      </c>
      <c r="E58" s="122">
        <v>259.91666666666674</v>
      </c>
      <c r="F58" s="122">
        <v>247.03333333333336</v>
      </c>
      <c r="G58" s="122">
        <v>239.06666666666672</v>
      </c>
      <c r="H58" s="122">
        <v>280.76666666666677</v>
      </c>
      <c r="I58" s="122">
        <v>288.73333333333335</v>
      </c>
      <c r="J58" s="122">
        <v>301.61666666666679</v>
      </c>
      <c r="K58" s="121">
        <v>275.85000000000002</v>
      </c>
      <c r="L58" s="121">
        <v>255</v>
      </c>
      <c r="M58" s="121">
        <v>8.0799900000000004</v>
      </c>
    </row>
    <row r="59" spans="1:13">
      <c r="A59" s="66">
        <v>50</v>
      </c>
      <c r="B59" s="121" t="s">
        <v>55</v>
      </c>
      <c r="C59" s="121">
        <v>475</v>
      </c>
      <c r="D59" s="122">
        <v>475.26666666666671</v>
      </c>
      <c r="E59" s="122">
        <v>471.83333333333343</v>
      </c>
      <c r="F59" s="122">
        <v>468.66666666666674</v>
      </c>
      <c r="G59" s="122">
        <v>465.23333333333346</v>
      </c>
      <c r="H59" s="122">
        <v>478.43333333333339</v>
      </c>
      <c r="I59" s="122">
        <v>481.86666666666667</v>
      </c>
      <c r="J59" s="122">
        <v>485.03333333333336</v>
      </c>
      <c r="K59" s="121">
        <v>478.7</v>
      </c>
      <c r="L59" s="121">
        <v>472.1</v>
      </c>
      <c r="M59" s="121">
        <v>7.8084600000000002</v>
      </c>
    </row>
    <row r="60" spans="1:13">
      <c r="A60" s="66">
        <v>51</v>
      </c>
      <c r="B60" s="121" t="s">
        <v>56</v>
      </c>
      <c r="C60" s="121">
        <v>199.35</v>
      </c>
      <c r="D60" s="122">
        <v>198.75</v>
      </c>
      <c r="E60" s="122">
        <v>197.4</v>
      </c>
      <c r="F60" s="122">
        <v>195.45000000000002</v>
      </c>
      <c r="G60" s="122">
        <v>194.10000000000002</v>
      </c>
      <c r="H60" s="122">
        <v>200.7</v>
      </c>
      <c r="I60" s="122">
        <v>202.05</v>
      </c>
      <c r="J60" s="122">
        <v>203.99999999999997</v>
      </c>
      <c r="K60" s="121">
        <v>200.1</v>
      </c>
      <c r="L60" s="121">
        <v>196.8</v>
      </c>
      <c r="M60" s="121">
        <v>53.822110000000002</v>
      </c>
    </row>
    <row r="61" spans="1:13">
      <c r="A61" s="66">
        <v>52</v>
      </c>
      <c r="B61" s="121" t="s">
        <v>57</v>
      </c>
      <c r="C61" s="121">
        <v>1256.95</v>
      </c>
      <c r="D61" s="122">
        <v>1257.8166666666666</v>
      </c>
      <c r="E61" s="122">
        <v>1247.1333333333332</v>
      </c>
      <c r="F61" s="122">
        <v>1237.3166666666666</v>
      </c>
      <c r="G61" s="122">
        <v>1226.6333333333332</v>
      </c>
      <c r="H61" s="122">
        <v>1267.6333333333332</v>
      </c>
      <c r="I61" s="122">
        <v>1278.3166666666666</v>
      </c>
      <c r="J61" s="122">
        <v>1288.1333333333332</v>
      </c>
      <c r="K61" s="121">
        <v>1268.5</v>
      </c>
      <c r="L61" s="121">
        <v>1248</v>
      </c>
      <c r="M61" s="121">
        <v>2.0454599999999998</v>
      </c>
    </row>
    <row r="62" spans="1:13">
      <c r="A62" s="66">
        <v>53</v>
      </c>
      <c r="B62" s="121" t="s">
        <v>192</v>
      </c>
      <c r="C62" s="121">
        <v>514.20000000000005</v>
      </c>
      <c r="D62" s="122">
        <v>509.23333333333335</v>
      </c>
      <c r="E62" s="122">
        <v>503.4666666666667</v>
      </c>
      <c r="F62" s="122">
        <v>492.73333333333335</v>
      </c>
      <c r="G62" s="122">
        <v>486.9666666666667</v>
      </c>
      <c r="H62" s="122">
        <v>519.9666666666667</v>
      </c>
      <c r="I62" s="122">
        <v>525.73333333333335</v>
      </c>
      <c r="J62" s="122">
        <v>536.4666666666667</v>
      </c>
      <c r="K62" s="121">
        <v>515</v>
      </c>
      <c r="L62" s="121">
        <v>498.5</v>
      </c>
      <c r="M62" s="121">
        <v>5.0279299999999996</v>
      </c>
    </row>
    <row r="63" spans="1:13">
      <c r="A63" s="66">
        <v>54</v>
      </c>
      <c r="B63" s="121" t="s">
        <v>627</v>
      </c>
      <c r="C63" s="121">
        <v>381.75</v>
      </c>
      <c r="D63" s="122">
        <v>381.0333333333333</v>
      </c>
      <c r="E63" s="122">
        <v>376.11666666666662</v>
      </c>
      <c r="F63" s="122">
        <v>370.48333333333329</v>
      </c>
      <c r="G63" s="122">
        <v>365.56666666666661</v>
      </c>
      <c r="H63" s="122">
        <v>386.66666666666663</v>
      </c>
      <c r="I63" s="122">
        <v>391.58333333333337</v>
      </c>
      <c r="J63" s="122">
        <v>397.21666666666664</v>
      </c>
      <c r="K63" s="121">
        <v>385.95</v>
      </c>
      <c r="L63" s="121">
        <v>375.4</v>
      </c>
      <c r="M63" s="121">
        <v>4.0239000000000003</v>
      </c>
    </row>
    <row r="64" spans="1:13">
      <c r="A64" s="66">
        <v>55</v>
      </c>
      <c r="B64" s="121" t="s">
        <v>639</v>
      </c>
      <c r="C64" s="121">
        <v>232.3</v>
      </c>
      <c r="D64" s="122">
        <v>232.4</v>
      </c>
      <c r="E64" s="122">
        <v>229.9</v>
      </c>
      <c r="F64" s="122">
        <v>227.5</v>
      </c>
      <c r="G64" s="122">
        <v>225</v>
      </c>
      <c r="H64" s="122">
        <v>234.8</v>
      </c>
      <c r="I64" s="122">
        <v>237.3</v>
      </c>
      <c r="J64" s="122">
        <v>239.70000000000002</v>
      </c>
      <c r="K64" s="121">
        <v>234.9</v>
      </c>
      <c r="L64" s="121">
        <v>230</v>
      </c>
      <c r="M64" s="121">
        <v>2.5449600000000001</v>
      </c>
    </row>
    <row r="65" spans="1:13">
      <c r="A65" s="66">
        <v>56</v>
      </c>
      <c r="B65" s="121" t="s">
        <v>339</v>
      </c>
      <c r="C65" s="121">
        <v>577.54999999999995</v>
      </c>
      <c r="D65" s="122">
        <v>576.51666666666654</v>
      </c>
      <c r="E65" s="122">
        <v>569.1333333333331</v>
      </c>
      <c r="F65" s="122">
        <v>560.71666666666658</v>
      </c>
      <c r="G65" s="122">
        <v>553.33333333333314</v>
      </c>
      <c r="H65" s="122">
        <v>584.93333333333305</v>
      </c>
      <c r="I65" s="122">
        <v>592.31666666666649</v>
      </c>
      <c r="J65" s="122">
        <v>600.73333333333301</v>
      </c>
      <c r="K65" s="121">
        <v>583.9</v>
      </c>
      <c r="L65" s="121">
        <v>568.1</v>
      </c>
      <c r="M65" s="121">
        <v>3.9422100000000002</v>
      </c>
    </row>
    <row r="66" spans="1:13">
      <c r="A66" s="66">
        <v>57</v>
      </c>
      <c r="B66" s="121" t="s">
        <v>61</v>
      </c>
      <c r="C66" s="121">
        <v>154.19999999999999</v>
      </c>
      <c r="D66" s="122">
        <v>154.55000000000001</v>
      </c>
      <c r="E66" s="122">
        <v>152.20000000000002</v>
      </c>
      <c r="F66" s="122">
        <v>150.20000000000002</v>
      </c>
      <c r="G66" s="122">
        <v>147.85000000000002</v>
      </c>
      <c r="H66" s="122">
        <v>156.55000000000001</v>
      </c>
      <c r="I66" s="122">
        <v>158.90000000000003</v>
      </c>
      <c r="J66" s="122">
        <v>160.9</v>
      </c>
      <c r="K66" s="121">
        <v>156.9</v>
      </c>
      <c r="L66" s="121">
        <v>152.55000000000001</v>
      </c>
      <c r="M66" s="121">
        <v>98.711799999999997</v>
      </c>
    </row>
    <row r="67" spans="1:13">
      <c r="A67" s="66">
        <v>58</v>
      </c>
      <c r="B67" s="121" t="s">
        <v>58</v>
      </c>
      <c r="C67" s="121">
        <v>444.25</v>
      </c>
      <c r="D67" s="122">
        <v>443.15000000000003</v>
      </c>
      <c r="E67" s="122">
        <v>439.10000000000008</v>
      </c>
      <c r="F67" s="122">
        <v>433.95000000000005</v>
      </c>
      <c r="G67" s="122">
        <v>429.90000000000009</v>
      </c>
      <c r="H67" s="122">
        <v>448.30000000000007</v>
      </c>
      <c r="I67" s="122">
        <v>452.35</v>
      </c>
      <c r="J67" s="122">
        <v>457.50000000000006</v>
      </c>
      <c r="K67" s="121">
        <v>447.2</v>
      </c>
      <c r="L67" s="121">
        <v>438</v>
      </c>
      <c r="M67" s="121">
        <v>13.27946</v>
      </c>
    </row>
    <row r="68" spans="1:13">
      <c r="A68" s="66">
        <v>59</v>
      </c>
      <c r="B68" s="121" t="s">
        <v>229</v>
      </c>
      <c r="C68" s="121">
        <v>48.95</v>
      </c>
      <c r="D68" s="122">
        <v>48.75</v>
      </c>
      <c r="E68" s="122">
        <v>45.55</v>
      </c>
      <c r="F68" s="122">
        <v>42.15</v>
      </c>
      <c r="G68" s="122">
        <v>38.949999999999996</v>
      </c>
      <c r="H68" s="122">
        <v>52.15</v>
      </c>
      <c r="I68" s="122">
        <v>55.35</v>
      </c>
      <c r="J68" s="122">
        <v>58.75</v>
      </c>
      <c r="K68" s="121">
        <v>51.95</v>
      </c>
      <c r="L68" s="121">
        <v>45.35</v>
      </c>
      <c r="M68" s="121">
        <v>255.42392000000001</v>
      </c>
    </row>
    <row r="69" spans="1:13">
      <c r="A69" s="66">
        <v>60</v>
      </c>
      <c r="B69" s="121" t="s">
        <v>1817</v>
      </c>
      <c r="C69" s="121">
        <v>425.15</v>
      </c>
      <c r="D69" s="122">
        <v>413.2</v>
      </c>
      <c r="E69" s="122">
        <v>393.95</v>
      </c>
      <c r="F69" s="122">
        <v>362.75</v>
      </c>
      <c r="G69" s="122">
        <v>343.5</v>
      </c>
      <c r="H69" s="122">
        <v>444.4</v>
      </c>
      <c r="I69" s="122">
        <v>463.65</v>
      </c>
      <c r="J69" s="122">
        <v>494.84999999999997</v>
      </c>
      <c r="K69" s="121">
        <v>432.45</v>
      </c>
      <c r="L69" s="121">
        <v>382</v>
      </c>
      <c r="M69" s="121">
        <v>14.22559</v>
      </c>
    </row>
    <row r="70" spans="1:13">
      <c r="A70" s="66">
        <v>61</v>
      </c>
      <c r="B70" s="121" t="s">
        <v>59</v>
      </c>
      <c r="C70" s="121">
        <v>23.4</v>
      </c>
      <c r="D70" s="122">
        <v>23.383333333333336</v>
      </c>
      <c r="E70" s="122">
        <v>22.616666666666674</v>
      </c>
      <c r="F70" s="122">
        <v>21.833333333333339</v>
      </c>
      <c r="G70" s="122">
        <v>21.066666666666677</v>
      </c>
      <c r="H70" s="122">
        <v>24.166666666666671</v>
      </c>
      <c r="I70" s="122">
        <v>24.93333333333333</v>
      </c>
      <c r="J70" s="122">
        <v>25.716666666666669</v>
      </c>
      <c r="K70" s="121">
        <v>24.15</v>
      </c>
      <c r="L70" s="121">
        <v>22.6</v>
      </c>
      <c r="M70" s="121">
        <v>247.38050000000001</v>
      </c>
    </row>
    <row r="71" spans="1:13">
      <c r="A71" s="66">
        <v>62</v>
      </c>
      <c r="B71" s="121" t="s">
        <v>60</v>
      </c>
      <c r="C71" s="121">
        <v>1627.15</v>
      </c>
      <c r="D71" s="122">
        <v>1632.6000000000001</v>
      </c>
      <c r="E71" s="122">
        <v>1611.5500000000002</v>
      </c>
      <c r="F71" s="122">
        <v>1595.95</v>
      </c>
      <c r="G71" s="122">
        <v>1574.9</v>
      </c>
      <c r="H71" s="122">
        <v>1648.2000000000003</v>
      </c>
      <c r="I71" s="122">
        <v>1669.25</v>
      </c>
      <c r="J71" s="122">
        <v>1684.8500000000004</v>
      </c>
      <c r="K71" s="121">
        <v>1653.65</v>
      </c>
      <c r="L71" s="121">
        <v>1617</v>
      </c>
      <c r="M71" s="121">
        <v>4.0532700000000004</v>
      </c>
    </row>
    <row r="72" spans="1:13">
      <c r="A72" s="66">
        <v>63</v>
      </c>
      <c r="B72" s="121" t="s">
        <v>62</v>
      </c>
      <c r="C72" s="121">
        <v>2749.2</v>
      </c>
      <c r="D72" s="122">
        <v>2747.65</v>
      </c>
      <c r="E72" s="122">
        <v>2730.65</v>
      </c>
      <c r="F72" s="122">
        <v>2712.1</v>
      </c>
      <c r="G72" s="122">
        <v>2695.1</v>
      </c>
      <c r="H72" s="122">
        <v>2766.2000000000003</v>
      </c>
      <c r="I72" s="122">
        <v>2783.2000000000003</v>
      </c>
      <c r="J72" s="122">
        <v>2801.7500000000005</v>
      </c>
      <c r="K72" s="121">
        <v>2764.65</v>
      </c>
      <c r="L72" s="121">
        <v>2729.1</v>
      </c>
      <c r="M72" s="121">
        <v>6.3993500000000001</v>
      </c>
    </row>
    <row r="73" spans="1:13">
      <c r="A73" s="66">
        <v>64</v>
      </c>
      <c r="B73" s="121" t="s">
        <v>693</v>
      </c>
      <c r="C73" s="121">
        <v>106</v>
      </c>
      <c r="D73" s="122">
        <v>106.11666666666667</v>
      </c>
      <c r="E73" s="122">
        <v>102.93333333333335</v>
      </c>
      <c r="F73" s="122">
        <v>99.866666666666674</v>
      </c>
      <c r="G73" s="122">
        <v>96.683333333333351</v>
      </c>
      <c r="H73" s="122">
        <v>109.18333333333335</v>
      </c>
      <c r="I73" s="122">
        <v>112.36666666666669</v>
      </c>
      <c r="J73" s="122">
        <v>115.43333333333335</v>
      </c>
      <c r="K73" s="121">
        <v>109.3</v>
      </c>
      <c r="L73" s="121">
        <v>103.05</v>
      </c>
      <c r="M73" s="121">
        <v>17.596350000000001</v>
      </c>
    </row>
    <row r="74" spans="1:13">
      <c r="A74" s="66">
        <v>65</v>
      </c>
      <c r="B74" s="121" t="s">
        <v>63</v>
      </c>
      <c r="C74" s="121">
        <v>16206.75</v>
      </c>
      <c r="D74" s="122">
        <v>16234.416666666666</v>
      </c>
      <c r="E74" s="122">
        <v>15998.833333333332</v>
      </c>
      <c r="F74" s="122">
        <v>15790.916666666666</v>
      </c>
      <c r="G74" s="122">
        <v>15555.333333333332</v>
      </c>
      <c r="H74" s="122">
        <v>16442.333333333332</v>
      </c>
      <c r="I74" s="122">
        <v>16677.916666666664</v>
      </c>
      <c r="J74" s="122">
        <v>16885.833333333332</v>
      </c>
      <c r="K74" s="121">
        <v>16470</v>
      </c>
      <c r="L74" s="121">
        <v>16026.5</v>
      </c>
      <c r="M74" s="121">
        <v>1.9259299999999999</v>
      </c>
    </row>
    <row r="75" spans="1:13">
      <c r="A75" s="66">
        <v>66</v>
      </c>
      <c r="B75" s="121" t="s">
        <v>1863</v>
      </c>
      <c r="C75" s="121">
        <v>989.3</v>
      </c>
      <c r="D75" s="122">
        <v>976.43333333333339</v>
      </c>
      <c r="E75" s="122">
        <v>952.86666666666679</v>
      </c>
      <c r="F75" s="122">
        <v>916.43333333333339</v>
      </c>
      <c r="G75" s="122">
        <v>892.86666666666679</v>
      </c>
      <c r="H75" s="122">
        <v>1012.8666666666668</v>
      </c>
      <c r="I75" s="122">
        <v>1036.4333333333334</v>
      </c>
      <c r="J75" s="122">
        <v>1072.8666666666668</v>
      </c>
      <c r="K75" s="121">
        <v>1000</v>
      </c>
      <c r="L75" s="121">
        <v>940</v>
      </c>
      <c r="M75" s="121">
        <v>0.22006999999999999</v>
      </c>
    </row>
    <row r="76" spans="1:13">
      <c r="A76" s="66">
        <v>67</v>
      </c>
      <c r="B76" s="121" t="s">
        <v>64</v>
      </c>
      <c r="C76" s="121">
        <v>110.6</v>
      </c>
      <c r="D76" s="122">
        <v>110.11666666666667</v>
      </c>
      <c r="E76" s="122">
        <v>108.38333333333335</v>
      </c>
      <c r="F76" s="122">
        <v>106.16666666666669</v>
      </c>
      <c r="G76" s="122">
        <v>104.43333333333337</v>
      </c>
      <c r="H76" s="122">
        <v>112.33333333333334</v>
      </c>
      <c r="I76" s="122">
        <v>114.06666666666666</v>
      </c>
      <c r="J76" s="122">
        <v>116.28333333333333</v>
      </c>
      <c r="K76" s="121">
        <v>111.85</v>
      </c>
      <c r="L76" s="121">
        <v>107.9</v>
      </c>
      <c r="M76" s="121">
        <v>22.830120000000001</v>
      </c>
    </row>
    <row r="77" spans="1:13">
      <c r="A77" s="66">
        <v>68</v>
      </c>
      <c r="B77" s="121" t="s">
        <v>714</v>
      </c>
      <c r="C77" s="121">
        <v>504.25</v>
      </c>
      <c r="D77" s="122">
        <v>494.8</v>
      </c>
      <c r="E77" s="122">
        <v>483.6</v>
      </c>
      <c r="F77" s="122">
        <v>462.95</v>
      </c>
      <c r="G77" s="122">
        <v>451.75</v>
      </c>
      <c r="H77" s="122">
        <v>515.45000000000005</v>
      </c>
      <c r="I77" s="122">
        <v>526.65</v>
      </c>
      <c r="J77" s="122">
        <v>547.30000000000007</v>
      </c>
      <c r="K77" s="121">
        <v>506</v>
      </c>
      <c r="L77" s="121">
        <v>474.15</v>
      </c>
      <c r="M77" s="121">
        <v>51.306579999999997</v>
      </c>
    </row>
    <row r="78" spans="1:13">
      <c r="A78" s="66">
        <v>69</v>
      </c>
      <c r="B78" s="121" t="s">
        <v>65</v>
      </c>
      <c r="C78" s="121">
        <v>181.3</v>
      </c>
      <c r="D78" s="122">
        <v>181.41666666666666</v>
      </c>
      <c r="E78" s="122">
        <v>179.08333333333331</v>
      </c>
      <c r="F78" s="122">
        <v>176.86666666666665</v>
      </c>
      <c r="G78" s="122">
        <v>174.5333333333333</v>
      </c>
      <c r="H78" s="122">
        <v>183.63333333333333</v>
      </c>
      <c r="I78" s="122">
        <v>185.96666666666664</v>
      </c>
      <c r="J78" s="122">
        <v>188.18333333333334</v>
      </c>
      <c r="K78" s="121">
        <v>183.75</v>
      </c>
      <c r="L78" s="121">
        <v>179.2</v>
      </c>
      <c r="M78" s="121">
        <v>15.40879</v>
      </c>
    </row>
    <row r="79" spans="1:13">
      <c r="A79" s="66">
        <v>70</v>
      </c>
      <c r="B79" s="121" t="s">
        <v>66</v>
      </c>
      <c r="C79" s="121">
        <v>86.25</v>
      </c>
      <c r="D79" s="122">
        <v>85.066666666666663</v>
      </c>
      <c r="E79" s="122">
        <v>83.533333333333331</v>
      </c>
      <c r="F79" s="122">
        <v>80.816666666666663</v>
      </c>
      <c r="G79" s="122">
        <v>79.283333333333331</v>
      </c>
      <c r="H79" s="122">
        <v>87.783333333333331</v>
      </c>
      <c r="I79" s="122">
        <v>89.316666666666663</v>
      </c>
      <c r="J79" s="122">
        <v>92.033333333333331</v>
      </c>
      <c r="K79" s="121">
        <v>86.6</v>
      </c>
      <c r="L79" s="121">
        <v>82.35</v>
      </c>
      <c r="M79" s="121">
        <v>154.28797</v>
      </c>
    </row>
    <row r="80" spans="1:13">
      <c r="A80" s="66">
        <v>71</v>
      </c>
      <c r="B80" s="121" t="s">
        <v>1865</v>
      </c>
      <c r="C80" s="121">
        <v>27</v>
      </c>
      <c r="D80" s="122">
        <v>26.849999999999998</v>
      </c>
      <c r="E80" s="122">
        <v>26.399999999999995</v>
      </c>
      <c r="F80" s="122">
        <v>25.799999999999997</v>
      </c>
      <c r="G80" s="122">
        <v>25.349999999999994</v>
      </c>
      <c r="H80" s="122">
        <v>27.449999999999996</v>
      </c>
      <c r="I80" s="122">
        <v>27.9</v>
      </c>
      <c r="J80" s="122">
        <v>28.499999999999996</v>
      </c>
      <c r="K80" s="121">
        <v>27.3</v>
      </c>
      <c r="L80" s="121">
        <v>26.25</v>
      </c>
      <c r="M80" s="121">
        <v>6.3484999999999996</v>
      </c>
    </row>
    <row r="81" spans="1:13">
      <c r="A81" s="66">
        <v>72</v>
      </c>
      <c r="B81" s="121" t="s">
        <v>2230</v>
      </c>
      <c r="C81" s="121">
        <v>404.05</v>
      </c>
      <c r="D81" s="122">
        <v>404.0333333333333</v>
      </c>
      <c r="E81" s="122">
        <v>399.31666666666661</v>
      </c>
      <c r="F81" s="122">
        <v>394.58333333333331</v>
      </c>
      <c r="G81" s="122">
        <v>389.86666666666662</v>
      </c>
      <c r="H81" s="122">
        <v>408.76666666666659</v>
      </c>
      <c r="I81" s="122">
        <v>413.48333333333329</v>
      </c>
      <c r="J81" s="122">
        <v>418.21666666666658</v>
      </c>
      <c r="K81" s="121">
        <v>408.75</v>
      </c>
      <c r="L81" s="121">
        <v>399.3</v>
      </c>
      <c r="M81" s="121">
        <v>7.81114</v>
      </c>
    </row>
    <row r="82" spans="1:13">
      <c r="A82" s="66">
        <v>73</v>
      </c>
      <c r="B82" s="121" t="s">
        <v>67</v>
      </c>
      <c r="C82" s="121">
        <v>132.15</v>
      </c>
      <c r="D82" s="122">
        <v>131.68333333333334</v>
      </c>
      <c r="E82" s="122">
        <v>130.66666666666669</v>
      </c>
      <c r="F82" s="122">
        <v>129.18333333333334</v>
      </c>
      <c r="G82" s="122">
        <v>128.16666666666669</v>
      </c>
      <c r="H82" s="122">
        <v>133.16666666666669</v>
      </c>
      <c r="I82" s="122">
        <v>134.18333333333334</v>
      </c>
      <c r="J82" s="122">
        <v>135.66666666666669</v>
      </c>
      <c r="K82" s="121">
        <v>132.69999999999999</v>
      </c>
      <c r="L82" s="121">
        <v>130.19999999999999</v>
      </c>
      <c r="M82" s="121">
        <v>44.17454</v>
      </c>
    </row>
    <row r="83" spans="1:13">
      <c r="A83" s="66">
        <v>74</v>
      </c>
      <c r="B83" s="121" t="s">
        <v>69</v>
      </c>
      <c r="C83" s="121">
        <v>15.8</v>
      </c>
      <c r="D83" s="122">
        <v>15.683333333333332</v>
      </c>
      <c r="E83" s="122">
        <v>15.516666666666664</v>
      </c>
      <c r="F83" s="122">
        <v>15.233333333333333</v>
      </c>
      <c r="G83" s="122">
        <v>15.066666666666665</v>
      </c>
      <c r="H83" s="122">
        <v>15.966666666666663</v>
      </c>
      <c r="I83" s="122">
        <v>16.133333333333333</v>
      </c>
      <c r="J83" s="122">
        <v>16.416666666666664</v>
      </c>
      <c r="K83" s="121">
        <v>15.85</v>
      </c>
      <c r="L83" s="121">
        <v>15.4</v>
      </c>
      <c r="M83" s="121">
        <v>71.257570000000001</v>
      </c>
    </row>
    <row r="84" spans="1:13">
      <c r="A84" s="66">
        <v>75</v>
      </c>
      <c r="B84" s="121" t="s">
        <v>2164</v>
      </c>
      <c r="C84" s="121">
        <v>172.7</v>
      </c>
      <c r="D84" s="122">
        <v>173.56666666666669</v>
      </c>
      <c r="E84" s="122">
        <v>169.68333333333339</v>
      </c>
      <c r="F84" s="122">
        <v>166.66666666666671</v>
      </c>
      <c r="G84" s="122">
        <v>162.78333333333342</v>
      </c>
      <c r="H84" s="122">
        <v>176.58333333333337</v>
      </c>
      <c r="I84" s="122">
        <v>180.46666666666664</v>
      </c>
      <c r="J84" s="122">
        <v>183.48333333333335</v>
      </c>
      <c r="K84" s="121">
        <v>177.45</v>
      </c>
      <c r="L84" s="121">
        <v>170.55</v>
      </c>
      <c r="M84" s="121">
        <v>0.34612999999999999</v>
      </c>
    </row>
    <row r="85" spans="1:13">
      <c r="A85" s="66">
        <v>76</v>
      </c>
      <c r="B85" s="121" t="s">
        <v>179</v>
      </c>
      <c r="C85" s="121">
        <v>7915.95</v>
      </c>
      <c r="D85" s="122">
        <v>7919.4333333333334</v>
      </c>
      <c r="E85" s="122">
        <v>7805.5666666666666</v>
      </c>
      <c r="F85" s="122">
        <v>7695.1833333333334</v>
      </c>
      <c r="G85" s="122">
        <v>7581.3166666666666</v>
      </c>
      <c r="H85" s="122">
        <v>8029.8166666666666</v>
      </c>
      <c r="I85" s="122">
        <v>8143.6833333333334</v>
      </c>
      <c r="J85" s="122">
        <v>8254.0666666666657</v>
      </c>
      <c r="K85" s="121">
        <v>8033.3</v>
      </c>
      <c r="L85" s="121">
        <v>7809.05</v>
      </c>
      <c r="M85" s="121">
        <v>0.17887</v>
      </c>
    </row>
    <row r="86" spans="1:13">
      <c r="A86" s="66">
        <v>77</v>
      </c>
      <c r="B86" s="121" t="s">
        <v>68</v>
      </c>
      <c r="C86" s="121">
        <v>384.6</v>
      </c>
      <c r="D86" s="122">
        <v>386.23333333333335</v>
      </c>
      <c r="E86" s="122">
        <v>379.56666666666672</v>
      </c>
      <c r="F86" s="122">
        <v>374.53333333333336</v>
      </c>
      <c r="G86" s="122">
        <v>367.86666666666673</v>
      </c>
      <c r="H86" s="122">
        <v>391.26666666666671</v>
      </c>
      <c r="I86" s="122">
        <v>397.93333333333334</v>
      </c>
      <c r="J86" s="122">
        <v>402.9666666666667</v>
      </c>
      <c r="K86" s="121">
        <v>392.9</v>
      </c>
      <c r="L86" s="121">
        <v>381.2</v>
      </c>
      <c r="M86" s="121">
        <v>6.3597700000000001</v>
      </c>
    </row>
    <row r="87" spans="1:13">
      <c r="A87" s="66">
        <v>78</v>
      </c>
      <c r="B87" s="121" t="s">
        <v>2154</v>
      </c>
      <c r="C87" s="121">
        <v>464.55</v>
      </c>
      <c r="D87" s="122">
        <v>462.01666666666665</v>
      </c>
      <c r="E87" s="122">
        <v>457.5333333333333</v>
      </c>
      <c r="F87" s="122">
        <v>450.51666666666665</v>
      </c>
      <c r="G87" s="122">
        <v>446.0333333333333</v>
      </c>
      <c r="H87" s="122">
        <v>469.0333333333333</v>
      </c>
      <c r="I87" s="122">
        <v>473.51666666666665</v>
      </c>
      <c r="J87" s="122">
        <v>480.5333333333333</v>
      </c>
      <c r="K87" s="121">
        <v>466.5</v>
      </c>
      <c r="L87" s="121">
        <v>455</v>
      </c>
      <c r="M87" s="121">
        <v>0.17752000000000001</v>
      </c>
    </row>
    <row r="88" spans="1:13">
      <c r="A88" s="66">
        <v>79</v>
      </c>
      <c r="B88" s="121" t="s">
        <v>335</v>
      </c>
      <c r="C88" s="121">
        <v>607.65</v>
      </c>
      <c r="D88" s="122">
        <v>604.76666666666654</v>
      </c>
      <c r="E88" s="122">
        <v>600.48333333333312</v>
      </c>
      <c r="F88" s="122">
        <v>593.31666666666661</v>
      </c>
      <c r="G88" s="122">
        <v>589.03333333333319</v>
      </c>
      <c r="H88" s="122">
        <v>611.93333333333305</v>
      </c>
      <c r="I88" s="122">
        <v>616.21666666666658</v>
      </c>
      <c r="J88" s="122">
        <v>623.38333333333298</v>
      </c>
      <c r="K88" s="121">
        <v>609.04999999999995</v>
      </c>
      <c r="L88" s="121">
        <v>597.6</v>
      </c>
      <c r="M88" s="121">
        <v>4.5805300000000004</v>
      </c>
    </row>
    <row r="89" spans="1:13">
      <c r="A89" s="66">
        <v>80</v>
      </c>
      <c r="B89" s="121" t="s">
        <v>70</v>
      </c>
      <c r="C89" s="121">
        <v>399.45</v>
      </c>
      <c r="D89" s="122">
        <v>399.84999999999997</v>
      </c>
      <c r="E89" s="122">
        <v>397.74999999999994</v>
      </c>
      <c r="F89" s="122">
        <v>396.04999999999995</v>
      </c>
      <c r="G89" s="122">
        <v>393.94999999999993</v>
      </c>
      <c r="H89" s="122">
        <v>401.54999999999995</v>
      </c>
      <c r="I89" s="122">
        <v>403.65</v>
      </c>
      <c r="J89" s="122">
        <v>405.34999999999997</v>
      </c>
      <c r="K89" s="121">
        <v>401.95</v>
      </c>
      <c r="L89" s="121">
        <v>398.15</v>
      </c>
      <c r="M89" s="121">
        <v>0.66391</v>
      </c>
    </row>
    <row r="90" spans="1:13">
      <c r="A90" s="66">
        <v>81</v>
      </c>
      <c r="B90" s="121" t="s">
        <v>788</v>
      </c>
      <c r="C90" s="121">
        <v>277.60000000000002</v>
      </c>
      <c r="D90" s="122">
        <v>278.36666666666667</v>
      </c>
      <c r="E90" s="122">
        <v>271.83333333333337</v>
      </c>
      <c r="F90" s="122">
        <v>266.06666666666672</v>
      </c>
      <c r="G90" s="122">
        <v>259.53333333333342</v>
      </c>
      <c r="H90" s="122">
        <v>284.13333333333333</v>
      </c>
      <c r="I90" s="122">
        <v>290.66666666666663</v>
      </c>
      <c r="J90" s="122">
        <v>296.43333333333328</v>
      </c>
      <c r="K90" s="121">
        <v>284.89999999999998</v>
      </c>
      <c r="L90" s="121">
        <v>272.60000000000002</v>
      </c>
      <c r="M90" s="121">
        <v>14.051489999999999</v>
      </c>
    </row>
    <row r="91" spans="1:13">
      <c r="A91" s="66">
        <v>82</v>
      </c>
      <c r="B91" s="121" t="s">
        <v>71</v>
      </c>
      <c r="C91" s="121">
        <v>705.75</v>
      </c>
      <c r="D91" s="122">
        <v>704.70000000000016</v>
      </c>
      <c r="E91" s="122">
        <v>697.50000000000034</v>
      </c>
      <c r="F91" s="122">
        <v>689.25000000000023</v>
      </c>
      <c r="G91" s="122">
        <v>682.05000000000041</v>
      </c>
      <c r="H91" s="122">
        <v>712.95000000000027</v>
      </c>
      <c r="I91" s="122">
        <v>720.15000000000009</v>
      </c>
      <c r="J91" s="122">
        <v>728.4000000000002</v>
      </c>
      <c r="K91" s="121">
        <v>711.9</v>
      </c>
      <c r="L91" s="121">
        <v>696.45</v>
      </c>
      <c r="M91" s="121">
        <v>10.438179999999999</v>
      </c>
    </row>
    <row r="92" spans="1:13">
      <c r="A92" s="66">
        <v>83</v>
      </c>
      <c r="B92" s="121" t="s">
        <v>801</v>
      </c>
      <c r="C92" s="121">
        <v>251.65</v>
      </c>
      <c r="D92" s="122">
        <v>249.7166666666667</v>
      </c>
      <c r="E92" s="122">
        <v>246.63333333333338</v>
      </c>
      <c r="F92" s="122">
        <v>241.61666666666667</v>
      </c>
      <c r="G92" s="122">
        <v>238.53333333333336</v>
      </c>
      <c r="H92" s="122">
        <v>254.73333333333341</v>
      </c>
      <c r="I92" s="122">
        <v>257.81666666666672</v>
      </c>
      <c r="J92" s="122">
        <v>262.83333333333343</v>
      </c>
      <c r="K92" s="121">
        <v>252.8</v>
      </c>
      <c r="L92" s="121">
        <v>244.7</v>
      </c>
      <c r="M92" s="121">
        <v>7.95235</v>
      </c>
    </row>
    <row r="93" spans="1:13">
      <c r="A93" s="66">
        <v>84</v>
      </c>
      <c r="B93" s="121" t="s">
        <v>195</v>
      </c>
      <c r="C93" s="121">
        <v>218.05</v>
      </c>
      <c r="D93" s="122">
        <v>218.38333333333335</v>
      </c>
      <c r="E93" s="122">
        <v>215.8666666666667</v>
      </c>
      <c r="F93" s="122">
        <v>213.68333333333334</v>
      </c>
      <c r="G93" s="122">
        <v>211.16666666666669</v>
      </c>
      <c r="H93" s="122">
        <v>220.56666666666672</v>
      </c>
      <c r="I93" s="122">
        <v>223.08333333333337</v>
      </c>
      <c r="J93" s="122">
        <v>225.26666666666674</v>
      </c>
      <c r="K93" s="121">
        <v>220.9</v>
      </c>
      <c r="L93" s="121">
        <v>216.2</v>
      </c>
      <c r="M93" s="121">
        <v>3.1072799999999998</v>
      </c>
    </row>
    <row r="94" spans="1:13">
      <c r="A94" s="66">
        <v>85</v>
      </c>
      <c r="B94" s="121" t="s">
        <v>838</v>
      </c>
      <c r="C94" s="121">
        <v>1020.3</v>
      </c>
      <c r="D94" s="122">
        <v>1028.1000000000001</v>
      </c>
      <c r="E94" s="122">
        <v>1007.2000000000003</v>
      </c>
      <c r="F94" s="122">
        <v>994.10000000000014</v>
      </c>
      <c r="G94" s="122">
        <v>973.20000000000027</v>
      </c>
      <c r="H94" s="122">
        <v>1041.2000000000003</v>
      </c>
      <c r="I94" s="122">
        <v>1062.1000000000004</v>
      </c>
      <c r="J94" s="122">
        <v>1075.2000000000003</v>
      </c>
      <c r="K94" s="121">
        <v>1049</v>
      </c>
      <c r="L94" s="121">
        <v>1015</v>
      </c>
      <c r="M94" s="121">
        <v>3.02644</v>
      </c>
    </row>
    <row r="95" spans="1:13">
      <c r="A95" s="66">
        <v>86</v>
      </c>
      <c r="B95" s="121" t="s">
        <v>73</v>
      </c>
      <c r="C95" s="121">
        <v>1084.4000000000001</v>
      </c>
      <c r="D95" s="122">
        <v>1089.1333333333334</v>
      </c>
      <c r="E95" s="122">
        <v>1076.2666666666669</v>
      </c>
      <c r="F95" s="122">
        <v>1068.1333333333334</v>
      </c>
      <c r="G95" s="122">
        <v>1055.2666666666669</v>
      </c>
      <c r="H95" s="122">
        <v>1097.2666666666669</v>
      </c>
      <c r="I95" s="122">
        <v>1110.1333333333332</v>
      </c>
      <c r="J95" s="122">
        <v>1118.2666666666669</v>
      </c>
      <c r="K95" s="121">
        <v>1102</v>
      </c>
      <c r="L95" s="121">
        <v>1081</v>
      </c>
      <c r="M95" s="121">
        <v>17.608640000000001</v>
      </c>
    </row>
    <row r="96" spans="1:13">
      <c r="A96" s="66">
        <v>87</v>
      </c>
      <c r="B96" s="121" t="s">
        <v>2642</v>
      </c>
      <c r="C96" s="121">
        <v>2646.7</v>
      </c>
      <c r="D96" s="122">
        <v>2635.3833333333332</v>
      </c>
      <c r="E96" s="122">
        <v>2618.6666666666665</v>
      </c>
      <c r="F96" s="122">
        <v>2590.6333333333332</v>
      </c>
      <c r="G96" s="122">
        <v>2573.9166666666665</v>
      </c>
      <c r="H96" s="122">
        <v>2663.4166666666665</v>
      </c>
      <c r="I96" s="122">
        <v>2680.1333333333337</v>
      </c>
      <c r="J96" s="122">
        <v>2708.1666666666665</v>
      </c>
      <c r="K96" s="121">
        <v>2652.1</v>
      </c>
      <c r="L96" s="121">
        <v>2607.35</v>
      </c>
      <c r="M96" s="121">
        <v>3.36111</v>
      </c>
    </row>
    <row r="97" spans="1:13">
      <c r="A97" s="66">
        <v>88</v>
      </c>
      <c r="B97" s="121" t="s">
        <v>75</v>
      </c>
      <c r="C97" s="121">
        <v>2249.6</v>
      </c>
      <c r="D97" s="122">
        <v>2242.2000000000003</v>
      </c>
      <c r="E97" s="122">
        <v>2223.5000000000005</v>
      </c>
      <c r="F97" s="122">
        <v>2197.4</v>
      </c>
      <c r="G97" s="122">
        <v>2178.7000000000003</v>
      </c>
      <c r="H97" s="122">
        <v>2268.3000000000006</v>
      </c>
      <c r="I97" s="122">
        <v>2287.0000000000005</v>
      </c>
      <c r="J97" s="122">
        <v>2313.1000000000008</v>
      </c>
      <c r="K97" s="121">
        <v>2260.9</v>
      </c>
      <c r="L97" s="121">
        <v>2216.1</v>
      </c>
      <c r="M97" s="121">
        <v>26.608509999999999</v>
      </c>
    </row>
    <row r="98" spans="1:13">
      <c r="A98" s="66">
        <v>89</v>
      </c>
      <c r="B98" s="121" t="s">
        <v>2220</v>
      </c>
      <c r="C98" s="121">
        <v>530.9</v>
      </c>
      <c r="D98" s="122">
        <v>533.31666666666672</v>
      </c>
      <c r="E98" s="122">
        <v>526.88333333333344</v>
      </c>
      <c r="F98" s="122">
        <v>522.86666666666667</v>
      </c>
      <c r="G98" s="122">
        <v>516.43333333333339</v>
      </c>
      <c r="H98" s="122">
        <v>537.33333333333348</v>
      </c>
      <c r="I98" s="122">
        <v>543.76666666666665</v>
      </c>
      <c r="J98" s="122">
        <v>547.78333333333353</v>
      </c>
      <c r="K98" s="121">
        <v>539.75</v>
      </c>
      <c r="L98" s="121">
        <v>529.29999999999995</v>
      </c>
      <c r="M98" s="121">
        <v>30.866759999999999</v>
      </c>
    </row>
    <row r="99" spans="1:13">
      <c r="A99" s="66">
        <v>90</v>
      </c>
      <c r="B99" s="121" t="s">
        <v>72</v>
      </c>
      <c r="C99" s="121">
        <v>660.8</v>
      </c>
      <c r="D99" s="122">
        <v>659.75</v>
      </c>
      <c r="E99" s="122">
        <v>656.55</v>
      </c>
      <c r="F99" s="122">
        <v>652.29999999999995</v>
      </c>
      <c r="G99" s="122">
        <v>649.09999999999991</v>
      </c>
      <c r="H99" s="122">
        <v>664</v>
      </c>
      <c r="I99" s="122">
        <v>667.2</v>
      </c>
      <c r="J99" s="122">
        <v>671.45</v>
      </c>
      <c r="K99" s="121">
        <v>662.95</v>
      </c>
      <c r="L99" s="121">
        <v>655.5</v>
      </c>
      <c r="M99" s="121">
        <v>8.9880399999999998</v>
      </c>
    </row>
    <row r="100" spans="1:13">
      <c r="A100" s="66">
        <v>91</v>
      </c>
      <c r="B100" s="121" t="s">
        <v>77</v>
      </c>
      <c r="C100" s="121">
        <v>2691.6</v>
      </c>
      <c r="D100" s="122">
        <v>2670.1</v>
      </c>
      <c r="E100" s="122">
        <v>2642.5</v>
      </c>
      <c r="F100" s="122">
        <v>2593.4</v>
      </c>
      <c r="G100" s="122">
        <v>2565.8000000000002</v>
      </c>
      <c r="H100" s="122">
        <v>2719.2</v>
      </c>
      <c r="I100" s="122">
        <v>2746.7999999999993</v>
      </c>
      <c r="J100" s="122">
        <v>2795.8999999999996</v>
      </c>
      <c r="K100" s="121">
        <v>2697.7</v>
      </c>
      <c r="L100" s="121">
        <v>2621</v>
      </c>
      <c r="M100" s="121">
        <v>6.19224</v>
      </c>
    </row>
    <row r="101" spans="1:13">
      <c r="A101" s="66">
        <v>92</v>
      </c>
      <c r="B101" s="121" t="s">
        <v>78</v>
      </c>
      <c r="C101" s="121">
        <v>381.85</v>
      </c>
      <c r="D101" s="122">
        <v>383.58333333333331</v>
      </c>
      <c r="E101" s="122">
        <v>378.76666666666665</v>
      </c>
      <c r="F101" s="122">
        <v>375.68333333333334</v>
      </c>
      <c r="G101" s="122">
        <v>370.86666666666667</v>
      </c>
      <c r="H101" s="122">
        <v>386.66666666666663</v>
      </c>
      <c r="I101" s="122">
        <v>391.48333333333335</v>
      </c>
      <c r="J101" s="122">
        <v>394.56666666666661</v>
      </c>
      <c r="K101" s="121">
        <v>388.4</v>
      </c>
      <c r="L101" s="121">
        <v>380.5</v>
      </c>
      <c r="M101" s="121">
        <v>6.5982799999999999</v>
      </c>
    </row>
    <row r="102" spans="1:13">
      <c r="A102" s="66">
        <v>93</v>
      </c>
      <c r="B102" s="121" t="s">
        <v>79</v>
      </c>
      <c r="C102" s="121">
        <v>189.25</v>
      </c>
      <c r="D102" s="122">
        <v>188.01666666666665</v>
      </c>
      <c r="E102" s="122">
        <v>185.98333333333329</v>
      </c>
      <c r="F102" s="122">
        <v>182.71666666666664</v>
      </c>
      <c r="G102" s="122">
        <v>180.68333333333328</v>
      </c>
      <c r="H102" s="122">
        <v>191.2833333333333</v>
      </c>
      <c r="I102" s="122">
        <v>193.31666666666666</v>
      </c>
      <c r="J102" s="122">
        <v>196.58333333333331</v>
      </c>
      <c r="K102" s="121">
        <v>190.05</v>
      </c>
      <c r="L102" s="121">
        <v>184.75</v>
      </c>
      <c r="M102" s="121">
        <v>50.141919999999999</v>
      </c>
    </row>
    <row r="103" spans="1:13">
      <c r="A103" s="66">
        <v>94</v>
      </c>
      <c r="B103" s="121" t="s">
        <v>80</v>
      </c>
      <c r="C103" s="121">
        <v>261.95</v>
      </c>
      <c r="D103" s="122">
        <v>261.45</v>
      </c>
      <c r="E103" s="122">
        <v>258.89999999999998</v>
      </c>
      <c r="F103" s="122">
        <v>255.84999999999997</v>
      </c>
      <c r="G103" s="122">
        <v>253.29999999999995</v>
      </c>
      <c r="H103" s="122">
        <v>264.5</v>
      </c>
      <c r="I103" s="122">
        <v>267.05000000000007</v>
      </c>
      <c r="J103" s="122">
        <v>270.10000000000002</v>
      </c>
      <c r="K103" s="121">
        <v>264</v>
      </c>
      <c r="L103" s="121">
        <v>258.39999999999998</v>
      </c>
      <c r="M103" s="121">
        <v>28.436309999999999</v>
      </c>
    </row>
    <row r="104" spans="1:13">
      <c r="A104" s="66">
        <v>95</v>
      </c>
      <c r="B104" s="121" t="s">
        <v>81</v>
      </c>
      <c r="C104" s="121">
        <v>1834.05</v>
      </c>
      <c r="D104" s="122">
        <v>1835.8166666666668</v>
      </c>
      <c r="E104" s="122">
        <v>1813.6333333333337</v>
      </c>
      <c r="F104" s="122">
        <v>1793.2166666666669</v>
      </c>
      <c r="G104" s="122">
        <v>1771.0333333333338</v>
      </c>
      <c r="H104" s="122">
        <v>1856.2333333333336</v>
      </c>
      <c r="I104" s="122">
        <v>1878.4166666666665</v>
      </c>
      <c r="J104" s="122">
        <v>1898.8333333333335</v>
      </c>
      <c r="K104" s="121">
        <v>1858</v>
      </c>
      <c r="L104" s="121">
        <v>1815.4</v>
      </c>
      <c r="M104" s="121">
        <v>11.75372</v>
      </c>
    </row>
    <row r="105" spans="1:13">
      <c r="A105" s="66">
        <v>96</v>
      </c>
      <c r="B105" s="121" t="s">
        <v>82</v>
      </c>
      <c r="C105" s="121">
        <v>215.4</v>
      </c>
      <c r="D105" s="122">
        <v>215.9</v>
      </c>
      <c r="E105" s="122">
        <v>213.3</v>
      </c>
      <c r="F105" s="122">
        <v>211.20000000000002</v>
      </c>
      <c r="G105" s="122">
        <v>208.60000000000002</v>
      </c>
      <c r="H105" s="122">
        <v>218</v>
      </c>
      <c r="I105" s="122">
        <v>220.59999999999997</v>
      </c>
      <c r="J105" s="122">
        <v>222.7</v>
      </c>
      <c r="K105" s="121">
        <v>218.5</v>
      </c>
      <c r="L105" s="121">
        <v>213.8</v>
      </c>
      <c r="M105" s="121">
        <v>6.0101699999999996</v>
      </c>
    </row>
    <row r="106" spans="1:13">
      <c r="A106" s="66">
        <v>97</v>
      </c>
      <c r="B106" s="121" t="s">
        <v>1989</v>
      </c>
      <c r="C106" s="121">
        <v>35.950000000000003</v>
      </c>
      <c r="D106" s="122">
        <v>35.983333333333334</v>
      </c>
      <c r="E106" s="122">
        <v>35.266666666666666</v>
      </c>
      <c r="F106" s="122">
        <v>34.583333333333329</v>
      </c>
      <c r="G106" s="122">
        <v>33.86666666666666</v>
      </c>
      <c r="H106" s="122">
        <v>36.666666666666671</v>
      </c>
      <c r="I106" s="122">
        <v>37.38333333333334</v>
      </c>
      <c r="J106" s="122">
        <v>38.066666666666677</v>
      </c>
      <c r="K106" s="121">
        <v>36.700000000000003</v>
      </c>
      <c r="L106" s="121">
        <v>35.299999999999997</v>
      </c>
      <c r="M106" s="121">
        <v>7.2200699999999998</v>
      </c>
    </row>
    <row r="107" spans="1:13">
      <c r="A107" s="66">
        <v>98</v>
      </c>
      <c r="B107" s="121" t="s">
        <v>74</v>
      </c>
      <c r="C107" s="121">
        <v>2064.25</v>
      </c>
      <c r="D107" s="122">
        <v>2054.4</v>
      </c>
      <c r="E107" s="122">
        <v>2038.8500000000004</v>
      </c>
      <c r="F107" s="122">
        <v>2013.4500000000003</v>
      </c>
      <c r="G107" s="122">
        <v>1997.9000000000005</v>
      </c>
      <c r="H107" s="122">
        <v>2079.8000000000002</v>
      </c>
      <c r="I107" s="122">
        <v>2095.3500000000004</v>
      </c>
      <c r="J107" s="122">
        <v>2120.75</v>
      </c>
      <c r="K107" s="121">
        <v>2069.9499999999998</v>
      </c>
      <c r="L107" s="121">
        <v>2029</v>
      </c>
      <c r="M107" s="121">
        <v>27.388780000000001</v>
      </c>
    </row>
    <row r="108" spans="1:13">
      <c r="A108" s="66">
        <v>99</v>
      </c>
      <c r="B108" s="121" t="s">
        <v>85</v>
      </c>
      <c r="C108" s="121">
        <v>395.45</v>
      </c>
      <c r="D108" s="122">
        <v>394.98333333333329</v>
      </c>
      <c r="E108" s="122">
        <v>389.56666666666661</v>
      </c>
      <c r="F108" s="122">
        <v>383.68333333333334</v>
      </c>
      <c r="G108" s="122">
        <v>378.26666666666665</v>
      </c>
      <c r="H108" s="122">
        <v>400.86666666666656</v>
      </c>
      <c r="I108" s="122">
        <v>406.28333333333319</v>
      </c>
      <c r="J108" s="122">
        <v>412.16666666666652</v>
      </c>
      <c r="K108" s="121">
        <v>400.4</v>
      </c>
      <c r="L108" s="121">
        <v>389.1</v>
      </c>
      <c r="M108" s="121">
        <v>186.51819</v>
      </c>
    </row>
    <row r="109" spans="1:13">
      <c r="A109" s="66">
        <v>100</v>
      </c>
      <c r="B109" s="121" t="s">
        <v>2133</v>
      </c>
      <c r="C109" s="121">
        <v>1178.4000000000001</v>
      </c>
      <c r="D109" s="122">
        <v>1182.8</v>
      </c>
      <c r="E109" s="122">
        <v>1161.75</v>
      </c>
      <c r="F109" s="122">
        <v>1145.1000000000001</v>
      </c>
      <c r="G109" s="122">
        <v>1124.0500000000002</v>
      </c>
      <c r="H109" s="122">
        <v>1199.4499999999998</v>
      </c>
      <c r="I109" s="122">
        <v>1220.4999999999995</v>
      </c>
      <c r="J109" s="122">
        <v>1237.1499999999996</v>
      </c>
      <c r="K109" s="121">
        <v>1203.8499999999999</v>
      </c>
      <c r="L109" s="121">
        <v>1166.1500000000001</v>
      </c>
      <c r="M109" s="121">
        <v>2.5121899999999999</v>
      </c>
    </row>
    <row r="110" spans="1:13">
      <c r="A110" s="66">
        <v>101</v>
      </c>
      <c r="B110" s="121" t="s">
        <v>1853</v>
      </c>
      <c r="C110" s="121">
        <v>442.35</v>
      </c>
      <c r="D110" s="122">
        <v>442.0333333333333</v>
      </c>
      <c r="E110" s="122">
        <v>438.81666666666661</v>
      </c>
      <c r="F110" s="122">
        <v>435.2833333333333</v>
      </c>
      <c r="G110" s="122">
        <v>432.06666666666661</v>
      </c>
      <c r="H110" s="122">
        <v>445.56666666666661</v>
      </c>
      <c r="I110" s="122">
        <v>448.7833333333333</v>
      </c>
      <c r="J110" s="122">
        <v>452.31666666666661</v>
      </c>
      <c r="K110" s="121">
        <v>445.25</v>
      </c>
      <c r="L110" s="121">
        <v>438.5</v>
      </c>
      <c r="M110" s="121">
        <v>16.397279999999999</v>
      </c>
    </row>
    <row r="111" spans="1:13">
      <c r="A111" s="66">
        <v>102</v>
      </c>
      <c r="B111" s="121" t="s">
        <v>86</v>
      </c>
      <c r="C111" s="121">
        <v>28</v>
      </c>
      <c r="D111" s="122">
        <v>27.766666666666666</v>
      </c>
      <c r="E111" s="122">
        <v>27.383333333333333</v>
      </c>
      <c r="F111" s="122">
        <v>26.766666666666666</v>
      </c>
      <c r="G111" s="122">
        <v>26.383333333333333</v>
      </c>
      <c r="H111" s="122">
        <v>28.383333333333333</v>
      </c>
      <c r="I111" s="122">
        <v>28.766666666666666</v>
      </c>
      <c r="J111" s="122">
        <v>29.383333333333333</v>
      </c>
      <c r="K111" s="121">
        <v>28.15</v>
      </c>
      <c r="L111" s="121">
        <v>27.15</v>
      </c>
      <c r="M111" s="121">
        <v>55.117600000000003</v>
      </c>
    </row>
    <row r="112" spans="1:13">
      <c r="A112" s="66">
        <v>103</v>
      </c>
      <c r="B112" s="121" t="s">
        <v>3140</v>
      </c>
      <c r="C112" s="121">
        <v>43.15</v>
      </c>
      <c r="D112" s="122">
        <v>43</v>
      </c>
      <c r="E112" s="122">
        <v>42.7</v>
      </c>
      <c r="F112" s="122">
        <v>42.25</v>
      </c>
      <c r="G112" s="122">
        <v>41.95</v>
      </c>
      <c r="H112" s="122">
        <v>43.45</v>
      </c>
      <c r="I112" s="122">
        <v>43.75</v>
      </c>
      <c r="J112" s="122">
        <v>44.2</v>
      </c>
      <c r="K112" s="121">
        <v>43.3</v>
      </c>
      <c r="L112" s="121">
        <v>42.55</v>
      </c>
      <c r="M112" s="121">
        <v>86.261369999999999</v>
      </c>
    </row>
    <row r="113" spans="1:13">
      <c r="A113" s="66">
        <v>104</v>
      </c>
      <c r="B113" s="121" t="s">
        <v>97</v>
      </c>
      <c r="C113" s="121">
        <v>245.5</v>
      </c>
      <c r="D113" s="122">
        <v>245.06666666666669</v>
      </c>
      <c r="E113" s="122">
        <v>243.63333333333338</v>
      </c>
      <c r="F113" s="122">
        <v>241.76666666666668</v>
      </c>
      <c r="G113" s="122">
        <v>240.33333333333337</v>
      </c>
      <c r="H113" s="122">
        <v>246.93333333333339</v>
      </c>
      <c r="I113" s="122">
        <v>248.36666666666673</v>
      </c>
      <c r="J113" s="122">
        <v>250.23333333333341</v>
      </c>
      <c r="K113" s="121">
        <v>246.5</v>
      </c>
      <c r="L113" s="121">
        <v>243.2</v>
      </c>
      <c r="M113" s="121">
        <v>90.852279999999993</v>
      </c>
    </row>
    <row r="114" spans="1:13">
      <c r="A114" s="66">
        <v>105</v>
      </c>
      <c r="B114" s="121" t="s">
        <v>84</v>
      </c>
      <c r="C114" s="121">
        <v>424.6</v>
      </c>
      <c r="D114" s="122">
        <v>426.7</v>
      </c>
      <c r="E114" s="122">
        <v>419</v>
      </c>
      <c r="F114" s="122">
        <v>413.40000000000003</v>
      </c>
      <c r="G114" s="122">
        <v>405.70000000000005</v>
      </c>
      <c r="H114" s="122">
        <v>432.29999999999995</v>
      </c>
      <c r="I114" s="122">
        <v>439.99999999999989</v>
      </c>
      <c r="J114" s="122">
        <v>445.59999999999991</v>
      </c>
      <c r="K114" s="121">
        <v>434.4</v>
      </c>
      <c r="L114" s="121">
        <v>421.1</v>
      </c>
      <c r="M114" s="121">
        <v>139.36084</v>
      </c>
    </row>
    <row r="115" spans="1:13">
      <c r="A115" s="66">
        <v>106</v>
      </c>
      <c r="B115" s="121" t="s">
        <v>885</v>
      </c>
      <c r="C115" s="121">
        <v>153.4</v>
      </c>
      <c r="D115" s="122">
        <v>154.96666666666667</v>
      </c>
      <c r="E115" s="122">
        <v>148.93333333333334</v>
      </c>
      <c r="F115" s="122">
        <v>144.46666666666667</v>
      </c>
      <c r="G115" s="122">
        <v>138.43333333333334</v>
      </c>
      <c r="H115" s="122">
        <v>159.43333333333334</v>
      </c>
      <c r="I115" s="122">
        <v>165.4666666666667</v>
      </c>
      <c r="J115" s="122">
        <v>169.93333333333334</v>
      </c>
      <c r="K115" s="121">
        <v>161</v>
      </c>
      <c r="L115" s="121">
        <v>150.5</v>
      </c>
      <c r="M115" s="121">
        <v>15.839650000000001</v>
      </c>
    </row>
    <row r="116" spans="1:13">
      <c r="A116" s="66">
        <v>107</v>
      </c>
      <c r="B116" s="121" t="s">
        <v>905</v>
      </c>
      <c r="C116" s="121">
        <v>165.55</v>
      </c>
      <c r="D116" s="122">
        <v>165.65</v>
      </c>
      <c r="E116" s="122">
        <v>163.60000000000002</v>
      </c>
      <c r="F116" s="122">
        <v>161.65</v>
      </c>
      <c r="G116" s="122">
        <v>159.60000000000002</v>
      </c>
      <c r="H116" s="122">
        <v>167.60000000000002</v>
      </c>
      <c r="I116" s="122">
        <v>169.65000000000003</v>
      </c>
      <c r="J116" s="122">
        <v>171.60000000000002</v>
      </c>
      <c r="K116" s="121">
        <v>167.7</v>
      </c>
      <c r="L116" s="121">
        <v>163.69999999999999</v>
      </c>
      <c r="M116" s="121">
        <v>8.4703900000000001</v>
      </c>
    </row>
    <row r="117" spans="1:13">
      <c r="A117" s="66">
        <v>108</v>
      </c>
      <c r="B117" s="121" t="s">
        <v>196</v>
      </c>
      <c r="C117" s="121">
        <v>134.94999999999999</v>
      </c>
      <c r="D117" s="122">
        <v>134.53333333333333</v>
      </c>
      <c r="E117" s="122">
        <v>133.51666666666665</v>
      </c>
      <c r="F117" s="122">
        <v>132.08333333333331</v>
      </c>
      <c r="G117" s="122">
        <v>131.06666666666663</v>
      </c>
      <c r="H117" s="122">
        <v>135.96666666666667</v>
      </c>
      <c r="I117" s="122">
        <v>136.98333333333338</v>
      </c>
      <c r="J117" s="122">
        <v>138.41666666666669</v>
      </c>
      <c r="K117" s="121">
        <v>135.55000000000001</v>
      </c>
      <c r="L117" s="121">
        <v>133.1</v>
      </c>
      <c r="M117" s="121">
        <v>1.7314499999999999</v>
      </c>
    </row>
    <row r="118" spans="1:13">
      <c r="A118" s="66">
        <v>109</v>
      </c>
      <c r="B118" s="121" t="s">
        <v>95</v>
      </c>
      <c r="C118" s="121">
        <v>126.65</v>
      </c>
      <c r="D118" s="122">
        <v>126.64999999999999</v>
      </c>
      <c r="E118" s="122">
        <v>125.54999999999998</v>
      </c>
      <c r="F118" s="122">
        <v>124.44999999999999</v>
      </c>
      <c r="G118" s="122">
        <v>123.34999999999998</v>
      </c>
      <c r="H118" s="122">
        <v>127.74999999999999</v>
      </c>
      <c r="I118" s="122">
        <v>128.84999999999997</v>
      </c>
      <c r="J118" s="122">
        <v>129.94999999999999</v>
      </c>
      <c r="K118" s="121">
        <v>127.75</v>
      </c>
      <c r="L118" s="121">
        <v>125.55</v>
      </c>
      <c r="M118" s="121">
        <v>57.911850000000001</v>
      </c>
    </row>
    <row r="119" spans="1:13">
      <c r="A119" s="66">
        <v>110</v>
      </c>
      <c r="B119" s="121" t="s">
        <v>90</v>
      </c>
      <c r="C119" s="121">
        <v>332.75</v>
      </c>
      <c r="D119" s="122">
        <v>331.23333333333329</v>
      </c>
      <c r="E119" s="122">
        <v>328.41666666666657</v>
      </c>
      <c r="F119" s="122">
        <v>324.08333333333326</v>
      </c>
      <c r="G119" s="122">
        <v>321.26666666666654</v>
      </c>
      <c r="H119" s="122">
        <v>335.56666666666661</v>
      </c>
      <c r="I119" s="122">
        <v>338.38333333333333</v>
      </c>
      <c r="J119" s="122">
        <v>342.71666666666664</v>
      </c>
      <c r="K119" s="121">
        <v>334.05</v>
      </c>
      <c r="L119" s="121">
        <v>326.89999999999998</v>
      </c>
      <c r="M119" s="121">
        <v>14.55659</v>
      </c>
    </row>
    <row r="120" spans="1:13">
      <c r="A120" s="66">
        <v>111</v>
      </c>
      <c r="B120" s="121" t="s">
        <v>92</v>
      </c>
      <c r="C120" s="121">
        <v>1335</v>
      </c>
      <c r="D120" s="122">
        <v>1327.9833333333333</v>
      </c>
      <c r="E120" s="122">
        <v>1315.0166666666667</v>
      </c>
      <c r="F120" s="122">
        <v>1295.0333333333333</v>
      </c>
      <c r="G120" s="122">
        <v>1282.0666666666666</v>
      </c>
      <c r="H120" s="122">
        <v>1347.9666666666667</v>
      </c>
      <c r="I120" s="122">
        <v>1360.9333333333334</v>
      </c>
      <c r="J120" s="122">
        <v>1380.9166666666667</v>
      </c>
      <c r="K120" s="121">
        <v>1340.95</v>
      </c>
      <c r="L120" s="121">
        <v>1308</v>
      </c>
      <c r="M120" s="121">
        <v>30.249230000000001</v>
      </c>
    </row>
    <row r="121" spans="1:13">
      <c r="A121" s="66">
        <v>112</v>
      </c>
      <c r="B121" s="121" t="s">
        <v>1200</v>
      </c>
      <c r="C121" s="121">
        <v>2075.4499999999998</v>
      </c>
      <c r="D121" s="122">
        <v>2052.4666666666667</v>
      </c>
      <c r="E121" s="122">
        <v>2009.9333333333334</v>
      </c>
      <c r="F121" s="122">
        <v>1944.4166666666667</v>
      </c>
      <c r="G121" s="122">
        <v>1901.8833333333334</v>
      </c>
      <c r="H121" s="122">
        <v>2117.9833333333336</v>
      </c>
      <c r="I121" s="122">
        <v>2160.5166666666673</v>
      </c>
      <c r="J121" s="122">
        <v>2226.0333333333333</v>
      </c>
      <c r="K121" s="121">
        <v>2095</v>
      </c>
      <c r="L121" s="121">
        <v>1986.95</v>
      </c>
      <c r="M121" s="121">
        <v>3.6370200000000001</v>
      </c>
    </row>
    <row r="122" spans="1:13">
      <c r="A122" s="66">
        <v>113</v>
      </c>
      <c r="B122" s="121" t="s">
        <v>93</v>
      </c>
      <c r="C122" s="121">
        <v>829.1</v>
      </c>
      <c r="D122" s="122">
        <v>832.31666666666661</v>
      </c>
      <c r="E122" s="122">
        <v>824.33333333333326</v>
      </c>
      <c r="F122" s="122">
        <v>819.56666666666661</v>
      </c>
      <c r="G122" s="122">
        <v>811.58333333333326</v>
      </c>
      <c r="H122" s="122">
        <v>837.08333333333326</v>
      </c>
      <c r="I122" s="122">
        <v>845.06666666666661</v>
      </c>
      <c r="J122" s="122">
        <v>849.83333333333326</v>
      </c>
      <c r="K122" s="121">
        <v>840.3</v>
      </c>
      <c r="L122" s="121">
        <v>827.55</v>
      </c>
      <c r="M122" s="121">
        <v>43.778700000000001</v>
      </c>
    </row>
    <row r="123" spans="1:13">
      <c r="A123" s="66">
        <v>114</v>
      </c>
      <c r="B123" s="121" t="s">
        <v>908</v>
      </c>
      <c r="C123" s="121">
        <v>1675.65</v>
      </c>
      <c r="D123" s="122">
        <v>1665.1666666666667</v>
      </c>
      <c r="E123" s="122">
        <v>1645.8333333333335</v>
      </c>
      <c r="F123" s="122">
        <v>1616.0166666666667</v>
      </c>
      <c r="G123" s="122">
        <v>1596.6833333333334</v>
      </c>
      <c r="H123" s="122">
        <v>1694.9833333333336</v>
      </c>
      <c r="I123" s="122">
        <v>1714.3166666666671</v>
      </c>
      <c r="J123" s="122">
        <v>1744.1333333333337</v>
      </c>
      <c r="K123" s="121">
        <v>1684.5</v>
      </c>
      <c r="L123" s="121">
        <v>1635.35</v>
      </c>
      <c r="M123" s="121">
        <v>7.5860900000000004</v>
      </c>
    </row>
    <row r="124" spans="1:13">
      <c r="A124" s="66">
        <v>115</v>
      </c>
      <c r="B124" s="121" t="s">
        <v>101</v>
      </c>
      <c r="C124" s="121">
        <v>66.150000000000006</v>
      </c>
      <c r="D124" s="122">
        <v>65.88333333333334</v>
      </c>
      <c r="E124" s="122">
        <v>65.26666666666668</v>
      </c>
      <c r="F124" s="122">
        <v>64.38333333333334</v>
      </c>
      <c r="G124" s="122">
        <v>63.76666666666668</v>
      </c>
      <c r="H124" s="122">
        <v>66.76666666666668</v>
      </c>
      <c r="I124" s="122">
        <v>67.383333333333326</v>
      </c>
      <c r="J124" s="122">
        <v>68.26666666666668</v>
      </c>
      <c r="K124" s="121">
        <v>66.5</v>
      </c>
      <c r="L124" s="121">
        <v>65</v>
      </c>
      <c r="M124" s="121">
        <v>3.1124800000000001</v>
      </c>
    </row>
    <row r="125" spans="1:13">
      <c r="A125" s="66">
        <v>116</v>
      </c>
      <c r="B125" s="121" t="s">
        <v>102</v>
      </c>
      <c r="C125" s="121">
        <v>219.5</v>
      </c>
      <c r="D125" s="122">
        <v>219.28333333333333</v>
      </c>
      <c r="E125" s="122">
        <v>214.06666666666666</v>
      </c>
      <c r="F125" s="122">
        <v>208.63333333333333</v>
      </c>
      <c r="G125" s="122">
        <v>203.41666666666666</v>
      </c>
      <c r="H125" s="122">
        <v>224.71666666666667</v>
      </c>
      <c r="I125" s="122">
        <v>229.93333333333331</v>
      </c>
      <c r="J125" s="122">
        <v>235.36666666666667</v>
      </c>
      <c r="K125" s="121">
        <v>224.5</v>
      </c>
      <c r="L125" s="121">
        <v>213.85</v>
      </c>
      <c r="M125" s="121">
        <v>98.29589</v>
      </c>
    </row>
    <row r="126" spans="1:13">
      <c r="A126" s="66">
        <v>117</v>
      </c>
      <c r="B126" s="121" t="s">
        <v>98</v>
      </c>
      <c r="C126" s="121">
        <v>95.5</v>
      </c>
      <c r="D126" s="122">
        <v>95.966666666666654</v>
      </c>
      <c r="E126" s="122">
        <v>93.033333333333303</v>
      </c>
      <c r="F126" s="122">
        <v>90.566666666666649</v>
      </c>
      <c r="G126" s="122">
        <v>87.633333333333297</v>
      </c>
      <c r="H126" s="122">
        <v>98.433333333333309</v>
      </c>
      <c r="I126" s="122">
        <v>101.36666666666667</v>
      </c>
      <c r="J126" s="122">
        <v>103.83333333333331</v>
      </c>
      <c r="K126" s="121">
        <v>98.9</v>
      </c>
      <c r="L126" s="121">
        <v>93.5</v>
      </c>
      <c r="M126" s="121">
        <v>283.30815999999999</v>
      </c>
    </row>
    <row r="127" spans="1:13">
      <c r="A127" s="66">
        <v>118</v>
      </c>
      <c r="B127" s="121" t="s">
        <v>103</v>
      </c>
      <c r="C127" s="121">
        <v>1209.3499999999999</v>
      </c>
      <c r="D127" s="122">
        <v>1205</v>
      </c>
      <c r="E127" s="122">
        <v>1197.05</v>
      </c>
      <c r="F127" s="122">
        <v>1184.75</v>
      </c>
      <c r="G127" s="122">
        <v>1176.8</v>
      </c>
      <c r="H127" s="122">
        <v>1217.3</v>
      </c>
      <c r="I127" s="122">
        <v>1225.2499999999998</v>
      </c>
      <c r="J127" s="122">
        <v>1237.55</v>
      </c>
      <c r="K127" s="121">
        <v>1212.95</v>
      </c>
      <c r="L127" s="121">
        <v>1192.7</v>
      </c>
      <c r="M127" s="121">
        <v>5.6223200000000002</v>
      </c>
    </row>
    <row r="128" spans="1:13">
      <c r="A128" s="66">
        <v>119</v>
      </c>
      <c r="B128" s="121" t="s">
        <v>976</v>
      </c>
      <c r="C128" s="121">
        <v>490.05</v>
      </c>
      <c r="D128" s="122">
        <v>485.66666666666669</v>
      </c>
      <c r="E128" s="122">
        <v>470.38333333333338</v>
      </c>
      <c r="F128" s="122">
        <v>450.7166666666667</v>
      </c>
      <c r="G128" s="122">
        <v>435.43333333333339</v>
      </c>
      <c r="H128" s="122">
        <v>505.33333333333337</v>
      </c>
      <c r="I128" s="122">
        <v>520.61666666666667</v>
      </c>
      <c r="J128" s="122">
        <v>540.2833333333333</v>
      </c>
      <c r="K128" s="121">
        <v>500.95</v>
      </c>
      <c r="L128" s="121">
        <v>466</v>
      </c>
      <c r="M128" s="121">
        <v>8.0425900000000006</v>
      </c>
    </row>
    <row r="129" spans="1:13">
      <c r="A129" s="66">
        <v>120</v>
      </c>
      <c r="B129" s="121" t="s">
        <v>105</v>
      </c>
      <c r="C129" s="121">
        <v>1471.3</v>
      </c>
      <c r="D129" s="122">
        <v>1456.6333333333332</v>
      </c>
      <c r="E129" s="122">
        <v>1438.7166666666665</v>
      </c>
      <c r="F129" s="122">
        <v>1406.1333333333332</v>
      </c>
      <c r="G129" s="122">
        <v>1388.2166666666665</v>
      </c>
      <c r="H129" s="122">
        <v>1489.2166666666665</v>
      </c>
      <c r="I129" s="122">
        <v>1507.1333333333334</v>
      </c>
      <c r="J129" s="122">
        <v>1539.7166666666665</v>
      </c>
      <c r="K129" s="121">
        <v>1474.55</v>
      </c>
      <c r="L129" s="121">
        <v>1424.05</v>
      </c>
      <c r="M129" s="121">
        <v>32.127560000000003</v>
      </c>
    </row>
    <row r="130" spans="1:13">
      <c r="A130" s="66">
        <v>121</v>
      </c>
      <c r="B130" s="121" t="s">
        <v>107</v>
      </c>
      <c r="C130" s="121">
        <v>92.9</v>
      </c>
      <c r="D130" s="122">
        <v>92.483333333333334</v>
      </c>
      <c r="E130" s="122">
        <v>91.216666666666669</v>
      </c>
      <c r="F130" s="122">
        <v>89.533333333333331</v>
      </c>
      <c r="G130" s="122">
        <v>88.266666666666666</v>
      </c>
      <c r="H130" s="122">
        <v>94.166666666666671</v>
      </c>
      <c r="I130" s="122">
        <v>95.433333333333351</v>
      </c>
      <c r="J130" s="122">
        <v>97.116666666666674</v>
      </c>
      <c r="K130" s="121">
        <v>93.75</v>
      </c>
      <c r="L130" s="121">
        <v>90.8</v>
      </c>
      <c r="M130" s="121">
        <v>84.145269999999996</v>
      </c>
    </row>
    <row r="131" spans="1:13">
      <c r="A131" s="66">
        <v>122</v>
      </c>
      <c r="B131" s="121" t="s">
        <v>1851</v>
      </c>
      <c r="C131" s="121">
        <v>1633.7</v>
      </c>
      <c r="D131" s="122">
        <v>1632</v>
      </c>
      <c r="E131" s="122">
        <v>1620.05</v>
      </c>
      <c r="F131" s="122">
        <v>1606.3999999999999</v>
      </c>
      <c r="G131" s="122">
        <v>1594.4499999999998</v>
      </c>
      <c r="H131" s="122">
        <v>1645.65</v>
      </c>
      <c r="I131" s="122">
        <v>1657.6</v>
      </c>
      <c r="J131" s="122">
        <v>1671.2500000000002</v>
      </c>
      <c r="K131" s="121">
        <v>1643.95</v>
      </c>
      <c r="L131" s="121">
        <v>1618.35</v>
      </c>
      <c r="M131" s="121">
        <v>0.72145999999999999</v>
      </c>
    </row>
    <row r="132" spans="1:13">
      <c r="A132" s="66">
        <v>123</v>
      </c>
      <c r="B132" s="121" t="s">
        <v>108</v>
      </c>
      <c r="C132" s="121">
        <v>399.15</v>
      </c>
      <c r="D132" s="122">
        <v>397.93333333333334</v>
      </c>
      <c r="E132" s="122">
        <v>393.7166666666667</v>
      </c>
      <c r="F132" s="122">
        <v>388.28333333333336</v>
      </c>
      <c r="G132" s="122">
        <v>384.06666666666672</v>
      </c>
      <c r="H132" s="122">
        <v>403.36666666666667</v>
      </c>
      <c r="I132" s="122">
        <v>407.58333333333326</v>
      </c>
      <c r="J132" s="122">
        <v>413.01666666666665</v>
      </c>
      <c r="K132" s="121">
        <v>402.15</v>
      </c>
      <c r="L132" s="121">
        <v>392.5</v>
      </c>
      <c r="M132" s="121">
        <v>28.307130000000001</v>
      </c>
    </row>
    <row r="133" spans="1:13">
      <c r="A133" s="66">
        <v>124</v>
      </c>
      <c r="B133" s="121" t="s">
        <v>1806</v>
      </c>
      <c r="C133" s="121">
        <v>1675.6</v>
      </c>
      <c r="D133" s="122">
        <v>1679.9333333333334</v>
      </c>
      <c r="E133" s="122">
        <v>1664.8666666666668</v>
      </c>
      <c r="F133" s="122">
        <v>1654.1333333333334</v>
      </c>
      <c r="G133" s="122">
        <v>1639.0666666666668</v>
      </c>
      <c r="H133" s="122">
        <v>1690.6666666666667</v>
      </c>
      <c r="I133" s="122">
        <v>1705.7333333333333</v>
      </c>
      <c r="J133" s="122">
        <v>1716.4666666666667</v>
      </c>
      <c r="K133" s="121">
        <v>1695</v>
      </c>
      <c r="L133" s="121">
        <v>1669.2</v>
      </c>
      <c r="M133" s="121">
        <v>0.52856000000000003</v>
      </c>
    </row>
    <row r="134" spans="1:13">
      <c r="A134" s="66">
        <v>125</v>
      </c>
      <c r="B134" s="121" t="s">
        <v>109</v>
      </c>
      <c r="C134" s="121">
        <v>1357</v>
      </c>
      <c r="D134" s="122">
        <v>1347.2833333333335</v>
      </c>
      <c r="E134" s="122">
        <v>1332.7666666666671</v>
      </c>
      <c r="F134" s="122">
        <v>1308.5333333333335</v>
      </c>
      <c r="G134" s="122">
        <v>1294.0166666666671</v>
      </c>
      <c r="H134" s="122">
        <v>1371.5166666666671</v>
      </c>
      <c r="I134" s="122">
        <v>1386.0333333333335</v>
      </c>
      <c r="J134" s="122">
        <v>1410.2666666666671</v>
      </c>
      <c r="K134" s="121">
        <v>1361.8</v>
      </c>
      <c r="L134" s="121">
        <v>1323.05</v>
      </c>
      <c r="M134" s="121">
        <v>35.08361</v>
      </c>
    </row>
    <row r="135" spans="1:13">
      <c r="A135" s="66">
        <v>126</v>
      </c>
      <c r="B135" s="121" t="s">
        <v>110</v>
      </c>
      <c r="C135" s="121">
        <v>766.7</v>
      </c>
      <c r="D135" s="122">
        <v>769.94999999999993</v>
      </c>
      <c r="E135" s="122">
        <v>761.24999999999989</v>
      </c>
      <c r="F135" s="122">
        <v>755.8</v>
      </c>
      <c r="G135" s="122">
        <v>747.09999999999991</v>
      </c>
      <c r="H135" s="122">
        <v>775.39999999999986</v>
      </c>
      <c r="I135" s="122">
        <v>784.09999999999991</v>
      </c>
      <c r="J135" s="122">
        <v>789.54999999999984</v>
      </c>
      <c r="K135" s="121">
        <v>778.65</v>
      </c>
      <c r="L135" s="121">
        <v>764.5</v>
      </c>
      <c r="M135" s="121">
        <v>9.2989800000000002</v>
      </c>
    </row>
    <row r="136" spans="1:13">
      <c r="A136" s="66">
        <v>127</v>
      </c>
      <c r="B136" s="121" t="s">
        <v>117</v>
      </c>
      <c r="C136" s="121">
        <v>58869.1</v>
      </c>
      <c r="D136" s="122">
        <v>58800.700000000004</v>
      </c>
      <c r="E136" s="122">
        <v>58401.400000000009</v>
      </c>
      <c r="F136" s="122">
        <v>57933.700000000004</v>
      </c>
      <c r="G136" s="122">
        <v>57534.400000000009</v>
      </c>
      <c r="H136" s="122">
        <v>59268.400000000009</v>
      </c>
      <c r="I136" s="122">
        <v>59667.700000000012</v>
      </c>
      <c r="J136" s="122">
        <v>60135.400000000009</v>
      </c>
      <c r="K136" s="121">
        <v>59200</v>
      </c>
      <c r="L136" s="121">
        <v>58333</v>
      </c>
      <c r="M136" s="121">
        <v>2.887E-2</v>
      </c>
    </row>
    <row r="137" spans="1:13">
      <c r="A137" s="66">
        <v>128</v>
      </c>
      <c r="B137" s="121" t="s">
        <v>1790</v>
      </c>
      <c r="C137" s="121">
        <v>851.55</v>
      </c>
      <c r="D137" s="122">
        <v>849.85</v>
      </c>
      <c r="E137" s="122">
        <v>844.7</v>
      </c>
      <c r="F137" s="122">
        <v>837.85</v>
      </c>
      <c r="G137" s="122">
        <v>832.7</v>
      </c>
      <c r="H137" s="122">
        <v>856.7</v>
      </c>
      <c r="I137" s="122">
        <v>861.84999999999991</v>
      </c>
      <c r="J137" s="122">
        <v>868.7</v>
      </c>
      <c r="K137" s="121">
        <v>855</v>
      </c>
      <c r="L137" s="121">
        <v>843</v>
      </c>
      <c r="M137" s="121">
        <v>1.8653999999999999</v>
      </c>
    </row>
    <row r="138" spans="1:13">
      <c r="A138" s="66">
        <v>129</v>
      </c>
      <c r="B138" s="121" t="s">
        <v>112</v>
      </c>
      <c r="C138" s="121">
        <v>323.60000000000002</v>
      </c>
      <c r="D138" s="122">
        <v>322.06666666666666</v>
      </c>
      <c r="E138" s="122">
        <v>317.63333333333333</v>
      </c>
      <c r="F138" s="122">
        <v>311.66666666666669</v>
      </c>
      <c r="G138" s="122">
        <v>307.23333333333335</v>
      </c>
      <c r="H138" s="122">
        <v>328.0333333333333</v>
      </c>
      <c r="I138" s="122">
        <v>332.46666666666658</v>
      </c>
      <c r="J138" s="122">
        <v>338.43333333333328</v>
      </c>
      <c r="K138" s="121">
        <v>326.5</v>
      </c>
      <c r="L138" s="121">
        <v>316.10000000000002</v>
      </c>
      <c r="M138" s="121">
        <v>14.38602</v>
      </c>
    </row>
    <row r="139" spans="1:13">
      <c r="A139" s="66">
        <v>130</v>
      </c>
      <c r="B139" s="121" t="s">
        <v>111</v>
      </c>
      <c r="C139" s="121">
        <v>532.54999999999995</v>
      </c>
      <c r="D139" s="122">
        <v>530.43333333333328</v>
      </c>
      <c r="E139" s="122">
        <v>524.11666666666656</v>
      </c>
      <c r="F139" s="122">
        <v>515.68333333333328</v>
      </c>
      <c r="G139" s="122">
        <v>509.36666666666656</v>
      </c>
      <c r="H139" s="122">
        <v>538.86666666666656</v>
      </c>
      <c r="I139" s="122">
        <v>545.18333333333339</v>
      </c>
      <c r="J139" s="122">
        <v>553.61666666666656</v>
      </c>
      <c r="K139" s="121">
        <v>536.75</v>
      </c>
      <c r="L139" s="121">
        <v>522</v>
      </c>
      <c r="M139" s="121">
        <v>30.619530000000001</v>
      </c>
    </row>
    <row r="140" spans="1:13">
      <c r="A140" s="66">
        <v>131</v>
      </c>
      <c r="B140" s="121" t="s">
        <v>1105</v>
      </c>
      <c r="C140" s="121">
        <v>123.8</v>
      </c>
      <c r="D140" s="122">
        <v>121.63333333333333</v>
      </c>
      <c r="E140" s="122">
        <v>118.41666666666666</v>
      </c>
      <c r="F140" s="122">
        <v>113.03333333333333</v>
      </c>
      <c r="G140" s="122">
        <v>109.81666666666666</v>
      </c>
      <c r="H140" s="122">
        <v>127.01666666666665</v>
      </c>
      <c r="I140" s="122">
        <v>130.23333333333332</v>
      </c>
      <c r="J140" s="122">
        <v>135.61666666666665</v>
      </c>
      <c r="K140" s="121">
        <v>124.85</v>
      </c>
      <c r="L140" s="121">
        <v>116.25</v>
      </c>
      <c r="M140" s="121">
        <v>57.59695</v>
      </c>
    </row>
    <row r="141" spans="1:13">
      <c r="A141" s="66">
        <v>132</v>
      </c>
      <c r="B141" s="121" t="s">
        <v>1167</v>
      </c>
      <c r="C141" s="121">
        <v>46</v>
      </c>
      <c r="D141" s="122">
        <v>46.183333333333337</v>
      </c>
      <c r="E141" s="122">
        <v>45.616666666666674</v>
      </c>
      <c r="F141" s="122">
        <v>45.233333333333334</v>
      </c>
      <c r="G141" s="122">
        <v>44.666666666666671</v>
      </c>
      <c r="H141" s="122">
        <v>46.566666666666677</v>
      </c>
      <c r="I141" s="122">
        <v>47.13333333333334</v>
      </c>
      <c r="J141" s="122">
        <v>47.51666666666668</v>
      </c>
      <c r="K141" s="121">
        <v>46.75</v>
      </c>
      <c r="L141" s="121">
        <v>45.8</v>
      </c>
      <c r="M141" s="121">
        <v>2.0576400000000001</v>
      </c>
    </row>
    <row r="142" spans="1:13">
      <c r="A142" s="66">
        <v>133</v>
      </c>
      <c r="B142" s="121" t="s">
        <v>237</v>
      </c>
      <c r="C142" s="121">
        <v>387.05</v>
      </c>
      <c r="D142" s="122">
        <v>385.05</v>
      </c>
      <c r="E142" s="122">
        <v>382.25</v>
      </c>
      <c r="F142" s="122">
        <v>377.45</v>
      </c>
      <c r="G142" s="122">
        <v>374.65</v>
      </c>
      <c r="H142" s="122">
        <v>389.85</v>
      </c>
      <c r="I142" s="122">
        <v>392.65000000000009</v>
      </c>
      <c r="J142" s="122">
        <v>397.45000000000005</v>
      </c>
      <c r="K142" s="121">
        <v>387.85</v>
      </c>
      <c r="L142" s="121">
        <v>380.25</v>
      </c>
      <c r="M142" s="121">
        <v>17.330939999999998</v>
      </c>
    </row>
    <row r="143" spans="1:13">
      <c r="A143" s="66">
        <v>134</v>
      </c>
      <c r="B143" s="121" t="s">
        <v>113</v>
      </c>
      <c r="C143" s="121">
        <v>6335.5</v>
      </c>
      <c r="D143" s="122">
        <v>6247.4833333333336</v>
      </c>
      <c r="E143" s="122">
        <v>6128.0166666666673</v>
      </c>
      <c r="F143" s="122">
        <v>5920.5333333333338</v>
      </c>
      <c r="G143" s="122">
        <v>5801.0666666666675</v>
      </c>
      <c r="H143" s="122">
        <v>6454.9666666666672</v>
      </c>
      <c r="I143" s="122">
        <v>6574.4333333333343</v>
      </c>
      <c r="J143" s="122">
        <v>6781.916666666667</v>
      </c>
      <c r="K143" s="121">
        <v>6366.95</v>
      </c>
      <c r="L143" s="121">
        <v>6040</v>
      </c>
      <c r="M143" s="121">
        <v>20.611930000000001</v>
      </c>
    </row>
    <row r="144" spans="1:13">
      <c r="A144" s="66">
        <v>135</v>
      </c>
      <c r="B144" s="121" t="s">
        <v>346</v>
      </c>
      <c r="C144" s="121">
        <v>398.55</v>
      </c>
      <c r="D144" s="122">
        <v>400.31666666666666</v>
      </c>
      <c r="E144" s="122">
        <v>394.33333333333331</v>
      </c>
      <c r="F144" s="122">
        <v>390.11666666666667</v>
      </c>
      <c r="G144" s="122">
        <v>384.13333333333333</v>
      </c>
      <c r="H144" s="122">
        <v>404.5333333333333</v>
      </c>
      <c r="I144" s="122">
        <v>410.51666666666665</v>
      </c>
      <c r="J144" s="122">
        <v>414.73333333333329</v>
      </c>
      <c r="K144" s="121">
        <v>406.3</v>
      </c>
      <c r="L144" s="121">
        <v>396.1</v>
      </c>
      <c r="M144" s="121">
        <v>14.678660000000001</v>
      </c>
    </row>
    <row r="145" spans="1:13">
      <c r="A145" s="66">
        <v>136</v>
      </c>
      <c r="B145" s="121" t="s">
        <v>115</v>
      </c>
      <c r="C145" s="121">
        <v>682.75</v>
      </c>
      <c r="D145" s="122">
        <v>683.16666666666663</v>
      </c>
      <c r="E145" s="122">
        <v>677.58333333333326</v>
      </c>
      <c r="F145" s="122">
        <v>672.41666666666663</v>
      </c>
      <c r="G145" s="122">
        <v>666.83333333333326</v>
      </c>
      <c r="H145" s="122">
        <v>688.33333333333326</v>
      </c>
      <c r="I145" s="122">
        <v>693.91666666666652</v>
      </c>
      <c r="J145" s="122">
        <v>699.08333333333326</v>
      </c>
      <c r="K145" s="121">
        <v>688.75</v>
      </c>
      <c r="L145" s="121">
        <v>678</v>
      </c>
      <c r="M145" s="121">
        <v>3.29793</v>
      </c>
    </row>
    <row r="146" spans="1:13">
      <c r="A146" s="66">
        <v>137</v>
      </c>
      <c r="B146" s="121" t="s">
        <v>116</v>
      </c>
      <c r="C146" s="121">
        <v>99.25</v>
      </c>
      <c r="D146" s="122">
        <v>98.983333333333334</v>
      </c>
      <c r="E146" s="122">
        <v>97.966666666666669</v>
      </c>
      <c r="F146" s="122">
        <v>96.683333333333337</v>
      </c>
      <c r="G146" s="122">
        <v>95.666666666666671</v>
      </c>
      <c r="H146" s="122">
        <v>100.26666666666667</v>
      </c>
      <c r="I146" s="122">
        <v>101.28333333333335</v>
      </c>
      <c r="J146" s="122">
        <v>102.56666666666666</v>
      </c>
      <c r="K146" s="121">
        <v>100</v>
      </c>
      <c r="L146" s="121">
        <v>97.7</v>
      </c>
      <c r="M146" s="121">
        <v>73.016030000000001</v>
      </c>
    </row>
    <row r="147" spans="1:13">
      <c r="A147" s="66">
        <v>138</v>
      </c>
      <c r="B147" s="121" t="s">
        <v>201</v>
      </c>
      <c r="C147" s="121">
        <v>997.9</v>
      </c>
      <c r="D147" s="122">
        <v>987.11666666666667</v>
      </c>
      <c r="E147" s="122">
        <v>974.88333333333333</v>
      </c>
      <c r="F147" s="122">
        <v>951.86666666666667</v>
      </c>
      <c r="G147" s="122">
        <v>939.63333333333333</v>
      </c>
      <c r="H147" s="122">
        <v>1010.1333333333333</v>
      </c>
      <c r="I147" s="122">
        <v>1022.3666666666667</v>
      </c>
      <c r="J147" s="122">
        <v>1045.3833333333332</v>
      </c>
      <c r="K147" s="121">
        <v>999.35</v>
      </c>
      <c r="L147" s="121">
        <v>964.1</v>
      </c>
      <c r="M147" s="121">
        <v>1.35179</v>
      </c>
    </row>
    <row r="148" spans="1:13">
      <c r="A148" s="66">
        <v>139</v>
      </c>
      <c r="B148" s="121" t="s">
        <v>1183</v>
      </c>
      <c r="C148" s="121">
        <v>606.85</v>
      </c>
      <c r="D148" s="122">
        <v>597.66666666666663</v>
      </c>
      <c r="E148" s="122">
        <v>585.33333333333326</v>
      </c>
      <c r="F148" s="122">
        <v>563.81666666666661</v>
      </c>
      <c r="G148" s="122">
        <v>551.48333333333323</v>
      </c>
      <c r="H148" s="122">
        <v>619.18333333333328</v>
      </c>
      <c r="I148" s="122">
        <v>631.51666666666654</v>
      </c>
      <c r="J148" s="122">
        <v>653.0333333333333</v>
      </c>
      <c r="K148" s="121">
        <v>610</v>
      </c>
      <c r="L148" s="121">
        <v>576.15</v>
      </c>
      <c r="M148" s="121">
        <v>11.57319</v>
      </c>
    </row>
    <row r="149" spans="1:13">
      <c r="A149" s="66">
        <v>140</v>
      </c>
      <c r="B149" s="121" t="s">
        <v>367</v>
      </c>
      <c r="C149" s="121">
        <v>583.45000000000005</v>
      </c>
      <c r="D149" s="122">
        <v>578.61666666666667</v>
      </c>
      <c r="E149" s="122">
        <v>569.83333333333337</v>
      </c>
      <c r="F149" s="122">
        <v>556.2166666666667</v>
      </c>
      <c r="G149" s="122">
        <v>547.43333333333339</v>
      </c>
      <c r="H149" s="122">
        <v>592.23333333333335</v>
      </c>
      <c r="I149" s="122">
        <v>601.01666666666665</v>
      </c>
      <c r="J149" s="122">
        <v>614.63333333333333</v>
      </c>
      <c r="K149" s="121">
        <v>587.4</v>
      </c>
      <c r="L149" s="121">
        <v>565</v>
      </c>
      <c r="M149" s="121">
        <v>1.6047400000000001</v>
      </c>
    </row>
    <row r="150" spans="1:13">
      <c r="A150" s="66">
        <v>141</v>
      </c>
      <c r="B150" s="121" t="s">
        <v>360</v>
      </c>
      <c r="C150" s="121">
        <v>37.5</v>
      </c>
      <c r="D150" s="122">
        <v>37.1</v>
      </c>
      <c r="E150" s="122">
        <v>36.300000000000004</v>
      </c>
      <c r="F150" s="122">
        <v>35.1</v>
      </c>
      <c r="G150" s="122">
        <v>34.300000000000004</v>
      </c>
      <c r="H150" s="122">
        <v>38.300000000000004</v>
      </c>
      <c r="I150" s="122">
        <v>39.1</v>
      </c>
      <c r="J150" s="122">
        <v>40.300000000000004</v>
      </c>
      <c r="K150" s="121">
        <v>37.9</v>
      </c>
      <c r="L150" s="121">
        <v>35.9</v>
      </c>
      <c r="M150" s="121">
        <v>193.02103</v>
      </c>
    </row>
    <row r="151" spans="1:13">
      <c r="A151" s="66">
        <v>142</v>
      </c>
      <c r="B151" s="121" t="s">
        <v>118</v>
      </c>
      <c r="C151" s="121">
        <v>24.15</v>
      </c>
      <c r="D151" s="122">
        <v>24.233333333333334</v>
      </c>
      <c r="E151" s="122">
        <v>23.966666666666669</v>
      </c>
      <c r="F151" s="122">
        <v>23.783333333333335</v>
      </c>
      <c r="G151" s="122">
        <v>23.516666666666669</v>
      </c>
      <c r="H151" s="122">
        <v>24.416666666666668</v>
      </c>
      <c r="I151" s="122">
        <v>24.683333333333334</v>
      </c>
      <c r="J151" s="122">
        <v>24.866666666666667</v>
      </c>
      <c r="K151" s="121">
        <v>24.5</v>
      </c>
      <c r="L151" s="121">
        <v>24.05</v>
      </c>
      <c r="M151" s="121">
        <v>11.045199999999999</v>
      </c>
    </row>
    <row r="152" spans="1:13">
      <c r="A152" s="66">
        <v>143</v>
      </c>
      <c r="B152" s="121" t="s">
        <v>119</v>
      </c>
      <c r="C152" s="121">
        <v>82.95</v>
      </c>
      <c r="D152" s="122">
        <v>83</v>
      </c>
      <c r="E152" s="122">
        <v>81.95</v>
      </c>
      <c r="F152" s="122">
        <v>80.95</v>
      </c>
      <c r="G152" s="122">
        <v>79.900000000000006</v>
      </c>
      <c r="H152" s="122">
        <v>84</v>
      </c>
      <c r="I152" s="122">
        <v>85.050000000000011</v>
      </c>
      <c r="J152" s="122">
        <v>86.05</v>
      </c>
      <c r="K152" s="121">
        <v>84.05</v>
      </c>
      <c r="L152" s="121">
        <v>82</v>
      </c>
      <c r="M152" s="121">
        <v>26.815059999999999</v>
      </c>
    </row>
    <row r="153" spans="1:13">
      <c r="A153" s="66">
        <v>144</v>
      </c>
      <c r="B153" s="121" t="s">
        <v>120</v>
      </c>
      <c r="C153" s="121">
        <v>126.35</v>
      </c>
      <c r="D153" s="122">
        <v>126.5</v>
      </c>
      <c r="E153" s="122">
        <v>125.05</v>
      </c>
      <c r="F153" s="122">
        <v>123.75</v>
      </c>
      <c r="G153" s="122">
        <v>122.3</v>
      </c>
      <c r="H153" s="122">
        <v>127.8</v>
      </c>
      <c r="I153" s="122">
        <v>129.25</v>
      </c>
      <c r="J153" s="122">
        <v>130.55000000000001</v>
      </c>
      <c r="K153" s="121">
        <v>127.95</v>
      </c>
      <c r="L153" s="121">
        <v>125.2</v>
      </c>
      <c r="M153" s="121">
        <v>53.032719999999998</v>
      </c>
    </row>
    <row r="154" spans="1:13">
      <c r="A154" s="66">
        <v>145</v>
      </c>
      <c r="B154" s="121" t="s">
        <v>1198</v>
      </c>
      <c r="C154" s="121">
        <v>43.6</v>
      </c>
      <c r="D154" s="122">
        <v>43.516666666666673</v>
      </c>
      <c r="E154" s="122">
        <v>42.983333333333348</v>
      </c>
      <c r="F154" s="122">
        <v>42.366666666666674</v>
      </c>
      <c r="G154" s="122">
        <v>41.83333333333335</v>
      </c>
      <c r="H154" s="122">
        <v>44.133333333333347</v>
      </c>
      <c r="I154" s="122">
        <v>44.666666666666664</v>
      </c>
      <c r="J154" s="122">
        <v>45.283333333333346</v>
      </c>
      <c r="K154" s="121">
        <v>44.05</v>
      </c>
      <c r="L154" s="121">
        <v>42.9</v>
      </c>
      <c r="M154" s="121">
        <v>63.199449999999999</v>
      </c>
    </row>
    <row r="155" spans="1:13">
      <c r="A155" s="66">
        <v>146</v>
      </c>
      <c r="B155" s="121" t="s">
        <v>1249</v>
      </c>
      <c r="C155" s="121">
        <v>513.54999999999995</v>
      </c>
      <c r="D155" s="122">
        <v>510.36666666666662</v>
      </c>
      <c r="E155" s="122">
        <v>504.23333333333323</v>
      </c>
      <c r="F155" s="122">
        <v>494.91666666666663</v>
      </c>
      <c r="G155" s="122">
        <v>488.78333333333325</v>
      </c>
      <c r="H155" s="122">
        <v>519.68333333333317</v>
      </c>
      <c r="I155" s="122">
        <v>525.81666666666661</v>
      </c>
      <c r="J155" s="122">
        <v>535.13333333333321</v>
      </c>
      <c r="K155" s="121">
        <v>516.5</v>
      </c>
      <c r="L155" s="121">
        <v>501.05</v>
      </c>
      <c r="M155" s="121">
        <v>3.1672899999999999</v>
      </c>
    </row>
    <row r="156" spans="1:13">
      <c r="A156" s="66">
        <v>147</v>
      </c>
      <c r="B156" s="121" t="s">
        <v>122</v>
      </c>
      <c r="C156" s="121">
        <v>129.4</v>
      </c>
      <c r="D156" s="122">
        <v>128.45000000000002</v>
      </c>
      <c r="E156" s="122">
        <v>126.95000000000005</v>
      </c>
      <c r="F156" s="122">
        <v>124.50000000000003</v>
      </c>
      <c r="G156" s="122">
        <v>123.00000000000006</v>
      </c>
      <c r="H156" s="122">
        <v>130.90000000000003</v>
      </c>
      <c r="I156" s="122">
        <v>132.39999999999998</v>
      </c>
      <c r="J156" s="122">
        <v>134.85000000000002</v>
      </c>
      <c r="K156" s="121">
        <v>129.94999999999999</v>
      </c>
      <c r="L156" s="121">
        <v>126</v>
      </c>
      <c r="M156" s="121">
        <v>94.546970000000002</v>
      </c>
    </row>
    <row r="157" spans="1:13">
      <c r="A157" s="66">
        <v>148</v>
      </c>
      <c r="B157" s="121" t="s">
        <v>202</v>
      </c>
      <c r="C157" s="121">
        <v>154.15</v>
      </c>
      <c r="D157" s="122">
        <v>153.21666666666667</v>
      </c>
      <c r="E157" s="122">
        <v>151.43333333333334</v>
      </c>
      <c r="F157" s="122">
        <v>148.71666666666667</v>
      </c>
      <c r="G157" s="122">
        <v>146.93333333333334</v>
      </c>
      <c r="H157" s="122">
        <v>155.93333333333334</v>
      </c>
      <c r="I157" s="122">
        <v>157.7166666666667</v>
      </c>
      <c r="J157" s="122">
        <v>160.43333333333334</v>
      </c>
      <c r="K157" s="121">
        <v>155</v>
      </c>
      <c r="L157" s="121">
        <v>150.5</v>
      </c>
      <c r="M157" s="121">
        <v>9.9439700000000002</v>
      </c>
    </row>
    <row r="158" spans="1:13">
      <c r="A158" s="66">
        <v>149</v>
      </c>
      <c r="B158" s="121" t="s">
        <v>121</v>
      </c>
      <c r="C158" s="121">
        <v>3042.7</v>
      </c>
      <c r="D158" s="122">
        <v>3031.9666666666672</v>
      </c>
      <c r="E158" s="122">
        <v>3010.7833333333342</v>
      </c>
      <c r="F158" s="122">
        <v>2978.8666666666672</v>
      </c>
      <c r="G158" s="122">
        <v>2957.6833333333343</v>
      </c>
      <c r="H158" s="122">
        <v>3063.8833333333341</v>
      </c>
      <c r="I158" s="122">
        <v>3085.0666666666666</v>
      </c>
      <c r="J158" s="122">
        <v>3116.983333333334</v>
      </c>
      <c r="K158" s="121">
        <v>3053.15</v>
      </c>
      <c r="L158" s="121">
        <v>3000.05</v>
      </c>
      <c r="M158" s="121">
        <v>0.16489999999999999</v>
      </c>
    </row>
    <row r="159" spans="1:13">
      <c r="A159" s="66">
        <v>150</v>
      </c>
      <c r="B159" s="121" t="s">
        <v>1303</v>
      </c>
      <c r="C159" s="121">
        <v>1239.7</v>
      </c>
      <c r="D159" s="122">
        <v>1229.8166666666666</v>
      </c>
      <c r="E159" s="122">
        <v>1205.6333333333332</v>
      </c>
      <c r="F159" s="122">
        <v>1171.5666666666666</v>
      </c>
      <c r="G159" s="122">
        <v>1147.3833333333332</v>
      </c>
      <c r="H159" s="122">
        <v>1263.8833333333332</v>
      </c>
      <c r="I159" s="122">
        <v>1288.0666666666666</v>
      </c>
      <c r="J159" s="122">
        <v>1322.1333333333332</v>
      </c>
      <c r="K159" s="121">
        <v>1254</v>
      </c>
      <c r="L159" s="121">
        <v>1195.75</v>
      </c>
      <c r="M159" s="121">
        <v>0.94284999999999997</v>
      </c>
    </row>
    <row r="160" spans="1:13">
      <c r="A160" s="66">
        <v>151</v>
      </c>
      <c r="B160" s="121" t="s">
        <v>1869</v>
      </c>
      <c r="C160" s="121">
        <v>640.70000000000005</v>
      </c>
      <c r="D160" s="122">
        <v>641.23333333333335</v>
      </c>
      <c r="E160" s="122">
        <v>634.4666666666667</v>
      </c>
      <c r="F160" s="122">
        <v>628.23333333333335</v>
      </c>
      <c r="G160" s="122">
        <v>621.4666666666667</v>
      </c>
      <c r="H160" s="122">
        <v>647.4666666666667</v>
      </c>
      <c r="I160" s="122">
        <v>654.23333333333335</v>
      </c>
      <c r="J160" s="122">
        <v>660.4666666666667</v>
      </c>
      <c r="K160" s="121">
        <v>648</v>
      </c>
      <c r="L160" s="121">
        <v>635</v>
      </c>
      <c r="M160" s="121">
        <v>0.48847000000000002</v>
      </c>
    </row>
    <row r="161" spans="1:13">
      <c r="A161" s="66">
        <v>152</v>
      </c>
      <c r="B161" s="121" t="s">
        <v>226</v>
      </c>
      <c r="C161" s="121">
        <v>18155.599999999999</v>
      </c>
      <c r="D161" s="122">
        <v>18061.05</v>
      </c>
      <c r="E161" s="122">
        <v>17922.099999999999</v>
      </c>
      <c r="F161" s="122">
        <v>17688.599999999999</v>
      </c>
      <c r="G161" s="122">
        <v>17549.649999999998</v>
      </c>
      <c r="H161" s="122">
        <v>18294.55</v>
      </c>
      <c r="I161" s="122">
        <v>18433.500000000004</v>
      </c>
      <c r="J161" s="122">
        <v>18667</v>
      </c>
      <c r="K161" s="121">
        <v>18200</v>
      </c>
      <c r="L161" s="121">
        <v>17827.55</v>
      </c>
      <c r="M161" s="121">
        <v>0.12753999999999999</v>
      </c>
    </row>
    <row r="162" spans="1:13">
      <c r="A162" s="66">
        <v>153</v>
      </c>
      <c r="B162" s="121" t="s">
        <v>124</v>
      </c>
      <c r="C162" s="121">
        <v>265.3</v>
      </c>
      <c r="D162" s="122">
        <v>265.48333333333329</v>
      </c>
      <c r="E162" s="122">
        <v>264.21666666666658</v>
      </c>
      <c r="F162" s="122">
        <v>263.13333333333327</v>
      </c>
      <c r="G162" s="122">
        <v>261.86666666666656</v>
      </c>
      <c r="H162" s="122">
        <v>266.56666666666661</v>
      </c>
      <c r="I162" s="122">
        <v>267.83333333333337</v>
      </c>
      <c r="J162" s="122">
        <v>268.91666666666663</v>
      </c>
      <c r="K162" s="121">
        <v>266.75</v>
      </c>
      <c r="L162" s="121">
        <v>264.39999999999998</v>
      </c>
      <c r="M162" s="121">
        <v>14.663449999999999</v>
      </c>
    </row>
    <row r="163" spans="1:13">
      <c r="A163" s="66">
        <v>154</v>
      </c>
      <c r="B163" s="121" t="s">
        <v>1292</v>
      </c>
      <c r="C163" s="121">
        <v>3190</v>
      </c>
      <c r="D163" s="122">
        <v>3140.0333333333333</v>
      </c>
      <c r="E163" s="122">
        <v>3048.1166666666668</v>
      </c>
      <c r="F163" s="122">
        <v>2906.2333333333336</v>
      </c>
      <c r="G163" s="122">
        <v>2814.3166666666671</v>
      </c>
      <c r="H163" s="122">
        <v>3281.9166666666665</v>
      </c>
      <c r="I163" s="122">
        <v>3373.8333333333335</v>
      </c>
      <c r="J163" s="122">
        <v>3515.7166666666662</v>
      </c>
      <c r="K163" s="121">
        <v>3231.95</v>
      </c>
      <c r="L163" s="121">
        <v>2998.15</v>
      </c>
      <c r="M163" s="121">
        <v>0.27106999999999998</v>
      </c>
    </row>
    <row r="164" spans="1:13">
      <c r="A164" s="66">
        <v>155</v>
      </c>
      <c r="B164" s="121" t="s">
        <v>203</v>
      </c>
      <c r="C164" s="121">
        <v>1374.7</v>
      </c>
      <c r="D164" s="122">
        <v>1373.7666666666664</v>
      </c>
      <c r="E164" s="122">
        <v>1367.0333333333328</v>
      </c>
      <c r="F164" s="122">
        <v>1359.3666666666663</v>
      </c>
      <c r="G164" s="122">
        <v>1352.6333333333328</v>
      </c>
      <c r="H164" s="122">
        <v>1381.4333333333329</v>
      </c>
      <c r="I164" s="122">
        <v>1388.1666666666665</v>
      </c>
      <c r="J164" s="122">
        <v>1395.833333333333</v>
      </c>
      <c r="K164" s="121">
        <v>1380.5</v>
      </c>
      <c r="L164" s="121">
        <v>1366.1</v>
      </c>
      <c r="M164" s="121">
        <v>2.10738</v>
      </c>
    </row>
    <row r="165" spans="1:13">
      <c r="A165" s="66">
        <v>156</v>
      </c>
      <c r="B165" s="121" t="s">
        <v>204</v>
      </c>
      <c r="C165" s="121">
        <v>1892.05</v>
      </c>
      <c r="D165" s="122">
        <v>1892.05</v>
      </c>
      <c r="E165" s="122">
        <v>1871.1</v>
      </c>
      <c r="F165" s="122">
        <v>1850.1499999999999</v>
      </c>
      <c r="G165" s="122">
        <v>1829.1999999999998</v>
      </c>
      <c r="H165" s="122">
        <v>1913</v>
      </c>
      <c r="I165" s="122">
        <v>1933.9500000000003</v>
      </c>
      <c r="J165" s="122">
        <v>1954.9</v>
      </c>
      <c r="K165" s="121">
        <v>1913</v>
      </c>
      <c r="L165" s="121">
        <v>1871.1</v>
      </c>
      <c r="M165" s="121">
        <v>6.8577199999999996</v>
      </c>
    </row>
    <row r="166" spans="1:13">
      <c r="A166" s="66">
        <v>157</v>
      </c>
      <c r="B166" s="121" t="s">
        <v>125</v>
      </c>
      <c r="C166" s="121">
        <v>109.8</v>
      </c>
      <c r="D166" s="122">
        <v>109.33333333333333</v>
      </c>
      <c r="E166" s="122">
        <v>108.06666666666666</v>
      </c>
      <c r="F166" s="122">
        <v>106.33333333333333</v>
      </c>
      <c r="G166" s="122">
        <v>105.06666666666666</v>
      </c>
      <c r="H166" s="122">
        <v>111.06666666666666</v>
      </c>
      <c r="I166" s="122">
        <v>112.33333333333334</v>
      </c>
      <c r="J166" s="122">
        <v>114.06666666666666</v>
      </c>
      <c r="K166" s="121">
        <v>110.6</v>
      </c>
      <c r="L166" s="121">
        <v>107.6</v>
      </c>
      <c r="M166" s="121">
        <v>51.466650000000001</v>
      </c>
    </row>
    <row r="167" spans="1:13">
      <c r="A167" s="66">
        <v>158</v>
      </c>
      <c r="B167" s="121" t="s">
        <v>127</v>
      </c>
      <c r="C167" s="121">
        <v>202.9</v>
      </c>
      <c r="D167" s="122">
        <v>203.18333333333331</v>
      </c>
      <c r="E167" s="122">
        <v>201.51666666666662</v>
      </c>
      <c r="F167" s="122">
        <v>200.13333333333333</v>
      </c>
      <c r="G167" s="122">
        <v>198.46666666666664</v>
      </c>
      <c r="H167" s="122">
        <v>204.56666666666661</v>
      </c>
      <c r="I167" s="122">
        <v>206.23333333333329</v>
      </c>
      <c r="J167" s="122">
        <v>207.61666666666659</v>
      </c>
      <c r="K167" s="121">
        <v>204.85</v>
      </c>
      <c r="L167" s="121">
        <v>201.8</v>
      </c>
      <c r="M167" s="121">
        <v>26.827259999999999</v>
      </c>
    </row>
    <row r="168" spans="1:13">
      <c r="A168" s="66">
        <v>159</v>
      </c>
      <c r="B168" s="121" t="s">
        <v>1328</v>
      </c>
      <c r="C168" s="121">
        <v>297.5</v>
      </c>
      <c r="D168" s="122">
        <v>297.58333333333331</v>
      </c>
      <c r="E168" s="122">
        <v>294.21666666666664</v>
      </c>
      <c r="F168" s="122">
        <v>290.93333333333334</v>
      </c>
      <c r="G168" s="122">
        <v>287.56666666666666</v>
      </c>
      <c r="H168" s="122">
        <v>300.86666666666662</v>
      </c>
      <c r="I168" s="122">
        <v>304.23333333333329</v>
      </c>
      <c r="J168" s="122">
        <v>307.51666666666659</v>
      </c>
      <c r="K168" s="121">
        <v>300.95</v>
      </c>
      <c r="L168" s="121">
        <v>294.3</v>
      </c>
      <c r="M168" s="121">
        <v>0.92332999999999998</v>
      </c>
    </row>
    <row r="169" spans="1:13">
      <c r="A169" s="66">
        <v>160</v>
      </c>
      <c r="B169" s="121" t="s">
        <v>205</v>
      </c>
      <c r="C169" s="121">
        <v>10149.9</v>
      </c>
      <c r="D169" s="122">
        <v>10154.966666666667</v>
      </c>
      <c r="E169" s="122">
        <v>10094.933333333334</v>
      </c>
      <c r="F169" s="122">
        <v>10039.966666666667</v>
      </c>
      <c r="G169" s="122">
        <v>9979.9333333333343</v>
      </c>
      <c r="H169" s="122">
        <v>10209.933333333334</v>
      </c>
      <c r="I169" s="122">
        <v>10269.966666666667</v>
      </c>
      <c r="J169" s="122">
        <v>10324.933333333334</v>
      </c>
      <c r="K169" s="121">
        <v>10215</v>
      </c>
      <c r="L169" s="121">
        <v>10100</v>
      </c>
      <c r="M169" s="121">
        <v>7.6499999999999999E-2</v>
      </c>
    </row>
    <row r="170" spans="1:13">
      <c r="A170" s="66">
        <v>161</v>
      </c>
      <c r="B170" s="121" t="s">
        <v>126</v>
      </c>
      <c r="C170" s="121">
        <v>62.6</v>
      </c>
      <c r="D170" s="122">
        <v>62.033333333333331</v>
      </c>
      <c r="E170" s="122">
        <v>61.216666666666661</v>
      </c>
      <c r="F170" s="122">
        <v>59.833333333333329</v>
      </c>
      <c r="G170" s="122">
        <v>59.016666666666659</v>
      </c>
      <c r="H170" s="122">
        <v>63.416666666666664</v>
      </c>
      <c r="I170" s="122">
        <v>64.23333333333332</v>
      </c>
      <c r="J170" s="122">
        <v>65.616666666666674</v>
      </c>
      <c r="K170" s="121">
        <v>62.85</v>
      </c>
      <c r="L170" s="121">
        <v>60.65</v>
      </c>
      <c r="M170" s="121">
        <v>217.00960000000001</v>
      </c>
    </row>
    <row r="171" spans="1:13">
      <c r="A171" s="66">
        <v>162</v>
      </c>
      <c r="B171" s="121" t="s">
        <v>1803</v>
      </c>
      <c r="C171" s="121">
        <v>455.05</v>
      </c>
      <c r="D171" s="122">
        <v>461.93333333333334</v>
      </c>
      <c r="E171" s="122">
        <v>443.16666666666669</v>
      </c>
      <c r="F171" s="122">
        <v>431.28333333333336</v>
      </c>
      <c r="G171" s="122">
        <v>412.51666666666671</v>
      </c>
      <c r="H171" s="122">
        <v>473.81666666666666</v>
      </c>
      <c r="I171" s="122">
        <v>492.58333333333331</v>
      </c>
      <c r="J171" s="122">
        <v>504.46666666666664</v>
      </c>
      <c r="K171" s="121">
        <v>480.7</v>
      </c>
      <c r="L171" s="121">
        <v>450.05</v>
      </c>
      <c r="M171" s="121">
        <v>4.2765899999999997</v>
      </c>
    </row>
    <row r="172" spans="1:13">
      <c r="A172" s="66">
        <v>163</v>
      </c>
      <c r="B172" s="121" t="s">
        <v>1833</v>
      </c>
      <c r="C172" s="121">
        <v>360.4</v>
      </c>
      <c r="D172" s="122">
        <v>353.38333333333338</v>
      </c>
      <c r="E172" s="122">
        <v>341.11666666666679</v>
      </c>
      <c r="F172" s="122">
        <v>321.83333333333343</v>
      </c>
      <c r="G172" s="122">
        <v>309.56666666666683</v>
      </c>
      <c r="H172" s="122">
        <v>372.66666666666674</v>
      </c>
      <c r="I172" s="122">
        <v>384.93333333333328</v>
      </c>
      <c r="J172" s="122">
        <v>404.2166666666667</v>
      </c>
      <c r="K172" s="121">
        <v>365.65</v>
      </c>
      <c r="L172" s="121">
        <v>334.1</v>
      </c>
      <c r="M172" s="121">
        <v>193.24883</v>
      </c>
    </row>
    <row r="173" spans="1:13">
      <c r="A173" s="66">
        <v>164</v>
      </c>
      <c r="B173" s="121" t="s">
        <v>130</v>
      </c>
      <c r="C173" s="121">
        <v>150.75</v>
      </c>
      <c r="D173" s="122">
        <v>150.4</v>
      </c>
      <c r="E173" s="122">
        <v>149.10000000000002</v>
      </c>
      <c r="F173" s="122">
        <v>147.45000000000002</v>
      </c>
      <c r="G173" s="122">
        <v>146.15000000000003</v>
      </c>
      <c r="H173" s="122">
        <v>152.05000000000001</v>
      </c>
      <c r="I173" s="122">
        <v>153.35000000000002</v>
      </c>
      <c r="J173" s="122">
        <v>155</v>
      </c>
      <c r="K173" s="121">
        <v>151.69999999999999</v>
      </c>
      <c r="L173" s="121">
        <v>148.75</v>
      </c>
      <c r="M173" s="121">
        <v>69.954250000000002</v>
      </c>
    </row>
    <row r="174" spans="1:13">
      <c r="A174" s="66">
        <v>165</v>
      </c>
      <c r="B174" s="121" t="s">
        <v>1340</v>
      </c>
      <c r="C174" s="121">
        <v>673.95</v>
      </c>
      <c r="D174" s="122">
        <v>675.25</v>
      </c>
      <c r="E174" s="122">
        <v>670.7</v>
      </c>
      <c r="F174" s="122">
        <v>667.45</v>
      </c>
      <c r="G174" s="122">
        <v>662.90000000000009</v>
      </c>
      <c r="H174" s="122">
        <v>678.5</v>
      </c>
      <c r="I174" s="122">
        <v>683.05</v>
      </c>
      <c r="J174" s="122">
        <v>686.3</v>
      </c>
      <c r="K174" s="121">
        <v>679.8</v>
      </c>
      <c r="L174" s="121">
        <v>672</v>
      </c>
      <c r="M174" s="121">
        <v>2.0336500000000002</v>
      </c>
    </row>
    <row r="175" spans="1:13">
      <c r="A175" s="66">
        <v>166</v>
      </c>
      <c r="B175" s="121" t="s">
        <v>131</v>
      </c>
      <c r="C175" s="121">
        <v>36</v>
      </c>
      <c r="D175" s="122">
        <v>35.9</v>
      </c>
      <c r="E175" s="122">
        <v>35.099999999999994</v>
      </c>
      <c r="F175" s="122">
        <v>34.199999999999996</v>
      </c>
      <c r="G175" s="122">
        <v>33.399999999999991</v>
      </c>
      <c r="H175" s="122">
        <v>36.799999999999997</v>
      </c>
      <c r="I175" s="122">
        <v>37.599999999999994</v>
      </c>
      <c r="J175" s="122">
        <v>38.5</v>
      </c>
      <c r="K175" s="121">
        <v>36.700000000000003</v>
      </c>
      <c r="L175" s="121">
        <v>35</v>
      </c>
      <c r="M175" s="121">
        <v>154.5059</v>
      </c>
    </row>
    <row r="176" spans="1:13">
      <c r="A176" s="66">
        <v>167</v>
      </c>
      <c r="B176" s="121" t="s">
        <v>132</v>
      </c>
      <c r="C176" s="121">
        <v>1222.2</v>
      </c>
      <c r="D176" s="122">
        <v>1222.7833333333333</v>
      </c>
      <c r="E176" s="122">
        <v>1212.5666666666666</v>
      </c>
      <c r="F176" s="122">
        <v>1202.9333333333334</v>
      </c>
      <c r="G176" s="122">
        <v>1192.7166666666667</v>
      </c>
      <c r="H176" s="122">
        <v>1232.4166666666665</v>
      </c>
      <c r="I176" s="122">
        <v>1242.6333333333332</v>
      </c>
      <c r="J176" s="122">
        <v>1252.2666666666664</v>
      </c>
      <c r="K176" s="121">
        <v>1233</v>
      </c>
      <c r="L176" s="121">
        <v>1213.1500000000001</v>
      </c>
      <c r="M176" s="121">
        <v>53.70758</v>
      </c>
    </row>
    <row r="177" spans="1:13">
      <c r="A177" s="66">
        <v>168</v>
      </c>
      <c r="B177" s="121" t="s">
        <v>133</v>
      </c>
      <c r="C177" s="121">
        <v>38.700000000000003</v>
      </c>
      <c r="D177" s="122">
        <v>38.65</v>
      </c>
      <c r="E177" s="122">
        <v>37.349999999999994</v>
      </c>
      <c r="F177" s="122">
        <v>35.999999999999993</v>
      </c>
      <c r="G177" s="122">
        <v>34.699999999999989</v>
      </c>
      <c r="H177" s="122">
        <v>40</v>
      </c>
      <c r="I177" s="122">
        <v>41.3</v>
      </c>
      <c r="J177" s="122">
        <v>42.650000000000006</v>
      </c>
      <c r="K177" s="121">
        <v>39.950000000000003</v>
      </c>
      <c r="L177" s="121">
        <v>37.299999999999997</v>
      </c>
      <c r="M177" s="121">
        <v>152.86022</v>
      </c>
    </row>
    <row r="178" spans="1:13">
      <c r="A178" s="66">
        <v>169</v>
      </c>
      <c r="B178" s="121" t="s">
        <v>134</v>
      </c>
      <c r="C178" s="121">
        <v>3.35</v>
      </c>
      <c r="D178" s="122">
        <v>3.3166666666666664</v>
      </c>
      <c r="E178" s="122">
        <v>3.2333333333333329</v>
      </c>
      <c r="F178" s="122">
        <v>3.1166666666666667</v>
      </c>
      <c r="G178" s="122">
        <v>3.0333333333333332</v>
      </c>
      <c r="H178" s="122">
        <v>3.4333333333333327</v>
      </c>
      <c r="I178" s="122">
        <v>3.5166666666666666</v>
      </c>
      <c r="J178" s="122">
        <v>3.6333333333333324</v>
      </c>
      <c r="K178" s="121">
        <v>3.4</v>
      </c>
      <c r="L178" s="121">
        <v>3.2</v>
      </c>
      <c r="M178" s="121">
        <v>126.90942</v>
      </c>
    </row>
    <row r="179" spans="1:13">
      <c r="A179" s="66">
        <v>170</v>
      </c>
      <c r="B179" s="121" t="s">
        <v>2140</v>
      </c>
      <c r="C179" s="121">
        <v>806.8</v>
      </c>
      <c r="D179" s="122">
        <v>814.30000000000007</v>
      </c>
      <c r="E179" s="122">
        <v>793.60000000000014</v>
      </c>
      <c r="F179" s="122">
        <v>780.40000000000009</v>
      </c>
      <c r="G179" s="122">
        <v>759.70000000000016</v>
      </c>
      <c r="H179" s="122">
        <v>827.50000000000011</v>
      </c>
      <c r="I179" s="122">
        <v>848.20000000000016</v>
      </c>
      <c r="J179" s="122">
        <v>861.40000000000009</v>
      </c>
      <c r="K179" s="121">
        <v>835</v>
      </c>
      <c r="L179" s="121">
        <v>801.1</v>
      </c>
      <c r="M179" s="121">
        <v>6.40219</v>
      </c>
    </row>
    <row r="180" spans="1:13">
      <c r="A180" s="66">
        <v>171</v>
      </c>
      <c r="B180" s="121" t="s">
        <v>225</v>
      </c>
      <c r="C180" s="121">
        <v>2793.5</v>
      </c>
      <c r="D180" s="122">
        <v>2782.1833333333329</v>
      </c>
      <c r="E180" s="122">
        <v>2760.3666666666659</v>
      </c>
      <c r="F180" s="122">
        <v>2727.2333333333331</v>
      </c>
      <c r="G180" s="122">
        <v>2705.4166666666661</v>
      </c>
      <c r="H180" s="122">
        <v>2815.3166666666657</v>
      </c>
      <c r="I180" s="122">
        <v>2837.1333333333323</v>
      </c>
      <c r="J180" s="122">
        <v>2870.2666666666655</v>
      </c>
      <c r="K180" s="121">
        <v>2804</v>
      </c>
      <c r="L180" s="121">
        <v>2749.05</v>
      </c>
      <c r="M180" s="121">
        <v>1.6601699999999999</v>
      </c>
    </row>
    <row r="181" spans="1:13">
      <c r="A181" s="66">
        <v>172</v>
      </c>
      <c r="B181" s="121" t="s">
        <v>207</v>
      </c>
      <c r="C181" s="121">
        <v>18068.400000000001</v>
      </c>
      <c r="D181" s="122">
        <v>17978.133333333335</v>
      </c>
      <c r="E181" s="122">
        <v>17706.26666666667</v>
      </c>
      <c r="F181" s="122">
        <v>17344.133333333335</v>
      </c>
      <c r="G181" s="122">
        <v>17072.26666666667</v>
      </c>
      <c r="H181" s="122">
        <v>18340.26666666667</v>
      </c>
      <c r="I181" s="122">
        <v>18612.133333333331</v>
      </c>
      <c r="J181" s="122">
        <v>18974.26666666667</v>
      </c>
      <c r="K181" s="121">
        <v>18250</v>
      </c>
      <c r="L181" s="121">
        <v>17616</v>
      </c>
      <c r="M181" s="121">
        <v>0.26145000000000002</v>
      </c>
    </row>
    <row r="182" spans="1:13">
      <c r="A182" s="66">
        <v>173</v>
      </c>
      <c r="B182" s="121" t="s">
        <v>138</v>
      </c>
      <c r="C182" s="121">
        <v>1009.2</v>
      </c>
      <c r="D182" s="122">
        <v>1002.6333333333333</v>
      </c>
      <c r="E182" s="122">
        <v>991.81666666666661</v>
      </c>
      <c r="F182" s="122">
        <v>974.43333333333328</v>
      </c>
      <c r="G182" s="122">
        <v>963.61666666666656</v>
      </c>
      <c r="H182" s="122">
        <v>1020.0166666666667</v>
      </c>
      <c r="I182" s="122">
        <v>1030.8333333333335</v>
      </c>
      <c r="J182" s="122">
        <v>1048.2166666666667</v>
      </c>
      <c r="K182" s="121">
        <v>1013.45</v>
      </c>
      <c r="L182" s="121">
        <v>985.25</v>
      </c>
      <c r="M182" s="121">
        <v>10.018800000000001</v>
      </c>
    </row>
    <row r="183" spans="1:13">
      <c r="A183" s="66">
        <v>174</v>
      </c>
      <c r="B183" s="121" t="s">
        <v>137</v>
      </c>
      <c r="C183" s="121">
        <v>1219.3499999999999</v>
      </c>
      <c r="D183" s="122">
        <v>1209.05</v>
      </c>
      <c r="E183" s="122">
        <v>1191.25</v>
      </c>
      <c r="F183" s="122">
        <v>1163.1500000000001</v>
      </c>
      <c r="G183" s="122">
        <v>1145.3500000000001</v>
      </c>
      <c r="H183" s="122">
        <v>1237.1499999999999</v>
      </c>
      <c r="I183" s="122">
        <v>1254.9499999999996</v>
      </c>
      <c r="J183" s="122">
        <v>1283.0499999999997</v>
      </c>
      <c r="K183" s="121">
        <v>1226.8499999999999</v>
      </c>
      <c r="L183" s="121">
        <v>1180.95</v>
      </c>
      <c r="M183" s="121">
        <v>3.8196400000000001</v>
      </c>
    </row>
    <row r="184" spans="1:13">
      <c r="A184" s="66">
        <v>175</v>
      </c>
      <c r="B184" s="121" t="s">
        <v>136</v>
      </c>
      <c r="C184" s="121">
        <v>278</v>
      </c>
      <c r="D184" s="122">
        <v>275.90000000000003</v>
      </c>
      <c r="E184" s="122">
        <v>273.10000000000008</v>
      </c>
      <c r="F184" s="122">
        <v>268.20000000000005</v>
      </c>
      <c r="G184" s="122">
        <v>265.40000000000009</v>
      </c>
      <c r="H184" s="122">
        <v>280.80000000000007</v>
      </c>
      <c r="I184" s="122">
        <v>283.60000000000002</v>
      </c>
      <c r="J184" s="122">
        <v>288.50000000000006</v>
      </c>
      <c r="K184" s="121">
        <v>278.7</v>
      </c>
      <c r="L184" s="121">
        <v>271</v>
      </c>
      <c r="M184" s="121">
        <v>186.16889</v>
      </c>
    </row>
    <row r="185" spans="1:13">
      <c r="A185" s="66">
        <v>176</v>
      </c>
      <c r="B185" s="121" t="s">
        <v>135</v>
      </c>
      <c r="C185" s="121">
        <v>32.9</v>
      </c>
      <c r="D185" s="122">
        <v>32.866666666666667</v>
      </c>
      <c r="E185" s="122">
        <v>32.183333333333337</v>
      </c>
      <c r="F185" s="122">
        <v>31.466666666666669</v>
      </c>
      <c r="G185" s="122">
        <v>30.783333333333339</v>
      </c>
      <c r="H185" s="122">
        <v>33.583333333333336</v>
      </c>
      <c r="I185" s="122">
        <v>34.266666666666659</v>
      </c>
      <c r="J185" s="122">
        <v>34.983333333333334</v>
      </c>
      <c r="K185" s="121">
        <v>33.549999999999997</v>
      </c>
      <c r="L185" s="121">
        <v>32.15</v>
      </c>
      <c r="M185" s="121">
        <v>252.59844000000001</v>
      </c>
    </row>
    <row r="186" spans="1:13">
      <c r="A186" s="66">
        <v>177</v>
      </c>
      <c r="B186" s="121" t="s">
        <v>361</v>
      </c>
      <c r="C186" s="121">
        <v>127.05</v>
      </c>
      <c r="D186" s="122">
        <v>126.3</v>
      </c>
      <c r="E186" s="122">
        <v>122.75</v>
      </c>
      <c r="F186" s="122">
        <v>118.45</v>
      </c>
      <c r="G186" s="122">
        <v>114.9</v>
      </c>
      <c r="H186" s="122">
        <v>130.6</v>
      </c>
      <c r="I186" s="122">
        <v>134.14999999999998</v>
      </c>
      <c r="J186" s="122">
        <v>138.44999999999999</v>
      </c>
      <c r="K186" s="121">
        <v>129.85</v>
      </c>
      <c r="L186" s="121">
        <v>122</v>
      </c>
      <c r="M186" s="121">
        <v>27.900569999999998</v>
      </c>
    </row>
    <row r="187" spans="1:13">
      <c r="A187" s="66">
        <v>178</v>
      </c>
      <c r="B187" s="121" t="s">
        <v>1511</v>
      </c>
      <c r="C187" s="121">
        <v>151.4</v>
      </c>
      <c r="D187" s="122">
        <v>151.73333333333332</v>
      </c>
      <c r="E187" s="122">
        <v>148.86666666666665</v>
      </c>
      <c r="F187" s="122">
        <v>146.33333333333331</v>
      </c>
      <c r="G187" s="122">
        <v>143.46666666666664</v>
      </c>
      <c r="H187" s="122">
        <v>154.26666666666665</v>
      </c>
      <c r="I187" s="122">
        <v>157.13333333333333</v>
      </c>
      <c r="J187" s="122">
        <v>159.66666666666666</v>
      </c>
      <c r="K187" s="121">
        <v>154.6</v>
      </c>
      <c r="L187" s="121">
        <v>149.19999999999999</v>
      </c>
      <c r="M187" s="121">
        <v>7.3616599999999996</v>
      </c>
    </row>
    <row r="188" spans="1:13">
      <c r="A188" s="66">
        <v>179</v>
      </c>
      <c r="B188" s="121" t="s">
        <v>140</v>
      </c>
      <c r="C188" s="121">
        <v>428.8</v>
      </c>
      <c r="D188" s="122">
        <v>429.09999999999997</v>
      </c>
      <c r="E188" s="122">
        <v>425.69999999999993</v>
      </c>
      <c r="F188" s="122">
        <v>422.59999999999997</v>
      </c>
      <c r="G188" s="122">
        <v>419.19999999999993</v>
      </c>
      <c r="H188" s="122">
        <v>432.19999999999993</v>
      </c>
      <c r="I188" s="122">
        <v>435.59999999999991</v>
      </c>
      <c r="J188" s="122">
        <v>438.69999999999993</v>
      </c>
      <c r="K188" s="121">
        <v>432.5</v>
      </c>
      <c r="L188" s="121">
        <v>426</v>
      </c>
      <c r="M188" s="121">
        <v>54.887529999999998</v>
      </c>
    </row>
    <row r="189" spans="1:13">
      <c r="A189" s="66">
        <v>180</v>
      </c>
      <c r="B189" s="121" t="s">
        <v>141</v>
      </c>
      <c r="C189" s="121">
        <v>440.05</v>
      </c>
      <c r="D189" s="122">
        <v>439.51666666666665</v>
      </c>
      <c r="E189" s="122">
        <v>432.7833333333333</v>
      </c>
      <c r="F189" s="122">
        <v>425.51666666666665</v>
      </c>
      <c r="G189" s="122">
        <v>418.7833333333333</v>
      </c>
      <c r="H189" s="122">
        <v>446.7833333333333</v>
      </c>
      <c r="I189" s="122">
        <v>453.51666666666665</v>
      </c>
      <c r="J189" s="122">
        <v>460.7833333333333</v>
      </c>
      <c r="K189" s="121">
        <v>446.25</v>
      </c>
      <c r="L189" s="121">
        <v>432.25</v>
      </c>
      <c r="M189" s="121">
        <v>12.49648</v>
      </c>
    </row>
    <row r="190" spans="1:13">
      <c r="A190" s="66">
        <v>181</v>
      </c>
      <c r="B190" s="121" t="s">
        <v>1563</v>
      </c>
      <c r="C190" s="121">
        <v>324.35000000000002</v>
      </c>
      <c r="D190" s="122">
        <v>322.16666666666669</v>
      </c>
      <c r="E190" s="122">
        <v>319.33333333333337</v>
      </c>
      <c r="F190" s="122">
        <v>314.31666666666666</v>
      </c>
      <c r="G190" s="122">
        <v>311.48333333333335</v>
      </c>
      <c r="H190" s="122">
        <v>327.18333333333339</v>
      </c>
      <c r="I190" s="122">
        <v>330.01666666666677</v>
      </c>
      <c r="J190" s="122">
        <v>335.03333333333342</v>
      </c>
      <c r="K190" s="121">
        <v>325</v>
      </c>
      <c r="L190" s="121">
        <v>317.14999999999998</v>
      </c>
      <c r="M190" s="121">
        <v>0.74194000000000004</v>
      </c>
    </row>
    <row r="191" spans="1:13">
      <c r="A191" s="66">
        <v>182</v>
      </c>
      <c r="B191" s="121" t="s">
        <v>153</v>
      </c>
      <c r="C191" s="121">
        <v>389</v>
      </c>
      <c r="D191" s="122">
        <v>384.75</v>
      </c>
      <c r="E191" s="122">
        <v>375.65</v>
      </c>
      <c r="F191" s="122">
        <v>362.29999999999995</v>
      </c>
      <c r="G191" s="122">
        <v>353.19999999999993</v>
      </c>
      <c r="H191" s="122">
        <v>398.1</v>
      </c>
      <c r="I191" s="122">
        <v>407.20000000000005</v>
      </c>
      <c r="J191" s="122">
        <v>420.55000000000007</v>
      </c>
      <c r="K191" s="121">
        <v>393.85</v>
      </c>
      <c r="L191" s="121">
        <v>371.4</v>
      </c>
      <c r="M191" s="121">
        <v>28.096959999999999</v>
      </c>
    </row>
    <row r="192" spans="1:13">
      <c r="A192" s="66">
        <v>183</v>
      </c>
      <c r="B192" s="121" t="s">
        <v>143</v>
      </c>
      <c r="C192" s="121">
        <v>587.79999999999995</v>
      </c>
      <c r="D192" s="122">
        <v>585.85</v>
      </c>
      <c r="E192" s="122">
        <v>579.20000000000005</v>
      </c>
      <c r="F192" s="122">
        <v>570.6</v>
      </c>
      <c r="G192" s="122">
        <v>563.95000000000005</v>
      </c>
      <c r="H192" s="122">
        <v>594.45000000000005</v>
      </c>
      <c r="I192" s="122">
        <v>601.09999999999991</v>
      </c>
      <c r="J192" s="122">
        <v>609.70000000000005</v>
      </c>
      <c r="K192" s="121">
        <v>592.5</v>
      </c>
      <c r="L192" s="121">
        <v>577.25</v>
      </c>
      <c r="M192" s="121">
        <v>6.0951199999999996</v>
      </c>
    </row>
    <row r="193" spans="1:13">
      <c r="A193" s="66">
        <v>184</v>
      </c>
      <c r="B193" s="121" t="s">
        <v>150</v>
      </c>
      <c r="C193" s="121">
        <v>2182.85</v>
      </c>
      <c r="D193" s="122">
        <v>2188.5</v>
      </c>
      <c r="E193" s="122">
        <v>2174.15</v>
      </c>
      <c r="F193" s="122">
        <v>2165.4500000000003</v>
      </c>
      <c r="G193" s="122">
        <v>2151.1000000000004</v>
      </c>
      <c r="H193" s="122">
        <v>2197.1999999999998</v>
      </c>
      <c r="I193" s="122">
        <v>2211.5500000000002</v>
      </c>
      <c r="J193" s="122">
        <v>2220.2499999999995</v>
      </c>
      <c r="K193" s="121">
        <v>2202.85</v>
      </c>
      <c r="L193" s="121">
        <v>2179.8000000000002</v>
      </c>
      <c r="M193" s="121">
        <v>17.039449999999999</v>
      </c>
    </row>
    <row r="194" spans="1:13">
      <c r="A194" s="66">
        <v>185</v>
      </c>
      <c r="B194" s="121" t="s">
        <v>145</v>
      </c>
      <c r="C194" s="121">
        <v>263.8</v>
      </c>
      <c r="D194" s="122">
        <v>264.28333333333336</v>
      </c>
      <c r="E194" s="122">
        <v>261.2166666666667</v>
      </c>
      <c r="F194" s="122">
        <v>258.63333333333333</v>
      </c>
      <c r="G194" s="122">
        <v>255.56666666666666</v>
      </c>
      <c r="H194" s="122">
        <v>266.86666666666673</v>
      </c>
      <c r="I194" s="122">
        <v>269.93333333333345</v>
      </c>
      <c r="J194" s="122">
        <v>272.51666666666677</v>
      </c>
      <c r="K194" s="121">
        <v>267.35000000000002</v>
      </c>
      <c r="L194" s="121">
        <v>261.7</v>
      </c>
      <c r="M194" s="121">
        <v>26.40504</v>
      </c>
    </row>
    <row r="195" spans="1:13">
      <c r="A195" s="66">
        <v>186</v>
      </c>
      <c r="B195" s="121" t="s">
        <v>147</v>
      </c>
      <c r="C195" s="121">
        <v>55.7</v>
      </c>
      <c r="D195" s="122">
        <v>54.883333333333333</v>
      </c>
      <c r="E195" s="122">
        <v>53.816666666666663</v>
      </c>
      <c r="F195" s="122">
        <v>51.93333333333333</v>
      </c>
      <c r="G195" s="122">
        <v>50.86666666666666</v>
      </c>
      <c r="H195" s="122">
        <v>56.766666666666666</v>
      </c>
      <c r="I195" s="122">
        <v>57.833333333333343</v>
      </c>
      <c r="J195" s="122">
        <v>59.716666666666669</v>
      </c>
      <c r="K195" s="121">
        <v>55.95</v>
      </c>
      <c r="L195" s="121">
        <v>53</v>
      </c>
      <c r="M195" s="121">
        <v>54.988059999999997</v>
      </c>
    </row>
    <row r="196" spans="1:13">
      <c r="A196" s="66">
        <v>187</v>
      </c>
      <c r="B196" s="121" t="s">
        <v>146</v>
      </c>
      <c r="C196" s="121">
        <v>121.9</v>
      </c>
      <c r="D196" s="122">
        <v>120.61666666666667</v>
      </c>
      <c r="E196" s="122">
        <v>118.63333333333335</v>
      </c>
      <c r="F196" s="122">
        <v>115.36666666666667</v>
      </c>
      <c r="G196" s="122">
        <v>113.38333333333335</v>
      </c>
      <c r="H196" s="122">
        <v>123.88333333333335</v>
      </c>
      <c r="I196" s="122">
        <v>125.86666666666667</v>
      </c>
      <c r="J196" s="122">
        <v>129.13333333333335</v>
      </c>
      <c r="K196" s="121">
        <v>122.6</v>
      </c>
      <c r="L196" s="121">
        <v>117.35</v>
      </c>
      <c r="M196" s="121">
        <v>512.97511999999995</v>
      </c>
    </row>
    <row r="197" spans="1:13">
      <c r="A197" s="66">
        <v>188</v>
      </c>
      <c r="B197" s="121" t="s">
        <v>148</v>
      </c>
      <c r="C197" s="121">
        <v>60.4</v>
      </c>
      <c r="D197" s="122">
        <v>59.966666666666669</v>
      </c>
      <c r="E197" s="122">
        <v>58.183333333333337</v>
      </c>
      <c r="F197" s="122">
        <v>55.966666666666669</v>
      </c>
      <c r="G197" s="122">
        <v>54.183333333333337</v>
      </c>
      <c r="H197" s="122">
        <v>62.183333333333337</v>
      </c>
      <c r="I197" s="122">
        <v>63.966666666666669</v>
      </c>
      <c r="J197" s="122">
        <v>66.183333333333337</v>
      </c>
      <c r="K197" s="121">
        <v>61.75</v>
      </c>
      <c r="L197" s="121">
        <v>57.75</v>
      </c>
      <c r="M197" s="121">
        <v>138.76045999999999</v>
      </c>
    </row>
    <row r="198" spans="1:13">
      <c r="A198" s="66">
        <v>189</v>
      </c>
      <c r="B198" s="121" t="s">
        <v>149</v>
      </c>
      <c r="C198" s="121">
        <v>353.8</v>
      </c>
      <c r="D198" s="122">
        <v>354.18333333333339</v>
      </c>
      <c r="E198" s="122">
        <v>347.76666666666677</v>
      </c>
      <c r="F198" s="122">
        <v>341.73333333333335</v>
      </c>
      <c r="G198" s="122">
        <v>335.31666666666672</v>
      </c>
      <c r="H198" s="122">
        <v>360.21666666666681</v>
      </c>
      <c r="I198" s="122">
        <v>366.63333333333344</v>
      </c>
      <c r="J198" s="122">
        <v>372.66666666666686</v>
      </c>
      <c r="K198" s="121">
        <v>360.6</v>
      </c>
      <c r="L198" s="121">
        <v>348.15</v>
      </c>
      <c r="M198" s="121">
        <v>143.29619</v>
      </c>
    </row>
    <row r="199" spans="1:13">
      <c r="A199" s="66">
        <v>190</v>
      </c>
      <c r="B199" s="121" t="s">
        <v>151</v>
      </c>
      <c r="C199" s="121">
        <v>712.9</v>
      </c>
      <c r="D199" s="122">
        <v>715.30000000000007</v>
      </c>
      <c r="E199" s="122">
        <v>707.60000000000014</v>
      </c>
      <c r="F199" s="122">
        <v>702.30000000000007</v>
      </c>
      <c r="G199" s="122">
        <v>694.60000000000014</v>
      </c>
      <c r="H199" s="122">
        <v>720.60000000000014</v>
      </c>
      <c r="I199" s="122">
        <v>728.30000000000018</v>
      </c>
      <c r="J199" s="122">
        <v>733.60000000000014</v>
      </c>
      <c r="K199" s="121">
        <v>723</v>
      </c>
      <c r="L199" s="121">
        <v>710</v>
      </c>
      <c r="M199" s="121">
        <v>17.540230000000001</v>
      </c>
    </row>
    <row r="200" spans="1:13">
      <c r="A200" s="66">
        <v>191</v>
      </c>
      <c r="B200" s="121" t="s">
        <v>2188</v>
      </c>
      <c r="C200" s="121">
        <v>108.5</v>
      </c>
      <c r="D200" s="122">
        <v>109.48333333333333</v>
      </c>
      <c r="E200" s="122">
        <v>107.01666666666667</v>
      </c>
      <c r="F200" s="122">
        <v>105.53333333333333</v>
      </c>
      <c r="G200" s="122">
        <v>103.06666666666666</v>
      </c>
      <c r="H200" s="122">
        <v>110.96666666666667</v>
      </c>
      <c r="I200" s="122">
        <v>113.43333333333334</v>
      </c>
      <c r="J200" s="122">
        <v>114.91666666666667</v>
      </c>
      <c r="K200" s="121">
        <v>111.95</v>
      </c>
      <c r="L200" s="121">
        <v>108</v>
      </c>
      <c r="M200" s="121">
        <v>0.67074999999999996</v>
      </c>
    </row>
    <row r="201" spans="1:13">
      <c r="A201" s="66">
        <v>192</v>
      </c>
      <c r="B201" s="121" t="s">
        <v>209</v>
      </c>
      <c r="C201" s="121">
        <v>721.25</v>
      </c>
      <c r="D201" s="122">
        <v>714.1</v>
      </c>
      <c r="E201" s="122">
        <v>705.2</v>
      </c>
      <c r="F201" s="122">
        <v>689.15</v>
      </c>
      <c r="G201" s="122">
        <v>680.25</v>
      </c>
      <c r="H201" s="122">
        <v>730.15000000000009</v>
      </c>
      <c r="I201" s="122">
        <v>739.05</v>
      </c>
      <c r="J201" s="122">
        <v>755.10000000000014</v>
      </c>
      <c r="K201" s="121">
        <v>723</v>
      </c>
      <c r="L201" s="121">
        <v>698.05</v>
      </c>
      <c r="M201" s="121">
        <v>2.9609700000000001</v>
      </c>
    </row>
    <row r="202" spans="1:13">
      <c r="A202" s="66">
        <v>193</v>
      </c>
      <c r="B202" s="121" t="s">
        <v>152</v>
      </c>
      <c r="C202" s="121">
        <v>1088.3499999999999</v>
      </c>
      <c r="D202" s="122">
        <v>1079.5666666666668</v>
      </c>
      <c r="E202" s="122">
        <v>1067.1833333333336</v>
      </c>
      <c r="F202" s="122">
        <v>1046.0166666666669</v>
      </c>
      <c r="G202" s="122">
        <v>1033.6333333333337</v>
      </c>
      <c r="H202" s="122">
        <v>1100.7333333333336</v>
      </c>
      <c r="I202" s="122">
        <v>1113.1166666666668</v>
      </c>
      <c r="J202" s="122">
        <v>1134.2833333333335</v>
      </c>
      <c r="K202" s="121">
        <v>1091.95</v>
      </c>
      <c r="L202" s="121">
        <v>1058.4000000000001</v>
      </c>
      <c r="M202" s="121">
        <v>12.72456</v>
      </c>
    </row>
    <row r="203" spans="1:13">
      <c r="A203" s="66">
        <v>194</v>
      </c>
      <c r="B203" s="121" t="s">
        <v>211</v>
      </c>
      <c r="C203" s="121">
        <v>1717.1</v>
      </c>
      <c r="D203" s="122">
        <v>1721.2166666666665</v>
      </c>
      <c r="E203" s="122">
        <v>1695.883333333333</v>
      </c>
      <c r="F203" s="122">
        <v>1674.6666666666665</v>
      </c>
      <c r="G203" s="122">
        <v>1649.333333333333</v>
      </c>
      <c r="H203" s="122">
        <v>1742.4333333333329</v>
      </c>
      <c r="I203" s="122">
        <v>1767.7666666666664</v>
      </c>
      <c r="J203" s="122">
        <v>1788.9833333333329</v>
      </c>
      <c r="K203" s="121">
        <v>1746.55</v>
      </c>
      <c r="L203" s="121">
        <v>1700</v>
      </c>
      <c r="M203" s="121">
        <v>1.66323</v>
      </c>
    </row>
    <row r="204" spans="1:13">
      <c r="A204" s="66">
        <v>195</v>
      </c>
      <c r="B204" s="65" t="s">
        <v>212</v>
      </c>
      <c r="C204" s="65">
        <v>278.10000000000002</v>
      </c>
      <c r="D204" s="281">
        <v>276.45</v>
      </c>
      <c r="E204" s="281">
        <v>273.29999999999995</v>
      </c>
      <c r="F204" s="281">
        <v>268.49999999999994</v>
      </c>
      <c r="G204" s="281">
        <v>265.34999999999991</v>
      </c>
      <c r="H204" s="281">
        <v>281.25</v>
      </c>
      <c r="I204" s="281">
        <v>284.39999999999998</v>
      </c>
      <c r="J204" s="281">
        <v>289.20000000000005</v>
      </c>
      <c r="K204" s="65">
        <v>279.60000000000002</v>
      </c>
      <c r="L204" s="65">
        <v>271.64999999999998</v>
      </c>
      <c r="M204" s="65">
        <v>5.6487999999999996</v>
      </c>
    </row>
    <row r="205" spans="1:13">
      <c r="A205" s="66">
        <v>196</v>
      </c>
      <c r="B205" s="65" t="s">
        <v>158</v>
      </c>
      <c r="C205" s="65">
        <v>587.45000000000005</v>
      </c>
      <c r="D205" s="281">
        <v>580.78333333333342</v>
      </c>
      <c r="E205" s="281">
        <v>570.96666666666681</v>
      </c>
      <c r="F205" s="281">
        <v>554.48333333333335</v>
      </c>
      <c r="G205" s="281">
        <v>544.66666666666674</v>
      </c>
      <c r="H205" s="281">
        <v>597.26666666666688</v>
      </c>
      <c r="I205" s="281">
        <v>607.08333333333348</v>
      </c>
      <c r="J205" s="281">
        <v>623.56666666666695</v>
      </c>
      <c r="K205" s="65">
        <v>590.6</v>
      </c>
      <c r="L205" s="65">
        <v>564.29999999999995</v>
      </c>
      <c r="M205" s="65">
        <v>48.132390000000001</v>
      </c>
    </row>
    <row r="206" spans="1:13">
      <c r="A206" s="66">
        <v>197</v>
      </c>
      <c r="B206" s="65" t="s">
        <v>156</v>
      </c>
      <c r="C206" s="65">
        <v>3905.6</v>
      </c>
      <c r="D206" s="281">
        <v>3918.0500000000006</v>
      </c>
      <c r="E206" s="281">
        <v>3876.1000000000013</v>
      </c>
      <c r="F206" s="281">
        <v>3846.6000000000008</v>
      </c>
      <c r="G206" s="281">
        <v>3804.6500000000015</v>
      </c>
      <c r="H206" s="281">
        <v>3947.5500000000011</v>
      </c>
      <c r="I206" s="281">
        <v>3989.5000000000009</v>
      </c>
      <c r="J206" s="281">
        <v>4019.0000000000009</v>
      </c>
      <c r="K206" s="65">
        <v>3960</v>
      </c>
      <c r="L206" s="65">
        <v>3888.55</v>
      </c>
      <c r="M206" s="65">
        <v>4.7802699999999998</v>
      </c>
    </row>
    <row r="207" spans="1:13">
      <c r="A207" s="66">
        <v>198</v>
      </c>
      <c r="B207" s="65" t="s">
        <v>157</v>
      </c>
      <c r="C207" s="65">
        <v>56.3</v>
      </c>
      <c r="D207" s="281">
        <v>55.833333333333336</v>
      </c>
      <c r="E207" s="281">
        <v>54.866666666666674</v>
      </c>
      <c r="F207" s="281">
        <v>53.433333333333337</v>
      </c>
      <c r="G207" s="281">
        <v>52.466666666666676</v>
      </c>
      <c r="H207" s="281">
        <v>57.266666666666673</v>
      </c>
      <c r="I207" s="281">
        <v>58.233333333333327</v>
      </c>
      <c r="J207" s="281">
        <v>59.666666666666671</v>
      </c>
      <c r="K207" s="65">
        <v>56.8</v>
      </c>
      <c r="L207" s="65">
        <v>54.4</v>
      </c>
      <c r="M207" s="65">
        <v>85.135869999999997</v>
      </c>
    </row>
    <row r="208" spans="1:13">
      <c r="A208" s="66">
        <v>199</v>
      </c>
      <c r="B208" s="65" t="s">
        <v>154</v>
      </c>
      <c r="C208" s="65">
        <v>1288.9000000000001</v>
      </c>
      <c r="D208" s="281">
        <v>1291.2833333333335</v>
      </c>
      <c r="E208" s="281">
        <v>1279.666666666667</v>
      </c>
      <c r="F208" s="281">
        <v>1270.4333333333334</v>
      </c>
      <c r="G208" s="281">
        <v>1258.8166666666668</v>
      </c>
      <c r="H208" s="281">
        <v>1300.5166666666671</v>
      </c>
      <c r="I208" s="281">
        <v>1312.1333333333334</v>
      </c>
      <c r="J208" s="281">
        <v>1321.3666666666672</v>
      </c>
      <c r="K208" s="65">
        <v>1302.9000000000001</v>
      </c>
      <c r="L208" s="65">
        <v>1282.05</v>
      </c>
      <c r="M208" s="65">
        <v>3.3908299999999998</v>
      </c>
    </row>
    <row r="209" spans="1:13">
      <c r="A209" s="66">
        <v>200</v>
      </c>
      <c r="B209" s="65" t="s">
        <v>342</v>
      </c>
      <c r="C209" s="65">
        <v>617.25</v>
      </c>
      <c r="D209" s="281">
        <v>614.6</v>
      </c>
      <c r="E209" s="281">
        <v>610.35</v>
      </c>
      <c r="F209" s="281">
        <v>603.45000000000005</v>
      </c>
      <c r="G209" s="281">
        <v>599.20000000000005</v>
      </c>
      <c r="H209" s="281">
        <v>621.5</v>
      </c>
      <c r="I209" s="281">
        <v>625.75</v>
      </c>
      <c r="J209" s="281">
        <v>632.65</v>
      </c>
      <c r="K209" s="65">
        <v>618.85</v>
      </c>
      <c r="L209" s="65">
        <v>607.70000000000005</v>
      </c>
      <c r="M209" s="65">
        <v>8.6523299999999992</v>
      </c>
    </row>
    <row r="210" spans="1:13">
      <c r="A210" s="66">
        <v>201</v>
      </c>
      <c r="B210" s="65" t="s">
        <v>1699</v>
      </c>
      <c r="C210" s="65">
        <v>219.65</v>
      </c>
      <c r="D210" s="281">
        <v>220.18333333333331</v>
      </c>
      <c r="E210" s="281">
        <v>217.96666666666661</v>
      </c>
      <c r="F210" s="281">
        <v>216.2833333333333</v>
      </c>
      <c r="G210" s="281">
        <v>214.06666666666661</v>
      </c>
      <c r="H210" s="281">
        <v>221.86666666666662</v>
      </c>
      <c r="I210" s="281">
        <v>224.08333333333331</v>
      </c>
      <c r="J210" s="281">
        <v>225.76666666666662</v>
      </c>
      <c r="K210" s="65">
        <v>222.4</v>
      </c>
      <c r="L210" s="65">
        <v>218.5</v>
      </c>
      <c r="M210" s="65">
        <v>2.9669099999999999</v>
      </c>
    </row>
    <row r="211" spans="1:13">
      <c r="A211" s="66">
        <v>202</v>
      </c>
      <c r="B211" s="65" t="s">
        <v>2623</v>
      </c>
      <c r="C211" s="65">
        <v>448.9</v>
      </c>
      <c r="D211" s="281">
        <v>450.9666666666667</v>
      </c>
      <c r="E211" s="281">
        <v>438.93333333333339</v>
      </c>
      <c r="F211" s="281">
        <v>428.9666666666667</v>
      </c>
      <c r="G211" s="281">
        <v>416.93333333333339</v>
      </c>
      <c r="H211" s="281">
        <v>460.93333333333339</v>
      </c>
      <c r="I211" s="281">
        <v>472.9666666666667</v>
      </c>
      <c r="J211" s="281">
        <v>482.93333333333339</v>
      </c>
      <c r="K211" s="65">
        <v>463</v>
      </c>
      <c r="L211" s="65">
        <v>441</v>
      </c>
      <c r="M211" s="65">
        <v>9.2069999999999999E-2</v>
      </c>
    </row>
    <row r="212" spans="1:13">
      <c r="A212" s="66">
        <v>203</v>
      </c>
      <c r="B212" s="65" t="s">
        <v>223</v>
      </c>
      <c r="C212" s="65">
        <v>141.25</v>
      </c>
      <c r="D212" s="281">
        <v>141.41666666666666</v>
      </c>
      <c r="E212" s="281">
        <v>139.0333333333333</v>
      </c>
      <c r="F212" s="281">
        <v>136.81666666666663</v>
      </c>
      <c r="G212" s="281">
        <v>134.43333333333328</v>
      </c>
      <c r="H212" s="281">
        <v>143.63333333333333</v>
      </c>
      <c r="I212" s="281">
        <v>146.01666666666671</v>
      </c>
      <c r="J212" s="281">
        <v>148.23333333333335</v>
      </c>
      <c r="K212" s="65">
        <v>143.80000000000001</v>
      </c>
      <c r="L212" s="65">
        <v>139.19999999999999</v>
      </c>
      <c r="M212" s="65">
        <v>76.179720000000003</v>
      </c>
    </row>
    <row r="213" spans="1:13">
      <c r="A213" s="66">
        <v>204</v>
      </c>
      <c r="B213" s="65" t="s">
        <v>87</v>
      </c>
      <c r="C213" s="65">
        <v>5.3</v>
      </c>
      <c r="D213" s="281">
        <v>5.2666666666666666</v>
      </c>
      <c r="E213" s="281">
        <v>5.1333333333333329</v>
      </c>
      <c r="F213" s="281">
        <v>4.9666666666666659</v>
      </c>
      <c r="G213" s="281">
        <v>4.8333333333333321</v>
      </c>
      <c r="H213" s="281">
        <v>5.4333333333333336</v>
      </c>
      <c r="I213" s="281">
        <v>5.5666666666666682</v>
      </c>
      <c r="J213" s="281">
        <v>5.7333333333333343</v>
      </c>
      <c r="K213" s="65">
        <v>5.4</v>
      </c>
      <c r="L213" s="65">
        <v>5.0999999999999996</v>
      </c>
      <c r="M213" s="65">
        <v>560.36851000000001</v>
      </c>
    </row>
    <row r="214" spans="1:13">
      <c r="A214" s="66">
        <v>205</v>
      </c>
      <c r="B214" s="65" t="s">
        <v>159</v>
      </c>
      <c r="C214" s="65">
        <v>639.9</v>
      </c>
      <c r="D214" s="281">
        <v>635.93333333333339</v>
      </c>
      <c r="E214" s="281">
        <v>629.36666666666679</v>
      </c>
      <c r="F214" s="281">
        <v>618.83333333333337</v>
      </c>
      <c r="G214" s="281">
        <v>612.26666666666677</v>
      </c>
      <c r="H214" s="281">
        <v>646.46666666666681</v>
      </c>
      <c r="I214" s="281">
        <v>653.03333333333342</v>
      </c>
      <c r="J214" s="281">
        <v>663.56666666666683</v>
      </c>
      <c r="K214" s="65">
        <v>642.5</v>
      </c>
      <c r="L214" s="65">
        <v>625.4</v>
      </c>
      <c r="M214" s="65">
        <v>9.7179199999999994</v>
      </c>
    </row>
    <row r="215" spans="1:13">
      <c r="A215" s="66">
        <v>206</v>
      </c>
      <c r="B215" s="65" t="s">
        <v>160</v>
      </c>
      <c r="C215" s="65">
        <v>255.6</v>
      </c>
      <c r="D215" s="281">
        <v>254.01666666666668</v>
      </c>
      <c r="E215" s="281">
        <v>251.93333333333334</v>
      </c>
      <c r="F215" s="281">
        <v>248.26666666666665</v>
      </c>
      <c r="G215" s="281">
        <v>246.18333333333331</v>
      </c>
      <c r="H215" s="281">
        <v>257.68333333333339</v>
      </c>
      <c r="I215" s="281">
        <v>259.76666666666665</v>
      </c>
      <c r="J215" s="281">
        <v>263.43333333333339</v>
      </c>
      <c r="K215" s="65">
        <v>256.10000000000002</v>
      </c>
      <c r="L215" s="65">
        <v>250.35</v>
      </c>
      <c r="M215" s="65">
        <v>57.909559999999999</v>
      </c>
    </row>
    <row r="216" spans="1:13">
      <c r="A216" s="66">
        <v>207</v>
      </c>
      <c r="B216" s="65" t="s">
        <v>162</v>
      </c>
      <c r="C216" s="65">
        <v>63.1</v>
      </c>
      <c r="D216" s="281">
        <v>62.349999999999994</v>
      </c>
      <c r="E216" s="281">
        <v>60.599999999999994</v>
      </c>
      <c r="F216" s="281">
        <v>58.1</v>
      </c>
      <c r="G216" s="281">
        <v>56.35</v>
      </c>
      <c r="H216" s="281">
        <v>64.849999999999994</v>
      </c>
      <c r="I216" s="281">
        <v>66.599999999999994</v>
      </c>
      <c r="J216" s="281">
        <v>69.09999999999998</v>
      </c>
      <c r="K216" s="65">
        <v>64.099999999999994</v>
      </c>
      <c r="L216" s="65">
        <v>59.85</v>
      </c>
      <c r="M216" s="65">
        <v>1508.9786099999999</v>
      </c>
    </row>
    <row r="217" spans="1:13">
      <c r="A217" s="66">
        <v>208</v>
      </c>
      <c r="B217" s="65" t="s">
        <v>163</v>
      </c>
      <c r="C217" s="65">
        <v>362.95</v>
      </c>
      <c r="D217" s="281">
        <v>362.38333333333327</v>
      </c>
      <c r="E217" s="281">
        <v>357.36666666666656</v>
      </c>
      <c r="F217" s="281">
        <v>351.7833333333333</v>
      </c>
      <c r="G217" s="281">
        <v>346.76666666666659</v>
      </c>
      <c r="H217" s="281">
        <v>367.96666666666653</v>
      </c>
      <c r="I217" s="281">
        <v>372.98333333333329</v>
      </c>
      <c r="J217" s="281">
        <v>378.56666666666649</v>
      </c>
      <c r="K217" s="65">
        <v>367.4</v>
      </c>
      <c r="L217" s="65">
        <v>356.8</v>
      </c>
      <c r="M217" s="65">
        <v>21.561630000000001</v>
      </c>
    </row>
    <row r="218" spans="1:13">
      <c r="A218" s="66"/>
      <c r="B218" s="27"/>
      <c r="C218" s="28"/>
      <c r="D218" s="28"/>
      <c r="E218" s="28"/>
      <c r="F218" s="28"/>
      <c r="G218" s="28"/>
      <c r="H218" s="28"/>
      <c r="I218" s="28"/>
      <c r="J218" s="28"/>
      <c r="K218" s="28"/>
      <c r="L218" s="35"/>
      <c r="M218" s="18"/>
    </row>
    <row r="219" spans="1:13">
      <c r="A219" s="104"/>
      <c r="B219" s="27"/>
      <c r="C219" s="28"/>
      <c r="D219" s="28"/>
      <c r="E219" s="28"/>
      <c r="F219" s="28"/>
      <c r="G219" s="28"/>
      <c r="H219" s="28"/>
      <c r="I219" s="28"/>
      <c r="J219" s="28"/>
      <c r="K219" s="28"/>
      <c r="L219" s="35"/>
      <c r="M219" s="18"/>
    </row>
    <row r="220" spans="1:13">
      <c r="A220" s="104"/>
      <c r="B220" s="27"/>
      <c r="C220" s="28"/>
      <c r="D220" s="28"/>
      <c r="E220" s="28"/>
      <c r="F220" s="28"/>
      <c r="G220" s="28"/>
      <c r="H220" s="28"/>
      <c r="I220" s="28"/>
      <c r="J220" s="28"/>
      <c r="K220" s="28"/>
      <c r="L220" s="35"/>
      <c r="M220" s="18"/>
    </row>
    <row r="221" spans="1:13">
      <c r="A221" s="104"/>
      <c r="B221" s="27"/>
      <c r="C221" s="28"/>
      <c r="D221" s="28"/>
      <c r="E221" s="28"/>
      <c r="F221" s="28"/>
      <c r="G221" s="28"/>
      <c r="H221" s="28"/>
      <c r="I221" s="28"/>
      <c r="J221" s="28"/>
      <c r="K221" s="28"/>
      <c r="L221" s="35"/>
      <c r="M221" s="18"/>
    </row>
    <row r="222" spans="1:13">
      <c r="A222" s="39" t="s">
        <v>180</v>
      </c>
      <c r="B222" s="27"/>
      <c r="C222" s="28"/>
      <c r="D222" s="28"/>
      <c r="E222" s="28"/>
      <c r="F222" s="28"/>
      <c r="G222" s="28"/>
      <c r="H222" s="28"/>
      <c r="I222" s="28"/>
      <c r="J222" s="28"/>
      <c r="K222" s="28"/>
      <c r="L222" s="35"/>
      <c r="M222" s="18"/>
    </row>
    <row r="223" spans="1:13">
      <c r="B223" s="27"/>
      <c r="C223" s="28"/>
      <c r="D223" s="28"/>
      <c r="E223" s="28"/>
      <c r="F223" s="28"/>
      <c r="G223" s="28"/>
      <c r="H223" s="28"/>
      <c r="I223" s="28"/>
      <c r="J223" s="28"/>
      <c r="K223" s="28"/>
      <c r="L223" s="35"/>
      <c r="M223" s="18"/>
    </row>
    <row r="224" spans="1:13">
      <c r="B224" s="27"/>
      <c r="C224" s="28"/>
      <c r="D224" s="28"/>
      <c r="E224" s="28"/>
      <c r="F224" s="28"/>
      <c r="G224" s="28"/>
      <c r="H224" s="28"/>
      <c r="I224" s="28"/>
      <c r="J224" s="28"/>
      <c r="K224" s="28"/>
      <c r="L224" s="35"/>
      <c r="M224" s="18"/>
    </row>
    <row r="225" spans="1:15">
      <c r="A225" s="40" t="s">
        <v>181</v>
      </c>
      <c r="B225" s="27"/>
      <c r="C225" s="28"/>
      <c r="D225" s="28"/>
      <c r="E225" s="28"/>
      <c r="F225" s="28"/>
      <c r="G225" s="28"/>
      <c r="H225" s="28"/>
      <c r="I225" s="28"/>
      <c r="J225" s="28"/>
      <c r="K225" s="28"/>
      <c r="L225" s="35"/>
      <c r="M225" s="18"/>
    </row>
    <row r="226" spans="1:15">
      <c r="A226" s="41"/>
      <c r="B226" s="27"/>
      <c r="C226" s="28"/>
      <c r="D226" s="28"/>
      <c r="E226" s="28"/>
      <c r="F226" s="28"/>
      <c r="G226" s="28"/>
      <c r="H226" s="28"/>
      <c r="I226" s="28"/>
      <c r="J226" s="28"/>
      <c r="K226" s="28"/>
      <c r="L226" s="35"/>
      <c r="M226" s="18"/>
    </row>
    <row r="227" spans="1:15">
      <c r="A227" s="42" t="s">
        <v>182</v>
      </c>
      <c r="B227" s="18"/>
      <c r="C227" s="28"/>
      <c r="D227" s="28"/>
      <c r="E227" s="28"/>
      <c r="F227" s="28"/>
      <c r="G227" s="28"/>
      <c r="H227" s="28"/>
      <c r="I227" s="28"/>
      <c r="J227" s="28"/>
      <c r="K227" s="28"/>
      <c r="L227" s="35"/>
      <c r="M227" s="18"/>
    </row>
    <row r="228" spans="1:15">
      <c r="A228" s="26" t="s">
        <v>164</v>
      </c>
      <c r="B228" s="18"/>
      <c r="C228" s="28"/>
      <c r="D228" s="28"/>
      <c r="E228" s="28"/>
      <c r="F228" s="28"/>
      <c r="G228" s="28"/>
      <c r="H228" s="28"/>
      <c r="I228" s="28"/>
      <c r="J228" s="28"/>
      <c r="K228" s="28"/>
      <c r="L228" s="35"/>
      <c r="M228" s="18"/>
      <c r="N228" s="18"/>
      <c r="O228" s="18"/>
    </row>
    <row r="229" spans="1:15">
      <c r="A229" s="26" t="s">
        <v>165</v>
      </c>
      <c r="B229" s="18"/>
      <c r="C229" s="28"/>
      <c r="D229" s="28"/>
      <c r="E229" s="28"/>
      <c r="F229" s="28"/>
      <c r="G229" s="28"/>
      <c r="H229" s="28"/>
      <c r="I229" s="28"/>
      <c r="J229" s="28"/>
      <c r="K229" s="28"/>
      <c r="L229" s="35"/>
      <c r="M229" s="18"/>
      <c r="N229" s="18"/>
      <c r="O229" s="18"/>
    </row>
    <row r="230" spans="1:15">
      <c r="A230" s="26" t="s">
        <v>166</v>
      </c>
      <c r="B230" s="18"/>
      <c r="C230" s="28"/>
      <c r="D230" s="28"/>
      <c r="E230" s="28"/>
      <c r="F230" s="28"/>
      <c r="G230" s="28"/>
      <c r="H230" s="28"/>
      <c r="I230" s="28"/>
      <c r="J230" s="28"/>
      <c r="K230" s="28"/>
      <c r="L230" s="35"/>
      <c r="M230" s="18"/>
      <c r="N230" s="18"/>
      <c r="O230" s="18"/>
    </row>
    <row r="231" spans="1:15">
      <c r="A231" s="26" t="s">
        <v>167</v>
      </c>
      <c r="B231" s="18"/>
      <c r="C231" s="28"/>
      <c r="D231" s="28"/>
      <c r="E231" s="28"/>
      <c r="F231" s="28"/>
      <c r="G231" s="28"/>
      <c r="H231" s="28"/>
      <c r="I231" s="28"/>
      <c r="J231" s="28"/>
      <c r="K231" s="28"/>
      <c r="L231" s="35"/>
      <c r="M231" s="18"/>
      <c r="N231" s="18"/>
      <c r="O231" s="18"/>
    </row>
    <row r="232" spans="1:15">
      <c r="A232" s="26" t="s">
        <v>168</v>
      </c>
      <c r="B232" s="18"/>
      <c r="C232" s="28"/>
      <c r="D232" s="28"/>
      <c r="E232" s="28"/>
      <c r="F232" s="28"/>
      <c r="G232" s="28"/>
      <c r="H232" s="28"/>
      <c r="I232" s="28"/>
      <c r="J232" s="28"/>
      <c r="K232" s="28"/>
      <c r="L232" s="35"/>
      <c r="M232" s="18"/>
      <c r="N232" s="18"/>
      <c r="O232" s="18"/>
    </row>
    <row r="233" spans="1:15">
      <c r="A233" s="36"/>
      <c r="B233" s="18"/>
      <c r="C233" s="28"/>
      <c r="D233" s="28"/>
      <c r="E233" s="28"/>
      <c r="F233" s="28"/>
      <c r="G233" s="28"/>
      <c r="H233" s="28"/>
      <c r="I233" s="28"/>
      <c r="J233" s="28"/>
      <c r="K233" s="28"/>
      <c r="L233" s="35"/>
      <c r="M233" s="18"/>
      <c r="N233" s="18"/>
      <c r="O233" s="18"/>
    </row>
    <row r="234" spans="1:15">
      <c r="A234" s="18"/>
      <c r="B234" s="18"/>
      <c r="C234" s="28"/>
      <c r="D234" s="28"/>
      <c r="E234" s="28"/>
      <c r="F234" s="28"/>
      <c r="G234" s="28"/>
      <c r="H234" s="28"/>
      <c r="I234" s="28"/>
      <c r="J234" s="28"/>
      <c r="K234" s="28"/>
      <c r="L234" s="35"/>
      <c r="M234" s="18"/>
      <c r="N234" s="18"/>
      <c r="O234" s="18"/>
    </row>
    <row r="235" spans="1:15">
      <c r="A235" s="18"/>
      <c r="B235" s="18"/>
      <c r="C235" s="28"/>
      <c r="D235" s="28"/>
      <c r="E235" s="28"/>
      <c r="F235" s="28"/>
      <c r="G235" s="28"/>
      <c r="H235" s="28"/>
      <c r="I235" s="28"/>
      <c r="J235" s="28"/>
      <c r="K235" s="28"/>
      <c r="L235" s="35"/>
      <c r="M235" s="18"/>
      <c r="N235" s="18"/>
      <c r="O235" s="18"/>
    </row>
    <row r="236" spans="1:15">
      <c r="A236" s="18"/>
      <c r="B236" s="18"/>
      <c r="C236" s="28"/>
      <c r="D236" s="28"/>
      <c r="E236" s="28"/>
      <c r="F236" s="28"/>
      <c r="G236" s="28"/>
      <c r="H236" s="28"/>
      <c r="I236" s="28"/>
      <c r="J236" s="28"/>
      <c r="K236" s="28"/>
      <c r="L236" s="35"/>
      <c r="M236" s="18"/>
      <c r="N236" s="18"/>
      <c r="O236" s="18"/>
    </row>
    <row r="237" spans="1:15">
      <c r="A237" s="18"/>
      <c r="B237" s="18"/>
      <c r="C237" s="38"/>
      <c r="D237" s="38"/>
      <c r="E237" s="38"/>
      <c r="F237" s="38"/>
      <c r="G237" s="38"/>
      <c r="H237" s="38"/>
      <c r="I237" s="38"/>
      <c r="J237" s="38"/>
      <c r="K237" s="38"/>
      <c r="L237" s="35"/>
      <c r="M237" s="18"/>
      <c r="N237" s="18"/>
      <c r="O237" s="18"/>
    </row>
    <row r="238" spans="1:15">
      <c r="A238" s="43" t="s">
        <v>169</v>
      </c>
      <c r="B238" s="18"/>
      <c r="C238" s="28"/>
      <c r="D238" s="28"/>
      <c r="E238" s="28"/>
      <c r="F238" s="28"/>
      <c r="G238" s="28"/>
      <c r="H238" s="28"/>
      <c r="I238" s="28"/>
      <c r="J238" s="28"/>
      <c r="K238" s="28"/>
      <c r="L238" s="35"/>
      <c r="M238" s="18"/>
      <c r="N238" s="18"/>
      <c r="O238" s="18"/>
    </row>
    <row r="239" spans="1:15">
      <c r="A239" s="37" t="s">
        <v>170</v>
      </c>
      <c r="B239" s="18"/>
      <c r="C239" s="28"/>
      <c r="D239" s="28"/>
      <c r="E239" s="28"/>
      <c r="F239" s="28"/>
      <c r="G239" s="28"/>
      <c r="H239" s="28"/>
      <c r="I239" s="28"/>
      <c r="J239" s="28"/>
      <c r="K239" s="28"/>
      <c r="L239" s="35"/>
      <c r="M239" s="18"/>
    </row>
    <row r="240" spans="1:15">
      <c r="A240" s="37" t="s">
        <v>171</v>
      </c>
      <c r="B240" s="18"/>
      <c r="C240" s="28"/>
      <c r="D240" s="28"/>
      <c r="E240" s="28"/>
      <c r="F240" s="28"/>
      <c r="G240" s="28"/>
      <c r="H240" s="28"/>
      <c r="I240" s="28"/>
      <c r="J240" s="28"/>
      <c r="K240" s="28"/>
      <c r="L240" s="35"/>
      <c r="M240" s="18"/>
    </row>
    <row r="241" spans="1:13">
      <c r="A241" s="37" t="s">
        <v>172</v>
      </c>
      <c r="B241" s="18"/>
      <c r="C241" s="28"/>
      <c r="D241" s="28"/>
      <c r="E241" s="28"/>
      <c r="F241" s="28"/>
      <c r="G241" s="28"/>
      <c r="H241" s="28"/>
      <c r="I241" s="28"/>
      <c r="J241" s="28"/>
      <c r="K241" s="28"/>
      <c r="L241" s="35"/>
      <c r="M241" s="18"/>
    </row>
    <row r="242" spans="1:13">
      <c r="A242" s="44" t="s">
        <v>173</v>
      </c>
      <c r="B242" s="18"/>
      <c r="C242" s="28"/>
      <c r="D242" s="28"/>
      <c r="E242" s="28"/>
      <c r="F242" s="28"/>
      <c r="G242" s="28"/>
      <c r="H242" s="28"/>
      <c r="I242" s="28"/>
      <c r="J242" s="28"/>
      <c r="K242" s="28"/>
      <c r="L242" s="35"/>
      <c r="M242" s="18"/>
    </row>
    <row r="243" spans="1:13">
      <c r="A243" s="44" t="s">
        <v>174</v>
      </c>
      <c r="B243" s="18"/>
      <c r="C243" s="28"/>
      <c r="D243" s="28"/>
      <c r="E243" s="28"/>
      <c r="F243" s="28"/>
      <c r="G243" s="28"/>
      <c r="H243" s="28"/>
      <c r="I243" s="28"/>
      <c r="J243" s="28"/>
      <c r="K243" s="28"/>
      <c r="L243" s="35"/>
      <c r="M243" s="18"/>
    </row>
    <row r="244" spans="1:13">
      <c r="A244" s="44" t="s">
        <v>175</v>
      </c>
      <c r="B244" s="18"/>
      <c r="C244" s="28"/>
      <c r="D244" s="28"/>
      <c r="E244" s="28"/>
      <c r="F244" s="28"/>
      <c r="G244" s="28"/>
      <c r="H244" s="28"/>
      <c r="I244" s="28"/>
      <c r="J244" s="28"/>
      <c r="K244" s="28"/>
      <c r="L244" s="35"/>
      <c r="M244" s="18"/>
    </row>
    <row r="245" spans="1:13">
      <c r="A245" s="44" t="s">
        <v>176</v>
      </c>
      <c r="B245" s="18"/>
      <c r="C245" s="28"/>
      <c r="D245" s="28"/>
      <c r="E245" s="28"/>
      <c r="F245" s="28"/>
      <c r="G245" s="28"/>
      <c r="H245" s="28"/>
      <c r="I245" s="28"/>
      <c r="J245" s="28"/>
      <c r="K245" s="28"/>
      <c r="L245" s="35"/>
      <c r="M245" s="18"/>
    </row>
    <row r="246" spans="1:13">
      <c r="A246" s="44" t="s">
        <v>177</v>
      </c>
      <c r="B246" s="18"/>
      <c r="C246" s="28"/>
      <c r="D246" s="28"/>
      <c r="E246" s="28"/>
      <c r="F246" s="28"/>
      <c r="G246" s="28"/>
      <c r="H246" s="28"/>
      <c r="I246" s="28"/>
      <c r="J246" s="28"/>
      <c r="K246" s="28"/>
      <c r="L246" s="35"/>
      <c r="M246" s="18"/>
    </row>
    <row r="247" spans="1:13">
      <c r="A247" s="44" t="s">
        <v>178</v>
      </c>
      <c r="B247" s="18"/>
      <c r="C247" s="28"/>
      <c r="D247" s="28"/>
      <c r="E247" s="28"/>
      <c r="F247" s="28"/>
      <c r="G247" s="28"/>
      <c r="H247" s="28"/>
      <c r="I247" s="28"/>
      <c r="J247" s="28"/>
      <c r="K247" s="28"/>
      <c r="L247" s="35"/>
      <c r="M247" s="18"/>
    </row>
    <row r="248" spans="1:13">
      <c r="B248" s="18"/>
      <c r="C248" s="28"/>
      <c r="D248" s="28"/>
      <c r="E248" s="28"/>
      <c r="F248" s="28"/>
      <c r="G248" s="28"/>
      <c r="H248" s="28"/>
      <c r="I248" s="28"/>
      <c r="J248" s="28"/>
      <c r="K248" s="28"/>
      <c r="L248" s="35"/>
      <c r="M248" s="18"/>
    </row>
    <row r="249" spans="1:13">
      <c r="B249" s="18"/>
      <c r="C249" s="28"/>
      <c r="D249" s="28"/>
      <c r="E249" s="28"/>
      <c r="F249" s="28"/>
      <c r="G249" s="28"/>
      <c r="H249" s="28"/>
      <c r="I249" s="28"/>
      <c r="J249" s="28"/>
      <c r="K249" s="28"/>
      <c r="L249" s="35"/>
      <c r="M249" s="18"/>
    </row>
    <row r="250" spans="1:13">
      <c r="B250" s="18"/>
      <c r="C250" s="28"/>
      <c r="D250" s="28"/>
      <c r="E250" s="28"/>
      <c r="F250" s="28"/>
      <c r="G250" s="28"/>
      <c r="H250" s="28"/>
      <c r="I250" s="28"/>
      <c r="J250" s="28"/>
      <c r="K250" s="28"/>
      <c r="L250" s="35"/>
      <c r="M250" s="18"/>
    </row>
    <row r="251" spans="1:13">
      <c r="B251" s="18"/>
      <c r="C251" s="28"/>
      <c r="D251" s="28"/>
      <c r="E251" s="28"/>
      <c r="F251" s="28"/>
      <c r="G251" s="28"/>
      <c r="H251" s="28"/>
      <c r="I251" s="28"/>
      <c r="J251" s="28"/>
      <c r="K251" s="28"/>
      <c r="L251" s="35"/>
      <c r="M251" s="18"/>
    </row>
    <row r="252" spans="1:13">
      <c r="B252" s="18"/>
      <c r="C252" s="28"/>
      <c r="D252" s="28"/>
      <c r="E252" s="28"/>
      <c r="F252" s="28"/>
      <c r="G252" s="28"/>
      <c r="H252" s="28"/>
      <c r="I252" s="28"/>
      <c r="J252" s="28"/>
      <c r="K252" s="28"/>
      <c r="L252" s="35"/>
      <c r="M252" s="18"/>
    </row>
    <row r="253" spans="1:13">
      <c r="B253" s="18"/>
      <c r="C253" s="28"/>
      <c r="D253" s="28"/>
      <c r="E253" s="28"/>
      <c r="F253" s="28"/>
      <c r="G253" s="28"/>
      <c r="H253" s="28"/>
      <c r="I253" s="28"/>
      <c r="J253" s="28"/>
      <c r="K253" s="28"/>
      <c r="L253" s="35"/>
      <c r="M253" s="18"/>
    </row>
    <row r="254" spans="1:13">
      <c r="B254" s="18"/>
      <c r="C254" s="38"/>
      <c r="D254" s="38"/>
      <c r="E254" s="38"/>
      <c r="F254" s="38"/>
      <c r="G254" s="38"/>
      <c r="H254" s="38"/>
      <c r="I254" s="38"/>
      <c r="J254" s="38"/>
      <c r="K254" s="38"/>
      <c r="L254" s="35"/>
      <c r="M254" s="18"/>
    </row>
    <row r="255" spans="1:13">
      <c r="B255" s="18"/>
      <c r="C255" s="28"/>
      <c r="D255" s="28"/>
      <c r="E255" s="28"/>
      <c r="F255" s="28"/>
      <c r="G255" s="28"/>
      <c r="H255" s="28"/>
      <c r="I255" s="28"/>
      <c r="J255" s="28"/>
      <c r="K255" s="28"/>
      <c r="L255" s="35"/>
      <c r="M255" s="18"/>
    </row>
    <row r="256" spans="1:13">
      <c r="B256" s="18"/>
      <c r="C256" s="28"/>
      <c r="D256" s="28"/>
      <c r="E256" s="28"/>
      <c r="F256" s="28"/>
      <c r="G256" s="28"/>
      <c r="H256" s="28"/>
      <c r="I256" s="28"/>
      <c r="J256" s="28"/>
      <c r="K256" s="28"/>
      <c r="L256" s="35"/>
      <c r="M256" s="18"/>
    </row>
    <row r="257" spans="2:13">
      <c r="B257" s="18"/>
      <c r="C257" s="28"/>
      <c r="D257" s="28"/>
      <c r="E257" s="28"/>
      <c r="F257" s="28"/>
      <c r="G257" s="28"/>
      <c r="H257" s="28"/>
      <c r="I257" s="28"/>
      <c r="J257" s="28"/>
      <c r="K257" s="28"/>
      <c r="L257" s="35"/>
      <c r="M257" s="18"/>
    </row>
    <row r="258" spans="2:13">
      <c r="B258" s="18"/>
      <c r="C258" s="28"/>
      <c r="D258" s="28"/>
      <c r="E258" s="28"/>
      <c r="F258" s="28"/>
      <c r="G258" s="28"/>
      <c r="H258" s="28"/>
      <c r="I258" s="28"/>
      <c r="J258" s="28"/>
      <c r="K258" s="28"/>
      <c r="L258" s="35"/>
      <c r="M258" s="18"/>
    </row>
    <row r="259" spans="2:13">
      <c r="B259" s="18"/>
      <c r="C259" s="28"/>
      <c r="D259" s="28"/>
      <c r="E259" s="28"/>
      <c r="F259" s="28"/>
      <c r="G259" s="28"/>
      <c r="H259" s="28"/>
      <c r="I259" s="28"/>
      <c r="J259" s="28"/>
      <c r="K259" s="28"/>
      <c r="L259" s="35"/>
      <c r="M259" s="18"/>
    </row>
    <row r="260" spans="2:13">
      <c r="B260" s="18"/>
      <c r="C260" s="28"/>
      <c r="D260" s="28"/>
      <c r="E260" s="28"/>
      <c r="F260" s="28"/>
      <c r="G260" s="28"/>
      <c r="H260" s="28"/>
      <c r="I260" s="28"/>
      <c r="J260" s="28"/>
      <c r="K260" s="28"/>
      <c r="L260" s="35"/>
      <c r="M260" s="18"/>
    </row>
    <row r="261" spans="2:13">
      <c r="B261" s="18"/>
      <c r="C261" s="28"/>
      <c r="D261" s="28"/>
      <c r="E261" s="28"/>
      <c r="F261" s="28"/>
      <c r="G261" s="28"/>
      <c r="H261" s="28"/>
      <c r="I261" s="28"/>
      <c r="J261" s="28"/>
      <c r="K261" s="28"/>
      <c r="L261" s="35"/>
      <c r="M261" s="18"/>
    </row>
    <row r="262" spans="2:13">
      <c r="B262" s="18"/>
      <c r="C262" s="28"/>
      <c r="D262" s="28"/>
      <c r="E262" s="28"/>
      <c r="F262" s="28"/>
      <c r="G262" s="28"/>
      <c r="H262" s="28"/>
      <c r="I262" s="28"/>
      <c r="J262" s="28"/>
      <c r="K262" s="28"/>
      <c r="L262" s="35"/>
      <c r="M262" s="18"/>
    </row>
    <row r="263" spans="2:13">
      <c r="B263" s="18"/>
      <c r="C263" s="28"/>
      <c r="D263" s="28"/>
      <c r="E263" s="28"/>
      <c r="F263" s="28"/>
      <c r="G263" s="28"/>
      <c r="H263" s="28"/>
      <c r="I263" s="28"/>
      <c r="J263" s="28"/>
      <c r="K263" s="28"/>
      <c r="L263" s="35"/>
      <c r="M263" s="18"/>
    </row>
    <row r="264" spans="2:13">
      <c r="B264" s="18"/>
      <c r="C264" s="28"/>
      <c r="D264" s="28"/>
      <c r="E264" s="28"/>
      <c r="F264" s="28"/>
      <c r="G264" s="28"/>
      <c r="H264" s="28"/>
      <c r="I264" s="28"/>
      <c r="J264" s="28"/>
      <c r="K264" s="28"/>
      <c r="L264" s="35"/>
      <c r="M264" s="18"/>
    </row>
    <row r="265" spans="2:13">
      <c r="B265" s="18"/>
      <c r="C265" s="28"/>
      <c r="D265" s="28"/>
      <c r="E265" s="28"/>
      <c r="F265" s="28"/>
      <c r="G265" s="28"/>
      <c r="H265" s="28"/>
      <c r="I265" s="28"/>
      <c r="J265" s="28"/>
      <c r="K265" s="28"/>
      <c r="L265" s="35"/>
      <c r="M265" s="18"/>
    </row>
    <row r="266" spans="2:13">
      <c r="B266" s="18"/>
      <c r="C266" s="28"/>
      <c r="D266" s="28"/>
      <c r="E266" s="28"/>
      <c r="F266" s="28"/>
      <c r="G266" s="28"/>
      <c r="H266" s="28"/>
      <c r="I266" s="28"/>
      <c r="J266" s="28"/>
      <c r="K266" s="28"/>
      <c r="L266" s="35"/>
      <c r="M266" s="18"/>
    </row>
    <row r="267" spans="2:13">
      <c r="B267" s="18"/>
      <c r="C267" s="28"/>
      <c r="D267" s="28"/>
      <c r="E267" s="28"/>
      <c r="F267" s="28"/>
      <c r="G267" s="28"/>
      <c r="H267" s="28"/>
      <c r="I267" s="28"/>
      <c r="J267" s="28"/>
      <c r="K267" s="28"/>
      <c r="L267" s="35"/>
      <c r="M267" s="18"/>
    </row>
    <row r="268" spans="2:13">
      <c r="B268" s="18"/>
      <c r="C268" s="28"/>
      <c r="D268" s="28"/>
      <c r="E268" s="28"/>
      <c r="F268" s="28"/>
      <c r="G268" s="28"/>
      <c r="H268" s="28"/>
      <c r="I268" s="28"/>
      <c r="J268" s="28"/>
      <c r="K268" s="28"/>
      <c r="L268" s="35"/>
      <c r="M268" s="18"/>
    </row>
    <row r="269" spans="2:13">
      <c r="B269" s="18"/>
      <c r="C269" s="28"/>
      <c r="D269" s="28"/>
      <c r="E269" s="28"/>
      <c r="F269" s="28"/>
      <c r="G269" s="28"/>
      <c r="H269" s="28"/>
      <c r="I269" s="28"/>
      <c r="J269" s="28"/>
      <c r="K269" s="28"/>
      <c r="L269" s="35"/>
      <c r="M269" s="18"/>
    </row>
    <row r="270" spans="2:13">
      <c r="B270" s="18"/>
      <c r="C270" s="28"/>
      <c r="D270" s="28"/>
      <c r="E270" s="28"/>
      <c r="F270" s="28"/>
      <c r="G270" s="28"/>
      <c r="H270" s="28"/>
      <c r="I270" s="28"/>
      <c r="J270" s="28"/>
      <c r="K270" s="28"/>
      <c r="L270" s="35"/>
      <c r="M270" s="18"/>
    </row>
    <row r="271" spans="2:13">
      <c r="B271" s="18"/>
      <c r="C271" s="28"/>
      <c r="D271" s="28"/>
      <c r="E271" s="28"/>
      <c r="F271" s="28"/>
      <c r="G271" s="28"/>
      <c r="H271" s="28"/>
      <c r="I271" s="28"/>
      <c r="J271" s="28"/>
      <c r="K271" s="28"/>
      <c r="L271" s="35"/>
      <c r="M271" s="18"/>
    </row>
    <row r="272" spans="2:13">
      <c r="B272" s="18"/>
      <c r="C272" s="28"/>
      <c r="D272" s="28"/>
      <c r="E272" s="28"/>
      <c r="F272" s="28"/>
      <c r="G272" s="28"/>
      <c r="H272" s="28"/>
      <c r="I272" s="28"/>
      <c r="J272" s="28"/>
      <c r="K272" s="28"/>
      <c r="L272" s="35"/>
      <c r="M272" s="18"/>
    </row>
    <row r="273" spans="2:13">
      <c r="B273" s="18"/>
      <c r="C273" s="28"/>
      <c r="D273" s="28"/>
      <c r="E273" s="28"/>
      <c r="F273" s="28"/>
      <c r="G273" s="28"/>
      <c r="H273" s="28"/>
      <c r="I273" s="28"/>
      <c r="J273" s="28"/>
      <c r="K273" s="28"/>
      <c r="L273" s="35"/>
      <c r="M273" s="18"/>
    </row>
    <row r="274" spans="2:13">
      <c r="B274" s="18"/>
      <c r="C274" s="28"/>
      <c r="D274" s="28"/>
      <c r="E274" s="28"/>
      <c r="F274" s="28"/>
      <c r="G274" s="28"/>
      <c r="H274" s="28"/>
      <c r="I274" s="28"/>
      <c r="J274" s="28"/>
      <c r="K274" s="28"/>
      <c r="L274" s="35"/>
      <c r="M274" s="18"/>
    </row>
    <row r="275" spans="2:13">
      <c r="B275" s="18"/>
      <c r="C275" s="28"/>
      <c r="D275" s="28"/>
      <c r="E275" s="28"/>
      <c r="F275" s="28"/>
      <c r="G275" s="28"/>
      <c r="H275" s="28"/>
      <c r="I275" s="28"/>
      <c r="J275" s="28"/>
      <c r="K275" s="28"/>
      <c r="L275" s="35"/>
      <c r="M275" s="18"/>
    </row>
    <row r="276" spans="2:13">
      <c r="B276" s="18"/>
      <c r="C276" s="28"/>
      <c r="D276" s="28"/>
      <c r="E276" s="28"/>
      <c r="F276" s="28"/>
      <c r="G276" s="28"/>
      <c r="H276" s="28"/>
      <c r="I276" s="28"/>
      <c r="J276" s="28"/>
      <c r="K276" s="28"/>
      <c r="L276" s="35"/>
      <c r="M276" s="18"/>
    </row>
    <row r="277" spans="2:13">
      <c r="B277" s="18"/>
      <c r="C277" s="28"/>
      <c r="D277" s="28"/>
      <c r="E277" s="28"/>
      <c r="F277" s="28"/>
      <c r="G277" s="28"/>
      <c r="H277" s="28"/>
      <c r="I277" s="28"/>
      <c r="J277" s="28"/>
      <c r="K277" s="28"/>
      <c r="L277" s="35"/>
      <c r="M277" s="18"/>
    </row>
    <row r="278" spans="2:13">
      <c r="B278" s="18"/>
      <c r="C278" s="28"/>
      <c r="D278" s="28"/>
      <c r="E278" s="28"/>
      <c r="F278" s="28"/>
      <c r="G278" s="28"/>
      <c r="H278" s="28"/>
      <c r="I278" s="28"/>
      <c r="J278" s="28"/>
      <c r="K278" s="28"/>
      <c r="L278" s="35"/>
      <c r="M278" s="18"/>
    </row>
    <row r="279" spans="2:13">
      <c r="B279" s="18"/>
      <c r="C279" s="28"/>
      <c r="D279" s="28"/>
      <c r="E279" s="28"/>
      <c r="F279" s="28"/>
      <c r="G279" s="28"/>
      <c r="H279" s="28"/>
      <c r="I279" s="28"/>
      <c r="J279" s="28"/>
      <c r="K279" s="28"/>
      <c r="L279" s="35"/>
      <c r="M279" s="18"/>
    </row>
    <row r="280" spans="2:13">
      <c r="B280" s="18"/>
      <c r="C280" s="28"/>
      <c r="D280" s="28"/>
      <c r="E280" s="28"/>
      <c r="F280" s="28"/>
      <c r="G280" s="28"/>
      <c r="H280" s="28"/>
      <c r="I280" s="28"/>
      <c r="J280" s="28"/>
      <c r="K280" s="28"/>
      <c r="L280" s="35"/>
      <c r="M280" s="18"/>
    </row>
    <row r="281" spans="2:13">
      <c r="B281" s="18"/>
      <c r="C281" s="28"/>
      <c r="D281" s="28"/>
      <c r="E281" s="28"/>
      <c r="F281" s="28"/>
      <c r="G281" s="28"/>
      <c r="H281" s="28"/>
      <c r="I281" s="28"/>
      <c r="J281" s="28"/>
      <c r="K281" s="28"/>
      <c r="L281" s="35"/>
      <c r="M281" s="18"/>
    </row>
    <row r="282" spans="2:13">
      <c r="B282" s="18"/>
      <c r="C282" s="28"/>
      <c r="D282" s="28"/>
      <c r="E282" s="28"/>
      <c r="F282" s="28"/>
      <c r="G282" s="28"/>
      <c r="H282" s="28"/>
      <c r="I282" s="28"/>
      <c r="J282" s="28"/>
      <c r="K282" s="28"/>
      <c r="L282" s="35"/>
      <c r="M282" s="18"/>
    </row>
    <row r="283" spans="2:13">
      <c r="B283" s="18"/>
      <c r="C283" s="28"/>
      <c r="D283" s="28"/>
      <c r="E283" s="28"/>
      <c r="F283" s="28"/>
      <c r="G283" s="28"/>
      <c r="H283" s="28"/>
      <c r="I283" s="28"/>
      <c r="J283" s="28"/>
      <c r="K283" s="28"/>
      <c r="L283" s="35"/>
      <c r="M283" s="18"/>
    </row>
    <row r="284" spans="2:13">
      <c r="B284" s="18"/>
      <c r="C284" s="28"/>
      <c r="D284" s="28"/>
      <c r="E284" s="28"/>
      <c r="F284" s="28"/>
      <c r="G284" s="28"/>
      <c r="H284" s="28"/>
      <c r="I284" s="28"/>
      <c r="J284" s="28"/>
      <c r="K284" s="28"/>
      <c r="L284" s="35"/>
      <c r="M284" s="18"/>
    </row>
    <row r="285" spans="2:13">
      <c r="B285" s="18"/>
      <c r="C285" s="28"/>
      <c r="D285" s="28"/>
      <c r="E285" s="28"/>
      <c r="F285" s="28"/>
      <c r="G285" s="28"/>
      <c r="H285" s="28"/>
      <c r="I285" s="28"/>
      <c r="J285" s="28"/>
      <c r="K285" s="28"/>
      <c r="L285" s="35"/>
      <c r="M285" s="18"/>
    </row>
    <row r="286" spans="2:13">
      <c r="B286" s="18"/>
      <c r="C286" s="28"/>
      <c r="D286" s="28"/>
      <c r="E286" s="28"/>
      <c r="F286" s="28"/>
      <c r="G286" s="28"/>
      <c r="H286" s="28"/>
      <c r="I286" s="28"/>
      <c r="J286" s="28"/>
      <c r="K286" s="28"/>
      <c r="L286" s="35"/>
      <c r="M286" s="18"/>
    </row>
    <row r="287" spans="2:13">
      <c r="B287" s="18"/>
      <c r="C287" s="28"/>
      <c r="D287" s="28"/>
      <c r="E287" s="28"/>
      <c r="F287" s="28"/>
      <c r="G287" s="28"/>
      <c r="H287" s="28"/>
      <c r="I287" s="28"/>
      <c r="J287" s="28"/>
      <c r="K287" s="28"/>
      <c r="L287" s="35"/>
      <c r="M287" s="18"/>
    </row>
    <row r="288" spans="2:13">
      <c r="B288" s="18"/>
      <c r="C288" s="28"/>
      <c r="D288" s="28"/>
      <c r="E288" s="28"/>
      <c r="F288" s="28"/>
      <c r="G288" s="28"/>
      <c r="H288" s="28"/>
      <c r="I288" s="28"/>
      <c r="J288" s="28"/>
      <c r="K288" s="28"/>
      <c r="L288" s="35"/>
      <c r="M288" s="18"/>
    </row>
    <row r="289" spans="2:13">
      <c r="B289" s="18"/>
      <c r="C289" s="28"/>
      <c r="D289" s="28"/>
      <c r="E289" s="28"/>
      <c r="F289" s="28"/>
      <c r="G289" s="28"/>
      <c r="H289" s="28"/>
      <c r="I289" s="28"/>
      <c r="J289" s="28"/>
      <c r="K289" s="28"/>
      <c r="L289" s="35"/>
      <c r="M289" s="18"/>
    </row>
    <row r="290" spans="2:13">
      <c r="B290" s="18"/>
      <c r="C290" s="28"/>
      <c r="D290" s="28"/>
      <c r="E290" s="28"/>
      <c r="F290" s="28"/>
      <c r="G290" s="28"/>
      <c r="H290" s="28"/>
      <c r="I290" s="28"/>
      <c r="J290" s="28"/>
      <c r="K290" s="28"/>
      <c r="L290" s="35"/>
      <c r="M290" s="18"/>
    </row>
    <row r="291" spans="2:13">
      <c r="B291" s="18"/>
      <c r="C291" s="28"/>
      <c r="D291" s="28"/>
      <c r="E291" s="28"/>
      <c r="F291" s="28"/>
      <c r="G291" s="28"/>
      <c r="H291" s="28"/>
      <c r="I291" s="28"/>
      <c r="J291" s="28"/>
      <c r="K291" s="28"/>
      <c r="L291" s="35"/>
      <c r="M291" s="18"/>
    </row>
    <row r="292" spans="2:13">
      <c r="B292" s="18"/>
      <c r="C292" s="28"/>
      <c r="D292" s="28"/>
      <c r="E292" s="28"/>
      <c r="F292" s="28"/>
      <c r="G292" s="28"/>
      <c r="H292" s="28"/>
      <c r="I292" s="28"/>
      <c r="J292" s="28"/>
      <c r="K292" s="28"/>
      <c r="L292" s="35"/>
      <c r="M292" s="18"/>
    </row>
    <row r="293" spans="2:13">
      <c r="B293" s="18"/>
      <c r="C293" s="28"/>
      <c r="D293" s="28"/>
      <c r="E293" s="28"/>
      <c r="F293" s="28"/>
      <c r="G293" s="28"/>
      <c r="H293" s="28"/>
      <c r="I293" s="28"/>
      <c r="J293" s="28"/>
      <c r="K293" s="28"/>
      <c r="L293" s="35"/>
      <c r="M293" s="18"/>
    </row>
    <row r="294" spans="2:13">
      <c r="B294" s="18"/>
      <c r="C294" s="28"/>
      <c r="D294" s="28"/>
      <c r="E294" s="28"/>
      <c r="F294" s="28"/>
      <c r="G294" s="28"/>
      <c r="H294" s="28"/>
      <c r="I294" s="28"/>
      <c r="J294" s="28"/>
      <c r="K294" s="28"/>
      <c r="L294" s="35"/>
      <c r="M294" s="18"/>
    </row>
    <row r="295" spans="2:13">
      <c r="B295" s="18"/>
      <c r="C295" s="28"/>
      <c r="D295" s="28"/>
      <c r="E295" s="28"/>
      <c r="F295" s="28"/>
      <c r="G295" s="28"/>
      <c r="H295" s="28"/>
      <c r="I295" s="28"/>
      <c r="J295" s="28"/>
      <c r="K295" s="28"/>
      <c r="L295" s="35"/>
      <c r="M295" s="18"/>
    </row>
    <row r="296" spans="2:13">
      <c r="B296" s="18"/>
      <c r="C296" s="28"/>
      <c r="D296" s="28"/>
      <c r="E296" s="28"/>
      <c r="F296" s="28"/>
      <c r="G296" s="28"/>
      <c r="H296" s="28"/>
      <c r="I296" s="28"/>
      <c r="J296" s="28"/>
      <c r="K296" s="28"/>
      <c r="L296" s="35"/>
      <c r="M296" s="18"/>
    </row>
    <row r="297" spans="2:13">
      <c r="B297" s="18"/>
      <c r="C297" s="28"/>
      <c r="D297" s="28"/>
      <c r="E297" s="28"/>
      <c r="F297" s="28"/>
      <c r="G297" s="28"/>
      <c r="H297" s="28"/>
      <c r="I297" s="28"/>
      <c r="J297" s="28"/>
      <c r="K297" s="28"/>
      <c r="L297" s="35"/>
      <c r="M297" s="18"/>
    </row>
    <row r="298" spans="2:13">
      <c r="B298" s="18"/>
      <c r="C298" s="28"/>
      <c r="D298" s="28"/>
      <c r="E298" s="28"/>
      <c r="F298" s="28"/>
      <c r="G298" s="28"/>
      <c r="H298" s="28"/>
      <c r="I298" s="28"/>
      <c r="J298" s="28"/>
      <c r="K298" s="28"/>
      <c r="L298" s="35"/>
      <c r="M298" s="18"/>
    </row>
    <row r="299" spans="2:13">
      <c r="B299" s="18"/>
      <c r="C299" s="28"/>
      <c r="D299" s="28"/>
      <c r="E299" s="28"/>
      <c r="F299" s="28"/>
      <c r="G299" s="28"/>
      <c r="H299" s="28"/>
      <c r="I299" s="28"/>
      <c r="J299" s="28"/>
      <c r="K299" s="28"/>
      <c r="L299" s="35"/>
      <c r="M299" s="18"/>
    </row>
    <row r="300" spans="2:13">
      <c r="B300" s="18"/>
      <c r="C300" s="28"/>
      <c r="D300" s="28"/>
      <c r="E300" s="28"/>
      <c r="F300" s="28"/>
      <c r="G300" s="28"/>
      <c r="H300" s="28"/>
      <c r="I300" s="28"/>
      <c r="J300" s="28"/>
      <c r="K300" s="28"/>
      <c r="L300" s="35"/>
      <c r="M300" s="18"/>
    </row>
    <row r="301" spans="2:13">
      <c r="B301" s="18"/>
      <c r="C301" s="28"/>
      <c r="D301" s="28"/>
      <c r="E301" s="28"/>
      <c r="F301" s="28"/>
      <c r="G301" s="28"/>
      <c r="H301" s="28"/>
      <c r="I301" s="28"/>
      <c r="J301" s="28"/>
      <c r="K301" s="28"/>
      <c r="L301" s="35"/>
      <c r="M301" s="18"/>
    </row>
    <row r="302" spans="2:13">
      <c r="B302" s="18"/>
      <c r="C302" s="38"/>
      <c r="D302" s="38"/>
      <c r="E302" s="38"/>
      <c r="F302" s="38"/>
      <c r="G302" s="38"/>
      <c r="H302" s="38"/>
      <c r="I302" s="38"/>
      <c r="J302" s="38"/>
      <c r="K302" s="38"/>
      <c r="L302" s="35"/>
      <c r="M302" s="18"/>
    </row>
    <row r="303" spans="2:13">
      <c r="B303" s="18"/>
      <c r="C303" s="28"/>
      <c r="D303" s="28"/>
      <c r="E303" s="28"/>
      <c r="F303" s="28"/>
      <c r="G303" s="28"/>
      <c r="H303" s="28"/>
      <c r="I303" s="28"/>
      <c r="J303" s="28"/>
      <c r="K303" s="28"/>
      <c r="L303" s="35"/>
      <c r="M303" s="18"/>
    </row>
    <row r="304" spans="2:13">
      <c r="B304" s="18"/>
      <c r="C304" s="28"/>
      <c r="D304" s="28"/>
      <c r="E304" s="28"/>
      <c r="F304" s="28"/>
      <c r="G304" s="28"/>
      <c r="H304" s="28"/>
      <c r="I304" s="28"/>
      <c r="J304" s="28"/>
      <c r="K304" s="28"/>
      <c r="L304" s="35"/>
      <c r="M304" s="18"/>
    </row>
    <row r="305" spans="2:13">
      <c r="B305" s="18"/>
      <c r="C305" s="28"/>
      <c r="D305" s="28"/>
      <c r="E305" s="28"/>
      <c r="F305" s="28"/>
      <c r="G305" s="28"/>
      <c r="H305" s="28"/>
      <c r="I305" s="28"/>
      <c r="J305" s="28"/>
      <c r="K305" s="28"/>
      <c r="L305" s="35"/>
      <c r="M305" s="18"/>
    </row>
    <row r="306" spans="2:13">
      <c r="B306" s="18"/>
      <c r="C306" s="28"/>
      <c r="D306" s="28"/>
      <c r="E306" s="28"/>
      <c r="F306" s="28"/>
      <c r="G306" s="28"/>
      <c r="H306" s="28"/>
      <c r="I306" s="28"/>
      <c r="J306" s="28"/>
      <c r="K306" s="28"/>
      <c r="L306" s="35"/>
      <c r="M306" s="18"/>
    </row>
    <row r="307" spans="2:13">
      <c r="B307" s="18"/>
      <c r="C307" s="28"/>
      <c r="D307" s="28"/>
      <c r="E307" s="28"/>
      <c r="F307" s="28"/>
      <c r="G307" s="28"/>
      <c r="H307" s="28"/>
      <c r="I307" s="28"/>
      <c r="J307" s="28"/>
      <c r="K307" s="28"/>
      <c r="L307" s="35"/>
      <c r="M307" s="18"/>
    </row>
    <row r="308" spans="2:13">
      <c r="B308" s="18"/>
      <c r="C308" s="28"/>
      <c r="D308" s="28"/>
      <c r="E308" s="28"/>
      <c r="F308" s="28"/>
      <c r="G308" s="28"/>
      <c r="H308" s="28"/>
      <c r="I308" s="28"/>
      <c r="J308" s="28"/>
      <c r="K308" s="28"/>
      <c r="L308" s="35"/>
      <c r="M308" s="18"/>
    </row>
    <row r="309" spans="2:13">
      <c r="B309" s="18"/>
      <c r="C309" s="28"/>
      <c r="D309" s="28"/>
      <c r="E309" s="28"/>
      <c r="F309" s="28"/>
      <c r="G309" s="28"/>
      <c r="H309" s="28"/>
      <c r="I309" s="28"/>
      <c r="J309" s="28"/>
      <c r="K309" s="28"/>
      <c r="L309" s="35"/>
      <c r="M309" s="18"/>
    </row>
    <row r="310" spans="2:13">
      <c r="B310" s="18"/>
      <c r="C310" s="28"/>
      <c r="D310" s="28"/>
      <c r="E310" s="28"/>
      <c r="F310" s="28"/>
      <c r="G310" s="28"/>
      <c r="H310" s="28"/>
      <c r="I310" s="28"/>
      <c r="J310" s="28"/>
      <c r="K310" s="28"/>
      <c r="L310" s="35"/>
      <c r="M310" s="18"/>
    </row>
    <row r="311" spans="2:13">
      <c r="B311" s="18"/>
      <c r="C311" s="28"/>
      <c r="D311" s="28"/>
      <c r="E311" s="28"/>
      <c r="F311" s="28"/>
      <c r="G311" s="28"/>
      <c r="H311" s="28"/>
      <c r="I311" s="28"/>
      <c r="J311" s="28"/>
      <c r="K311" s="28"/>
      <c r="L311" s="35"/>
      <c r="M311" s="18"/>
    </row>
    <row r="312" spans="2:13">
      <c r="B312" s="18"/>
      <c r="C312" s="28"/>
      <c r="D312" s="28"/>
      <c r="E312" s="28"/>
      <c r="F312" s="28"/>
      <c r="G312" s="28"/>
      <c r="H312" s="28"/>
      <c r="I312" s="28"/>
      <c r="J312" s="28"/>
      <c r="K312" s="28"/>
      <c r="L312" s="35"/>
      <c r="M312" s="18"/>
    </row>
    <row r="313" spans="2:13">
      <c r="B313" s="18"/>
      <c r="C313" s="28"/>
      <c r="D313" s="28"/>
      <c r="E313" s="28"/>
      <c r="F313" s="28"/>
      <c r="G313" s="28"/>
      <c r="H313" s="28"/>
      <c r="I313" s="28"/>
      <c r="J313" s="28"/>
      <c r="K313" s="28"/>
      <c r="L313" s="35"/>
      <c r="M313" s="18"/>
    </row>
    <row r="314" spans="2:13">
      <c r="B314" s="18"/>
      <c r="C314" s="28"/>
      <c r="D314" s="28"/>
      <c r="E314" s="28"/>
      <c r="F314" s="28"/>
      <c r="G314" s="28"/>
      <c r="H314" s="28"/>
      <c r="I314" s="28"/>
      <c r="J314" s="28"/>
      <c r="K314" s="28"/>
      <c r="L314" s="35"/>
      <c r="M314" s="18"/>
    </row>
    <row r="315" spans="2:13">
      <c r="B315" s="18"/>
      <c r="C315" s="28"/>
      <c r="D315" s="28"/>
      <c r="E315" s="28"/>
      <c r="F315" s="28"/>
      <c r="G315" s="28"/>
      <c r="H315" s="28"/>
      <c r="I315" s="28"/>
      <c r="J315" s="28"/>
      <c r="K315" s="28"/>
      <c r="L315" s="35"/>
      <c r="M315" s="18"/>
    </row>
    <row r="316" spans="2:13">
      <c r="B316" s="18"/>
      <c r="C316" s="28"/>
      <c r="D316" s="28"/>
      <c r="E316" s="28"/>
      <c r="F316" s="28"/>
      <c r="G316" s="28"/>
      <c r="H316" s="28"/>
      <c r="I316" s="28"/>
      <c r="J316" s="28"/>
      <c r="K316" s="28"/>
      <c r="L316" s="35"/>
      <c r="M316" s="18"/>
    </row>
    <row r="317" spans="2:13">
      <c r="B317" s="18"/>
      <c r="C317" s="28"/>
      <c r="D317" s="28"/>
      <c r="E317" s="28"/>
      <c r="F317" s="28"/>
      <c r="G317" s="28"/>
      <c r="H317" s="28"/>
      <c r="I317" s="28"/>
      <c r="J317" s="28"/>
      <c r="K317" s="28"/>
      <c r="L317" s="35"/>
      <c r="M317" s="18"/>
    </row>
    <row r="318" spans="2:13">
      <c r="B318" s="18"/>
      <c r="C318" s="28"/>
      <c r="D318" s="28"/>
      <c r="E318" s="28"/>
      <c r="F318" s="28"/>
      <c r="G318" s="28"/>
      <c r="H318" s="28"/>
      <c r="I318" s="28"/>
      <c r="J318" s="28"/>
      <c r="K318" s="28"/>
      <c r="L318" s="35"/>
      <c r="M318" s="18"/>
    </row>
    <row r="319" spans="2:13">
      <c r="B319" s="18"/>
      <c r="C319" s="28"/>
      <c r="D319" s="28"/>
      <c r="E319" s="28"/>
      <c r="F319" s="28"/>
      <c r="G319" s="28"/>
      <c r="H319" s="28"/>
      <c r="I319" s="28"/>
      <c r="J319" s="28"/>
      <c r="K319" s="28"/>
      <c r="L319" s="35"/>
      <c r="M319" s="18"/>
    </row>
    <row r="320" spans="2:13">
      <c r="B320" s="18"/>
      <c r="C320" s="28"/>
      <c r="D320" s="28"/>
      <c r="E320" s="28"/>
      <c r="F320" s="28"/>
      <c r="G320" s="28"/>
      <c r="H320" s="28"/>
      <c r="I320" s="28"/>
      <c r="J320" s="28"/>
      <c r="K320" s="28"/>
      <c r="L320" s="35"/>
      <c r="M320" s="18"/>
    </row>
    <row r="321" spans="2:13">
      <c r="B321" s="18"/>
      <c r="C321" s="28"/>
      <c r="D321" s="28"/>
      <c r="E321" s="28"/>
      <c r="F321" s="28"/>
      <c r="G321" s="28"/>
      <c r="H321" s="28"/>
      <c r="I321" s="28"/>
      <c r="J321" s="28"/>
      <c r="K321" s="28"/>
      <c r="L321" s="35"/>
      <c r="M321" s="18"/>
    </row>
    <row r="322" spans="2:13">
      <c r="B322" s="18"/>
      <c r="C322" s="28"/>
      <c r="D322" s="28"/>
      <c r="E322" s="28"/>
      <c r="F322" s="28"/>
      <c r="G322" s="28"/>
      <c r="H322" s="28"/>
      <c r="I322" s="28"/>
      <c r="J322" s="28"/>
      <c r="K322" s="28"/>
      <c r="L322" s="35"/>
      <c r="M322" s="18"/>
    </row>
    <row r="323" spans="2:13">
      <c r="B323" s="18"/>
      <c r="C323" s="28"/>
      <c r="D323" s="28"/>
      <c r="E323" s="28"/>
      <c r="F323" s="28"/>
      <c r="G323" s="28"/>
      <c r="H323" s="28"/>
      <c r="I323" s="28"/>
      <c r="J323" s="28"/>
      <c r="K323" s="28"/>
      <c r="L323" s="35"/>
      <c r="M323" s="18"/>
    </row>
    <row r="324" spans="2:13">
      <c r="B324" s="18"/>
      <c r="C324" s="28"/>
      <c r="D324" s="28"/>
      <c r="E324" s="28"/>
      <c r="F324" s="28"/>
      <c r="G324" s="28"/>
      <c r="H324" s="28"/>
      <c r="I324" s="28"/>
      <c r="J324" s="28"/>
      <c r="K324" s="28"/>
      <c r="L324" s="35"/>
      <c r="M324" s="18"/>
    </row>
    <row r="325" spans="2:13">
      <c r="B325" s="18"/>
      <c r="C325" s="28"/>
      <c r="D325" s="28"/>
      <c r="E325" s="28"/>
      <c r="F325" s="28"/>
      <c r="G325" s="28"/>
      <c r="H325" s="28"/>
      <c r="I325" s="28"/>
      <c r="J325" s="28"/>
      <c r="K325" s="28"/>
      <c r="L325" s="35"/>
      <c r="M325" s="18"/>
    </row>
    <row r="326" spans="2:13">
      <c r="B326" s="18"/>
      <c r="C326" s="28"/>
      <c r="D326" s="28"/>
      <c r="E326" s="28"/>
      <c r="F326" s="28"/>
      <c r="G326" s="28"/>
      <c r="H326" s="28"/>
      <c r="I326" s="28"/>
      <c r="J326" s="28"/>
      <c r="K326" s="28"/>
      <c r="L326" s="35"/>
      <c r="M326" s="18"/>
    </row>
    <row r="327" spans="2:13">
      <c r="B327" s="18"/>
      <c r="C327" s="28"/>
      <c r="D327" s="28"/>
      <c r="E327" s="28"/>
      <c r="F327" s="28"/>
      <c r="G327" s="28"/>
      <c r="H327" s="28"/>
      <c r="I327" s="28"/>
      <c r="J327" s="28"/>
      <c r="K327" s="28"/>
      <c r="L327" s="35"/>
      <c r="M327" s="18"/>
    </row>
    <row r="328" spans="2:13">
      <c r="B328" s="18"/>
      <c r="C328" s="28"/>
      <c r="D328" s="28"/>
      <c r="E328" s="28"/>
      <c r="F328" s="28"/>
      <c r="G328" s="28"/>
      <c r="H328" s="28"/>
      <c r="I328" s="28"/>
      <c r="J328" s="28"/>
      <c r="K328" s="28"/>
      <c r="L328" s="35"/>
      <c r="M328" s="18"/>
    </row>
    <row r="329" spans="2:13">
      <c r="B329" s="18"/>
      <c r="C329" s="28"/>
      <c r="D329" s="28"/>
      <c r="E329" s="28"/>
      <c r="F329" s="28"/>
      <c r="G329" s="28"/>
      <c r="H329" s="28"/>
      <c r="I329" s="28"/>
      <c r="J329" s="28"/>
      <c r="K329" s="28"/>
      <c r="L329" s="35"/>
      <c r="M329" s="18"/>
    </row>
    <row r="330" spans="2:13">
      <c r="B330" s="18"/>
      <c r="C330" s="28"/>
      <c r="D330" s="28"/>
      <c r="E330" s="28"/>
      <c r="F330" s="28"/>
      <c r="G330" s="28"/>
      <c r="H330" s="28"/>
      <c r="I330" s="28"/>
      <c r="J330" s="28"/>
      <c r="K330" s="28"/>
      <c r="L330" s="35"/>
      <c r="M330" s="18"/>
    </row>
    <row r="331" spans="2:13">
      <c r="B331" s="18"/>
      <c r="C331" s="28"/>
      <c r="D331" s="28"/>
      <c r="E331" s="28"/>
      <c r="F331" s="28"/>
      <c r="G331" s="28"/>
      <c r="H331" s="28"/>
      <c r="I331" s="28"/>
      <c r="J331" s="28"/>
      <c r="K331" s="28"/>
      <c r="L331" s="35"/>
      <c r="M331" s="18"/>
    </row>
    <row r="332" spans="2:13">
      <c r="B332" s="18"/>
      <c r="C332" s="28"/>
      <c r="D332" s="28"/>
      <c r="E332" s="28"/>
      <c r="F332" s="28"/>
      <c r="G332" s="28"/>
      <c r="H332" s="28"/>
      <c r="I332" s="28"/>
      <c r="J332" s="28"/>
      <c r="K332" s="28"/>
      <c r="L332" s="35"/>
      <c r="M332" s="18"/>
    </row>
    <row r="333" spans="2:13">
      <c r="B333" s="18"/>
      <c r="C333" s="28"/>
      <c r="D333" s="28"/>
      <c r="E333" s="28"/>
      <c r="F333" s="28"/>
      <c r="G333" s="28"/>
      <c r="H333" s="28"/>
      <c r="I333" s="28"/>
      <c r="J333" s="28"/>
      <c r="K333" s="28"/>
      <c r="L333" s="35"/>
      <c r="M333" s="18"/>
    </row>
    <row r="334" spans="2:13">
      <c r="B334" s="18"/>
      <c r="C334" s="28"/>
      <c r="D334" s="28"/>
      <c r="E334" s="28"/>
      <c r="F334" s="28"/>
      <c r="G334" s="28"/>
      <c r="H334" s="28"/>
      <c r="I334" s="28"/>
      <c r="J334" s="28"/>
      <c r="K334" s="28"/>
      <c r="L334" s="35"/>
      <c r="M334" s="18"/>
    </row>
    <row r="335" spans="2:13">
      <c r="B335" s="18"/>
      <c r="C335" s="28"/>
      <c r="D335" s="28"/>
      <c r="E335" s="28"/>
      <c r="F335" s="28"/>
      <c r="G335" s="28"/>
      <c r="H335" s="28"/>
      <c r="I335" s="28"/>
      <c r="J335" s="28"/>
      <c r="K335" s="28"/>
      <c r="L335" s="35"/>
      <c r="M335" s="18"/>
    </row>
    <row r="336" spans="2:13">
      <c r="B336" s="18"/>
      <c r="C336" s="28"/>
      <c r="D336" s="28"/>
      <c r="E336" s="28"/>
      <c r="F336" s="28"/>
      <c r="G336" s="28"/>
      <c r="H336" s="28"/>
      <c r="I336" s="28"/>
      <c r="J336" s="28"/>
      <c r="K336" s="28"/>
      <c r="L336" s="35"/>
      <c r="M336" s="18"/>
    </row>
    <row r="337" spans="2:13">
      <c r="B337" s="18"/>
      <c r="C337" s="28"/>
      <c r="D337" s="28"/>
      <c r="E337" s="28"/>
      <c r="F337" s="28"/>
      <c r="G337" s="28"/>
      <c r="H337" s="28"/>
      <c r="I337" s="28"/>
      <c r="J337" s="28"/>
      <c r="K337" s="28"/>
      <c r="L337" s="35"/>
      <c r="M337" s="18"/>
    </row>
    <row r="338" spans="2:13">
      <c r="B338" s="18"/>
      <c r="C338" s="28"/>
      <c r="D338" s="28"/>
      <c r="E338" s="28"/>
      <c r="F338" s="28"/>
      <c r="G338" s="28"/>
      <c r="H338" s="28"/>
      <c r="I338" s="28"/>
      <c r="J338" s="28"/>
      <c r="K338" s="28"/>
      <c r="L338" s="35"/>
      <c r="M338" s="18"/>
    </row>
    <row r="339" spans="2:13">
      <c r="B339" s="18"/>
      <c r="C339" s="28"/>
      <c r="D339" s="28"/>
      <c r="E339" s="28"/>
      <c r="F339" s="28"/>
      <c r="G339" s="28"/>
      <c r="H339" s="28"/>
      <c r="I339" s="28"/>
      <c r="J339" s="28"/>
      <c r="K339" s="28"/>
      <c r="L339" s="35"/>
      <c r="M339" s="18"/>
    </row>
    <row r="340" spans="2:13">
      <c r="B340" s="18"/>
      <c r="C340" s="28"/>
      <c r="D340" s="28"/>
      <c r="E340" s="28"/>
      <c r="F340" s="28"/>
      <c r="G340" s="28"/>
      <c r="H340" s="28"/>
      <c r="I340" s="28"/>
      <c r="J340" s="28"/>
      <c r="K340" s="28"/>
      <c r="L340" s="35"/>
      <c r="M340" s="18"/>
    </row>
    <row r="341" spans="2:13">
      <c r="B341" s="18"/>
      <c r="C341" s="28"/>
      <c r="D341" s="28"/>
      <c r="E341" s="28"/>
      <c r="F341" s="28"/>
      <c r="G341" s="28"/>
      <c r="H341" s="28"/>
      <c r="I341" s="28"/>
      <c r="J341" s="28"/>
      <c r="K341" s="28"/>
      <c r="L341" s="35"/>
      <c r="M341" s="18"/>
    </row>
    <row r="342" spans="2:13">
      <c r="B342" s="18"/>
      <c r="C342" s="28"/>
      <c r="D342" s="28"/>
      <c r="E342" s="28"/>
      <c r="F342" s="28"/>
      <c r="G342" s="28"/>
      <c r="H342" s="28"/>
      <c r="I342" s="28"/>
      <c r="J342" s="28"/>
      <c r="K342" s="28"/>
      <c r="L342" s="35"/>
      <c r="M342" s="18"/>
    </row>
    <row r="343" spans="2:13">
      <c r="B343" s="18"/>
      <c r="C343" s="38"/>
      <c r="D343" s="38"/>
      <c r="E343" s="28"/>
      <c r="F343" s="28"/>
      <c r="G343" s="28"/>
      <c r="H343" s="38"/>
      <c r="I343" s="38"/>
      <c r="J343" s="38"/>
      <c r="K343" s="38"/>
      <c r="L343" s="35"/>
      <c r="M343" s="18"/>
    </row>
    <row r="344" spans="2:13">
      <c r="B344" s="18"/>
      <c r="C344" s="28"/>
      <c r="D344" s="28"/>
      <c r="E344" s="28"/>
      <c r="F344" s="28"/>
      <c r="G344" s="28"/>
      <c r="H344" s="28"/>
      <c r="I344" s="28"/>
      <c r="J344" s="28"/>
      <c r="K344" s="28"/>
      <c r="L344" s="35"/>
      <c r="M344" s="18"/>
    </row>
    <row r="345" spans="2:13">
      <c r="B345" s="18"/>
      <c r="C345" s="28"/>
      <c r="D345" s="28"/>
      <c r="E345" s="28"/>
      <c r="F345" s="28"/>
      <c r="G345" s="28"/>
      <c r="H345" s="28"/>
      <c r="I345" s="28"/>
      <c r="J345" s="28"/>
      <c r="K345" s="28"/>
      <c r="L345" s="35"/>
      <c r="M345" s="18"/>
    </row>
    <row r="346" spans="2:13">
      <c r="B346" s="18"/>
      <c r="C346" s="28"/>
      <c r="D346" s="28"/>
      <c r="E346" s="28"/>
      <c r="F346" s="28"/>
      <c r="G346" s="28"/>
      <c r="H346" s="28"/>
      <c r="I346" s="28"/>
      <c r="J346" s="28"/>
      <c r="K346" s="28"/>
      <c r="L346" s="35"/>
      <c r="M346" s="18"/>
    </row>
    <row r="347" spans="2:13">
      <c r="B347" s="18"/>
      <c r="C347" s="28"/>
      <c r="D347" s="28"/>
      <c r="E347" s="28"/>
      <c r="F347" s="28"/>
      <c r="G347" s="28"/>
      <c r="H347" s="28"/>
      <c r="I347" s="28"/>
      <c r="J347" s="28"/>
      <c r="K347" s="28"/>
      <c r="L347" s="35"/>
      <c r="M347" s="18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phoneticPr fontId="0" type="noConversion"/>
  <hyperlinks>
    <hyperlink ref="A225" location="Future Intra!R1C1" display="PREVIOUS"/>
    <hyperlink ref="M5" location="Main!A1" display="Back to Main Page"/>
    <hyperlink ref="A166:M166" location="Future Intra!R1C1" display="PREVIOUS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O545"/>
  <sheetViews>
    <sheetView zoomScale="85" zoomScaleNormal="85" workbookViewId="0">
      <pane ySplit="10" topLeftCell="A11" activePane="bottomLeft" state="frozen"/>
      <selection pane="bottomLeft" activeCell="B11" sqref="B11"/>
    </sheetView>
  </sheetViews>
  <sheetFormatPr defaultColWidth="9.140625" defaultRowHeight="12.75"/>
  <cols>
    <col min="1" max="1" width="7.28515625" style="1" customWidth="1"/>
    <col min="2" max="2" width="14.28515625" style="1" customWidth="1"/>
    <col min="3" max="3" width="12.7109375" style="1" customWidth="1"/>
    <col min="4" max="4" width="12.28515625" style="1" customWidth="1"/>
    <col min="5" max="6" width="9.7109375" style="1" customWidth="1"/>
    <col min="7" max="10" width="11.42578125" style="1" customWidth="1"/>
    <col min="11" max="11" width="10" style="1" customWidth="1"/>
    <col min="12" max="12" width="10.5703125" style="1" customWidth="1"/>
    <col min="13" max="13" width="11.85546875" style="1" customWidth="1"/>
    <col min="14" max="16384" width="9.140625" style="1"/>
  </cols>
  <sheetData>
    <row r="1" spans="1:15">
      <c r="A1" s="583"/>
      <c r="B1" s="583"/>
      <c r="C1" s="45"/>
      <c r="D1" s="45"/>
    </row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26.25" customHeight="1">
      <c r="L5" s="71" t="s">
        <v>232</v>
      </c>
    </row>
    <row r="6" spans="1:15">
      <c r="A6" s="46" t="s">
        <v>12</v>
      </c>
      <c r="K6" s="10">
        <f>Main!B10</f>
        <v>43719</v>
      </c>
    </row>
    <row r="7" spans="1:15">
      <c r="A7"/>
      <c r="C7" s="1" t="s">
        <v>235</v>
      </c>
    </row>
    <row r="8" spans="1:15" ht="13.5" thickBot="1">
      <c r="A8" s="43"/>
      <c r="B8" s="6"/>
      <c r="C8" s="6"/>
      <c r="D8" s="6"/>
      <c r="E8" s="6"/>
      <c r="F8" s="6"/>
      <c r="G8" s="47"/>
      <c r="H8" s="6"/>
      <c r="I8" s="6"/>
      <c r="J8" s="6"/>
      <c r="K8" s="6"/>
      <c r="L8" s="6"/>
      <c r="M8" s="6"/>
    </row>
    <row r="9" spans="1:15" ht="13.5" customHeight="1" thickBot="1">
      <c r="A9" s="580" t="s">
        <v>13</v>
      </c>
      <c r="B9" s="581" t="s">
        <v>14</v>
      </c>
      <c r="C9" s="579" t="s">
        <v>15</v>
      </c>
      <c r="D9" s="579" t="s">
        <v>16</v>
      </c>
      <c r="E9" s="579" t="s">
        <v>17</v>
      </c>
      <c r="F9" s="579"/>
      <c r="G9" s="579"/>
      <c r="H9" s="579" t="s">
        <v>18</v>
      </c>
      <c r="I9" s="579"/>
      <c r="J9" s="579"/>
      <c r="K9" s="23"/>
      <c r="L9" s="24"/>
      <c r="M9" s="34"/>
    </row>
    <row r="10" spans="1:15" ht="42.75" customHeight="1">
      <c r="A10" s="575"/>
      <c r="B10" s="577"/>
      <c r="C10" s="582" t="s">
        <v>19</v>
      </c>
      <c r="D10" s="582"/>
      <c r="E10" s="15" t="s">
        <v>20</v>
      </c>
      <c r="F10" s="15" t="s">
        <v>21</v>
      </c>
      <c r="G10" s="15" t="s">
        <v>22</v>
      </c>
      <c r="H10" s="15" t="s">
        <v>23</v>
      </c>
      <c r="I10" s="15" t="s">
        <v>24</v>
      </c>
      <c r="J10" s="15" t="s">
        <v>25</v>
      </c>
      <c r="K10" s="15" t="s">
        <v>26</v>
      </c>
      <c r="L10" s="69" t="s">
        <v>27</v>
      </c>
      <c r="M10" s="73" t="s">
        <v>233</v>
      </c>
    </row>
    <row r="11" spans="1:15" ht="12" customHeight="1">
      <c r="A11" s="65">
        <v>1</v>
      </c>
      <c r="B11" s="127" t="s">
        <v>381</v>
      </c>
      <c r="C11" s="117">
        <v>20604.349999999999</v>
      </c>
      <c r="D11" s="115">
        <v>20628.666666666668</v>
      </c>
      <c r="E11" s="115">
        <v>20479.333333333336</v>
      </c>
      <c r="F11" s="115">
        <v>20354.316666666669</v>
      </c>
      <c r="G11" s="115">
        <v>20204.983333333337</v>
      </c>
      <c r="H11" s="115">
        <v>20753.683333333334</v>
      </c>
      <c r="I11" s="115">
        <v>20903.01666666667</v>
      </c>
      <c r="J11" s="115">
        <v>21028.033333333333</v>
      </c>
      <c r="K11" s="114">
        <v>20778</v>
      </c>
      <c r="L11" s="114">
        <v>20503.650000000001</v>
      </c>
      <c r="M11" s="114">
        <v>1.1650000000000001E-2</v>
      </c>
    </row>
    <row r="12" spans="1:15" ht="12" customHeight="1">
      <c r="A12" s="65">
        <v>2</v>
      </c>
      <c r="B12" s="114" t="s">
        <v>183</v>
      </c>
      <c r="C12" s="117">
        <v>1327.85</v>
      </c>
      <c r="D12" s="115">
        <v>1324.95</v>
      </c>
      <c r="E12" s="115">
        <v>1312.9</v>
      </c>
      <c r="F12" s="115">
        <v>1297.95</v>
      </c>
      <c r="G12" s="115">
        <v>1285.9000000000001</v>
      </c>
      <c r="H12" s="115">
        <v>1339.9</v>
      </c>
      <c r="I12" s="115">
        <v>1351.9499999999998</v>
      </c>
      <c r="J12" s="115">
        <v>1366.9</v>
      </c>
      <c r="K12" s="114">
        <v>1337</v>
      </c>
      <c r="L12" s="114">
        <v>1310</v>
      </c>
      <c r="M12" s="114">
        <v>0.31380999999999998</v>
      </c>
    </row>
    <row r="13" spans="1:15" ht="12" customHeight="1">
      <c r="A13" s="65">
        <v>3</v>
      </c>
      <c r="B13" s="114" t="s">
        <v>28</v>
      </c>
      <c r="C13" s="117">
        <v>1472.95</v>
      </c>
      <c r="D13" s="115">
        <v>1471.6499999999999</v>
      </c>
      <c r="E13" s="115">
        <v>1459.2999999999997</v>
      </c>
      <c r="F13" s="115">
        <v>1445.6499999999999</v>
      </c>
      <c r="G13" s="115">
        <v>1433.2999999999997</v>
      </c>
      <c r="H13" s="115">
        <v>1485.2999999999997</v>
      </c>
      <c r="I13" s="115">
        <v>1497.6499999999996</v>
      </c>
      <c r="J13" s="115">
        <v>1511.2999999999997</v>
      </c>
      <c r="K13" s="114">
        <v>1484</v>
      </c>
      <c r="L13" s="114">
        <v>1458</v>
      </c>
      <c r="M13" s="114">
        <v>3.64011</v>
      </c>
    </row>
    <row r="14" spans="1:15" ht="12" customHeight="1">
      <c r="A14" s="65">
        <v>4</v>
      </c>
      <c r="B14" s="114" t="s">
        <v>406</v>
      </c>
      <c r="C14" s="117">
        <v>1510.1</v>
      </c>
      <c r="D14" s="115">
        <v>1516.9666666666665</v>
      </c>
      <c r="E14" s="115">
        <v>1494.133333333333</v>
      </c>
      <c r="F14" s="115">
        <v>1478.1666666666665</v>
      </c>
      <c r="G14" s="115">
        <v>1455.333333333333</v>
      </c>
      <c r="H14" s="115">
        <v>1532.9333333333329</v>
      </c>
      <c r="I14" s="115">
        <v>1555.7666666666664</v>
      </c>
      <c r="J14" s="115">
        <v>1571.7333333333329</v>
      </c>
      <c r="K14" s="114">
        <v>1539.8</v>
      </c>
      <c r="L14" s="114">
        <v>1501</v>
      </c>
      <c r="M14" s="114">
        <v>0.56681000000000004</v>
      </c>
    </row>
    <row r="15" spans="1:15" ht="12" customHeight="1">
      <c r="A15" s="65">
        <v>5</v>
      </c>
      <c r="B15" s="114" t="s">
        <v>438</v>
      </c>
      <c r="C15" s="117">
        <v>1288.3</v>
      </c>
      <c r="D15" s="115">
        <v>1289.0666666666668</v>
      </c>
      <c r="E15" s="115">
        <v>1281.1333333333337</v>
      </c>
      <c r="F15" s="115">
        <v>1273.9666666666669</v>
      </c>
      <c r="G15" s="115">
        <v>1266.0333333333338</v>
      </c>
      <c r="H15" s="115">
        <v>1296.2333333333336</v>
      </c>
      <c r="I15" s="115">
        <v>1304.1666666666665</v>
      </c>
      <c r="J15" s="115">
        <v>1311.3333333333335</v>
      </c>
      <c r="K15" s="114">
        <v>1297</v>
      </c>
      <c r="L15" s="114">
        <v>1281.9000000000001</v>
      </c>
      <c r="M15" s="114">
        <v>5.185E-2</v>
      </c>
    </row>
    <row r="16" spans="1:15" ht="12" customHeight="1">
      <c r="A16" s="65">
        <v>6</v>
      </c>
      <c r="B16" s="114" t="s">
        <v>2044</v>
      </c>
      <c r="C16" s="117">
        <v>667.15</v>
      </c>
      <c r="D16" s="115">
        <v>666.95</v>
      </c>
      <c r="E16" s="115">
        <v>664.40000000000009</v>
      </c>
      <c r="F16" s="115">
        <v>661.65000000000009</v>
      </c>
      <c r="G16" s="115">
        <v>659.10000000000014</v>
      </c>
      <c r="H16" s="115">
        <v>669.7</v>
      </c>
      <c r="I16" s="115">
        <v>672.25</v>
      </c>
      <c r="J16" s="115">
        <v>675</v>
      </c>
      <c r="K16" s="114">
        <v>669.5</v>
      </c>
      <c r="L16" s="114">
        <v>664.2</v>
      </c>
      <c r="M16" s="114">
        <v>1.1751400000000001</v>
      </c>
    </row>
    <row r="17" spans="1:13" ht="12" customHeight="1">
      <c r="A17" s="65">
        <v>7</v>
      </c>
      <c r="B17" s="114" t="s">
        <v>2977</v>
      </c>
      <c r="C17" s="117">
        <v>1556.9</v>
      </c>
      <c r="D17" s="115">
        <v>1563.3500000000001</v>
      </c>
      <c r="E17" s="115">
        <v>1528.2500000000002</v>
      </c>
      <c r="F17" s="115">
        <v>1499.6000000000001</v>
      </c>
      <c r="G17" s="115">
        <v>1464.5000000000002</v>
      </c>
      <c r="H17" s="115">
        <v>1592.0000000000002</v>
      </c>
      <c r="I17" s="115">
        <v>1627.1000000000001</v>
      </c>
      <c r="J17" s="115">
        <v>1655.7500000000002</v>
      </c>
      <c r="K17" s="114">
        <v>1598.45</v>
      </c>
      <c r="L17" s="114">
        <v>1534.7</v>
      </c>
      <c r="M17" s="114">
        <v>0.78237000000000001</v>
      </c>
    </row>
    <row r="18" spans="1:13" ht="12" customHeight="1">
      <c r="A18" s="65">
        <v>8</v>
      </c>
      <c r="B18" s="114" t="s">
        <v>2728</v>
      </c>
      <c r="C18" s="117">
        <v>45.5</v>
      </c>
      <c r="D18" s="115">
        <v>45.466666666666669</v>
      </c>
      <c r="E18" s="115">
        <v>45.033333333333339</v>
      </c>
      <c r="F18" s="115">
        <v>44.56666666666667</v>
      </c>
      <c r="G18" s="115">
        <v>44.13333333333334</v>
      </c>
      <c r="H18" s="115">
        <v>45.933333333333337</v>
      </c>
      <c r="I18" s="115">
        <v>46.366666666666674</v>
      </c>
      <c r="J18" s="115">
        <v>46.833333333333336</v>
      </c>
      <c r="K18" s="114">
        <v>45.9</v>
      </c>
      <c r="L18" s="114">
        <v>45</v>
      </c>
      <c r="M18" s="114">
        <v>3.3726699999999998</v>
      </c>
    </row>
    <row r="19" spans="1:13" ht="12" customHeight="1">
      <c r="A19" s="65">
        <v>9</v>
      </c>
      <c r="B19" s="114" t="s">
        <v>30</v>
      </c>
      <c r="C19" s="117">
        <v>369.55</v>
      </c>
      <c r="D19" s="115">
        <v>368.33333333333331</v>
      </c>
      <c r="E19" s="115">
        <v>364.86666666666662</v>
      </c>
      <c r="F19" s="115">
        <v>360.18333333333328</v>
      </c>
      <c r="G19" s="115">
        <v>356.71666666666658</v>
      </c>
      <c r="H19" s="115">
        <v>373.01666666666665</v>
      </c>
      <c r="I19" s="115">
        <v>376.48333333333335</v>
      </c>
      <c r="J19" s="115">
        <v>381.16666666666669</v>
      </c>
      <c r="K19" s="114">
        <v>371.8</v>
      </c>
      <c r="L19" s="114">
        <v>363.65</v>
      </c>
      <c r="M19" s="114">
        <v>29.543379999999999</v>
      </c>
    </row>
    <row r="20" spans="1:13" ht="12" customHeight="1">
      <c r="A20" s="65">
        <v>10</v>
      </c>
      <c r="B20" s="114" t="s">
        <v>31</v>
      </c>
      <c r="C20" s="117">
        <v>60.15</v>
      </c>
      <c r="D20" s="115">
        <v>59.716666666666661</v>
      </c>
      <c r="E20" s="115">
        <v>58.73333333333332</v>
      </c>
      <c r="F20" s="115">
        <v>57.316666666666656</v>
      </c>
      <c r="G20" s="115">
        <v>56.333333333333314</v>
      </c>
      <c r="H20" s="115">
        <v>61.133333333333326</v>
      </c>
      <c r="I20" s="115">
        <v>62.11666666666666</v>
      </c>
      <c r="J20" s="115">
        <v>63.533333333333331</v>
      </c>
      <c r="K20" s="114">
        <v>60.7</v>
      </c>
      <c r="L20" s="114">
        <v>58.3</v>
      </c>
      <c r="M20" s="114">
        <v>77.634069999999994</v>
      </c>
    </row>
    <row r="21" spans="1:13" ht="12" customHeight="1">
      <c r="A21" s="65">
        <v>11</v>
      </c>
      <c r="B21" s="114" t="s">
        <v>395</v>
      </c>
      <c r="C21" s="117">
        <v>235.75</v>
      </c>
      <c r="D21" s="115">
        <v>236.86666666666667</v>
      </c>
      <c r="E21" s="115">
        <v>233.93333333333334</v>
      </c>
      <c r="F21" s="115">
        <v>232.11666666666667</v>
      </c>
      <c r="G21" s="115">
        <v>229.18333333333334</v>
      </c>
      <c r="H21" s="115">
        <v>238.68333333333334</v>
      </c>
      <c r="I21" s="115">
        <v>241.61666666666667</v>
      </c>
      <c r="J21" s="115">
        <v>243.43333333333334</v>
      </c>
      <c r="K21" s="114">
        <v>239.8</v>
      </c>
      <c r="L21" s="114">
        <v>235.05</v>
      </c>
      <c r="M21" s="114">
        <v>0.52766999999999997</v>
      </c>
    </row>
    <row r="22" spans="1:13" ht="12" customHeight="1">
      <c r="A22" s="65">
        <v>12</v>
      </c>
      <c r="B22" s="114" t="s">
        <v>2118</v>
      </c>
      <c r="C22" s="117">
        <v>94.45</v>
      </c>
      <c r="D22" s="115">
        <v>93.816666666666677</v>
      </c>
      <c r="E22" s="115">
        <v>92.733333333333348</v>
      </c>
      <c r="F22" s="115">
        <v>91.016666666666666</v>
      </c>
      <c r="G22" s="115">
        <v>89.933333333333337</v>
      </c>
      <c r="H22" s="115">
        <v>95.53333333333336</v>
      </c>
      <c r="I22" s="115">
        <v>96.616666666666703</v>
      </c>
      <c r="J22" s="115">
        <v>98.333333333333371</v>
      </c>
      <c r="K22" s="114">
        <v>94.9</v>
      </c>
      <c r="L22" s="114">
        <v>92.1</v>
      </c>
      <c r="M22" s="114">
        <v>13.56</v>
      </c>
    </row>
    <row r="23" spans="1:13">
      <c r="A23" s="65">
        <v>13</v>
      </c>
      <c r="B23" s="114" t="s">
        <v>387</v>
      </c>
      <c r="C23" s="117">
        <v>189.4</v>
      </c>
      <c r="D23" s="115">
        <v>191.01666666666665</v>
      </c>
      <c r="E23" s="115">
        <v>187.08333333333331</v>
      </c>
      <c r="F23" s="115">
        <v>184.76666666666665</v>
      </c>
      <c r="G23" s="115">
        <v>180.83333333333331</v>
      </c>
      <c r="H23" s="115">
        <v>193.33333333333331</v>
      </c>
      <c r="I23" s="115">
        <v>197.26666666666665</v>
      </c>
      <c r="J23" s="115">
        <v>199.58333333333331</v>
      </c>
      <c r="K23" s="114">
        <v>194.95</v>
      </c>
      <c r="L23" s="114">
        <v>188.7</v>
      </c>
      <c r="M23" s="114">
        <v>2.7440000000000002</v>
      </c>
    </row>
    <row r="24" spans="1:13">
      <c r="A24" s="65">
        <v>14</v>
      </c>
      <c r="B24" s="114" t="s">
        <v>1810</v>
      </c>
      <c r="C24" s="117">
        <v>162.25</v>
      </c>
      <c r="D24" s="115">
        <v>161.08333333333334</v>
      </c>
      <c r="E24" s="115">
        <v>154.76666666666668</v>
      </c>
      <c r="F24" s="115">
        <v>147.28333333333333</v>
      </c>
      <c r="G24" s="115">
        <v>140.96666666666667</v>
      </c>
      <c r="H24" s="115">
        <v>168.56666666666669</v>
      </c>
      <c r="I24" s="115">
        <v>174.88333333333335</v>
      </c>
      <c r="J24" s="115">
        <v>182.3666666666667</v>
      </c>
      <c r="K24" s="114">
        <v>167.4</v>
      </c>
      <c r="L24" s="114">
        <v>153.6</v>
      </c>
      <c r="M24" s="114">
        <v>0.80400000000000005</v>
      </c>
    </row>
    <row r="25" spans="1:13">
      <c r="A25" s="65">
        <v>15</v>
      </c>
      <c r="B25" s="114" t="s">
        <v>402</v>
      </c>
      <c r="C25" s="117">
        <v>188.7</v>
      </c>
      <c r="D25" s="115">
        <v>189.21666666666667</v>
      </c>
      <c r="E25" s="115">
        <v>184.48333333333335</v>
      </c>
      <c r="F25" s="115">
        <v>180.26666666666668</v>
      </c>
      <c r="G25" s="115">
        <v>175.53333333333336</v>
      </c>
      <c r="H25" s="115">
        <v>193.43333333333334</v>
      </c>
      <c r="I25" s="115">
        <v>198.16666666666663</v>
      </c>
      <c r="J25" s="115">
        <v>202.38333333333333</v>
      </c>
      <c r="K25" s="114">
        <v>193.95</v>
      </c>
      <c r="L25" s="114">
        <v>185</v>
      </c>
      <c r="M25" s="114">
        <v>0.87966</v>
      </c>
    </row>
    <row r="26" spans="1:13">
      <c r="A26" s="65">
        <v>16</v>
      </c>
      <c r="B26" s="114" t="s">
        <v>230</v>
      </c>
      <c r="C26" s="117">
        <v>1015.9</v>
      </c>
      <c r="D26" s="115">
        <v>1020.5166666666668</v>
      </c>
      <c r="E26" s="115">
        <v>985.38333333333344</v>
      </c>
      <c r="F26" s="115">
        <v>954.86666666666667</v>
      </c>
      <c r="G26" s="115">
        <v>919.73333333333335</v>
      </c>
      <c r="H26" s="115">
        <v>1051.0333333333335</v>
      </c>
      <c r="I26" s="115">
        <v>1086.166666666667</v>
      </c>
      <c r="J26" s="115">
        <v>1116.6833333333336</v>
      </c>
      <c r="K26" s="114">
        <v>1055.6500000000001</v>
      </c>
      <c r="L26" s="114">
        <v>990</v>
      </c>
      <c r="M26" s="114">
        <v>1.6948000000000001</v>
      </c>
    </row>
    <row r="27" spans="1:13">
      <c r="A27" s="65">
        <v>17</v>
      </c>
      <c r="B27" s="114" t="s">
        <v>411</v>
      </c>
      <c r="C27" s="117">
        <v>1704.15</v>
      </c>
      <c r="D27" s="115">
        <v>1703.5666666666666</v>
      </c>
      <c r="E27" s="115">
        <v>1689.1333333333332</v>
      </c>
      <c r="F27" s="115">
        <v>1674.1166666666666</v>
      </c>
      <c r="G27" s="115">
        <v>1659.6833333333332</v>
      </c>
      <c r="H27" s="115">
        <v>1718.5833333333333</v>
      </c>
      <c r="I27" s="115">
        <v>1733.0166666666667</v>
      </c>
      <c r="J27" s="115">
        <v>1748.0333333333333</v>
      </c>
      <c r="K27" s="114">
        <v>1718</v>
      </c>
      <c r="L27" s="114">
        <v>1688.55</v>
      </c>
      <c r="M27" s="114">
        <v>5.9610000000000003E-2</v>
      </c>
    </row>
    <row r="28" spans="1:13">
      <c r="A28" s="65">
        <v>18</v>
      </c>
      <c r="B28" s="114" t="s">
        <v>440</v>
      </c>
      <c r="C28" s="117">
        <v>497.7</v>
      </c>
      <c r="D28" s="115">
        <v>496.73333333333329</v>
      </c>
      <c r="E28" s="115">
        <v>494.56666666666661</v>
      </c>
      <c r="F28" s="115">
        <v>491.43333333333334</v>
      </c>
      <c r="G28" s="115">
        <v>489.26666666666665</v>
      </c>
      <c r="H28" s="115">
        <v>499.86666666666656</v>
      </c>
      <c r="I28" s="115">
        <v>502.03333333333319</v>
      </c>
      <c r="J28" s="115">
        <v>505.16666666666652</v>
      </c>
      <c r="K28" s="114">
        <v>498.9</v>
      </c>
      <c r="L28" s="114">
        <v>493.6</v>
      </c>
      <c r="M28" s="114">
        <v>6.7820000000000005E-2</v>
      </c>
    </row>
    <row r="29" spans="1:13">
      <c r="A29" s="65">
        <v>19</v>
      </c>
      <c r="B29" s="114" t="s">
        <v>415</v>
      </c>
      <c r="C29" s="117">
        <v>1800</v>
      </c>
      <c r="D29" s="115">
        <v>1808</v>
      </c>
      <c r="E29" s="115">
        <v>1787</v>
      </c>
      <c r="F29" s="115">
        <v>1774</v>
      </c>
      <c r="G29" s="115">
        <v>1753</v>
      </c>
      <c r="H29" s="115">
        <v>1821</v>
      </c>
      <c r="I29" s="115">
        <v>1842</v>
      </c>
      <c r="J29" s="115">
        <v>1855</v>
      </c>
      <c r="K29" s="114">
        <v>1829</v>
      </c>
      <c r="L29" s="114">
        <v>1795</v>
      </c>
      <c r="M29" s="114">
        <v>1.13497</v>
      </c>
    </row>
    <row r="30" spans="1:13">
      <c r="A30" s="65">
        <v>20</v>
      </c>
      <c r="B30" s="114" t="s">
        <v>32</v>
      </c>
      <c r="C30" s="117">
        <v>33.15</v>
      </c>
      <c r="D30" s="115">
        <v>33.1</v>
      </c>
      <c r="E30" s="115">
        <v>32.800000000000004</v>
      </c>
      <c r="F30" s="115">
        <v>32.450000000000003</v>
      </c>
      <c r="G30" s="115">
        <v>32.150000000000006</v>
      </c>
      <c r="H30" s="115">
        <v>33.450000000000003</v>
      </c>
      <c r="I30" s="115">
        <v>33.75</v>
      </c>
      <c r="J30" s="115">
        <v>34.1</v>
      </c>
      <c r="K30" s="114">
        <v>33.4</v>
      </c>
      <c r="L30" s="114">
        <v>32.75</v>
      </c>
      <c r="M30" s="114">
        <v>4.9709099999999999</v>
      </c>
    </row>
    <row r="31" spans="1:13">
      <c r="A31" s="65">
        <v>21</v>
      </c>
      <c r="B31" s="114" t="s">
        <v>418</v>
      </c>
      <c r="C31" s="117">
        <v>92.45</v>
      </c>
      <c r="D31" s="115">
        <v>92.13333333333334</v>
      </c>
      <c r="E31" s="115">
        <v>90.866666666666674</v>
      </c>
      <c r="F31" s="115">
        <v>89.283333333333331</v>
      </c>
      <c r="G31" s="115">
        <v>88.016666666666666</v>
      </c>
      <c r="H31" s="115">
        <v>93.716666666666683</v>
      </c>
      <c r="I31" s="115">
        <v>94.983333333333363</v>
      </c>
      <c r="J31" s="115">
        <v>96.566666666666691</v>
      </c>
      <c r="K31" s="114">
        <v>93.4</v>
      </c>
      <c r="L31" s="114">
        <v>90.55</v>
      </c>
      <c r="M31" s="114">
        <v>0.74882000000000004</v>
      </c>
    </row>
    <row r="32" spans="1:13">
      <c r="A32" s="65">
        <v>22</v>
      </c>
      <c r="B32" s="114" t="s">
        <v>184</v>
      </c>
      <c r="C32" s="117">
        <v>639.54999999999995</v>
      </c>
      <c r="D32" s="115">
        <v>634.98333333333335</v>
      </c>
      <c r="E32" s="115">
        <v>627.01666666666665</v>
      </c>
      <c r="F32" s="115">
        <v>614.48333333333335</v>
      </c>
      <c r="G32" s="115">
        <v>606.51666666666665</v>
      </c>
      <c r="H32" s="115">
        <v>647.51666666666665</v>
      </c>
      <c r="I32" s="115">
        <v>655.48333333333335</v>
      </c>
      <c r="J32" s="115">
        <v>668.01666666666665</v>
      </c>
      <c r="K32" s="114">
        <v>642.95000000000005</v>
      </c>
      <c r="L32" s="114">
        <v>622.45000000000005</v>
      </c>
      <c r="M32" s="114">
        <v>6.7519400000000003</v>
      </c>
    </row>
    <row r="33" spans="1:13">
      <c r="A33" s="65">
        <v>23</v>
      </c>
      <c r="B33" s="114" t="s">
        <v>33</v>
      </c>
      <c r="C33" s="117">
        <v>195.5</v>
      </c>
      <c r="D33" s="115">
        <v>195.65</v>
      </c>
      <c r="E33" s="115">
        <v>193.5</v>
      </c>
      <c r="F33" s="115">
        <v>191.5</v>
      </c>
      <c r="G33" s="115">
        <v>189.35</v>
      </c>
      <c r="H33" s="115">
        <v>197.65</v>
      </c>
      <c r="I33" s="115">
        <v>199.80000000000004</v>
      </c>
      <c r="J33" s="115">
        <v>201.8</v>
      </c>
      <c r="K33" s="114">
        <v>197.8</v>
      </c>
      <c r="L33" s="114">
        <v>193.65</v>
      </c>
      <c r="M33" s="114">
        <v>15.34947</v>
      </c>
    </row>
    <row r="34" spans="1:13">
      <c r="A34" s="65">
        <v>24</v>
      </c>
      <c r="B34" s="114" t="s">
        <v>34</v>
      </c>
      <c r="C34" s="117">
        <v>18.899999999999999</v>
      </c>
      <c r="D34" s="115">
        <v>18.883333333333333</v>
      </c>
      <c r="E34" s="115">
        <v>18.666666666666664</v>
      </c>
      <c r="F34" s="115">
        <v>18.43333333333333</v>
      </c>
      <c r="G34" s="115">
        <v>18.216666666666661</v>
      </c>
      <c r="H34" s="115">
        <v>19.116666666666667</v>
      </c>
      <c r="I34" s="115">
        <v>19.333333333333336</v>
      </c>
      <c r="J34" s="115">
        <v>19.56666666666667</v>
      </c>
      <c r="K34" s="114">
        <v>19.100000000000001</v>
      </c>
      <c r="L34" s="114">
        <v>18.649999999999999</v>
      </c>
      <c r="M34" s="114">
        <v>3.6313200000000001</v>
      </c>
    </row>
    <row r="35" spans="1:13">
      <c r="A35" s="65">
        <v>25</v>
      </c>
      <c r="B35" s="114" t="s">
        <v>35</v>
      </c>
      <c r="C35" s="117">
        <v>1494.1</v>
      </c>
      <c r="D35" s="115">
        <v>1493.2</v>
      </c>
      <c r="E35" s="115">
        <v>1473.95</v>
      </c>
      <c r="F35" s="115">
        <v>1453.8</v>
      </c>
      <c r="G35" s="115">
        <v>1434.55</v>
      </c>
      <c r="H35" s="115">
        <v>1513.3500000000001</v>
      </c>
      <c r="I35" s="115">
        <v>1532.6000000000001</v>
      </c>
      <c r="J35" s="115">
        <v>1552.7500000000002</v>
      </c>
      <c r="K35" s="114">
        <v>1512.45</v>
      </c>
      <c r="L35" s="114">
        <v>1473.05</v>
      </c>
      <c r="M35" s="114">
        <v>6.2597899999999997</v>
      </c>
    </row>
    <row r="36" spans="1:13">
      <c r="A36" s="65">
        <v>26</v>
      </c>
      <c r="B36" s="114" t="s">
        <v>36</v>
      </c>
      <c r="C36" s="117">
        <v>176.7</v>
      </c>
      <c r="D36" s="115">
        <v>176.20000000000002</v>
      </c>
      <c r="E36" s="115">
        <v>174.50000000000003</v>
      </c>
      <c r="F36" s="115">
        <v>172.3</v>
      </c>
      <c r="G36" s="115">
        <v>170.60000000000002</v>
      </c>
      <c r="H36" s="115">
        <v>178.40000000000003</v>
      </c>
      <c r="I36" s="115">
        <v>180.10000000000002</v>
      </c>
      <c r="J36" s="115">
        <v>182.30000000000004</v>
      </c>
      <c r="K36" s="114">
        <v>177.9</v>
      </c>
      <c r="L36" s="114">
        <v>174</v>
      </c>
      <c r="M36" s="114">
        <v>15.83348</v>
      </c>
    </row>
    <row r="37" spans="1:13">
      <c r="A37" s="65">
        <v>27</v>
      </c>
      <c r="B37" s="114" t="s">
        <v>38</v>
      </c>
      <c r="C37" s="117">
        <v>62.9</v>
      </c>
      <c r="D37" s="115">
        <v>62.75</v>
      </c>
      <c r="E37" s="115">
        <v>62.15</v>
      </c>
      <c r="F37" s="115">
        <v>61.4</v>
      </c>
      <c r="G37" s="115">
        <v>60.8</v>
      </c>
      <c r="H37" s="115">
        <v>63.5</v>
      </c>
      <c r="I37" s="115">
        <v>64.099999999999994</v>
      </c>
      <c r="J37" s="115">
        <v>64.849999999999994</v>
      </c>
      <c r="K37" s="114">
        <v>63.35</v>
      </c>
      <c r="L37" s="114">
        <v>62</v>
      </c>
      <c r="M37" s="114">
        <v>297.69848000000002</v>
      </c>
    </row>
    <row r="38" spans="1:13">
      <c r="A38" s="65">
        <v>28</v>
      </c>
      <c r="B38" s="114" t="s">
        <v>467</v>
      </c>
      <c r="C38" s="117">
        <v>95.5</v>
      </c>
      <c r="D38" s="115">
        <v>96.350000000000009</v>
      </c>
      <c r="E38" s="115">
        <v>93.800000000000011</v>
      </c>
      <c r="F38" s="115">
        <v>92.100000000000009</v>
      </c>
      <c r="G38" s="115">
        <v>89.550000000000011</v>
      </c>
      <c r="H38" s="115">
        <v>98.050000000000011</v>
      </c>
      <c r="I38" s="115">
        <v>100.6</v>
      </c>
      <c r="J38" s="115">
        <v>102.30000000000001</v>
      </c>
      <c r="K38" s="114">
        <v>98.9</v>
      </c>
      <c r="L38" s="114">
        <v>94.65</v>
      </c>
      <c r="M38" s="114">
        <v>5.7776199999999998</v>
      </c>
    </row>
    <row r="39" spans="1:13">
      <c r="A39" s="65">
        <v>29</v>
      </c>
      <c r="B39" s="114" t="s">
        <v>39</v>
      </c>
      <c r="C39" s="117">
        <v>1540.6</v>
      </c>
      <c r="D39" s="115">
        <v>1536.6000000000001</v>
      </c>
      <c r="E39" s="115">
        <v>1528.2000000000003</v>
      </c>
      <c r="F39" s="115">
        <v>1515.8000000000002</v>
      </c>
      <c r="G39" s="115">
        <v>1507.4000000000003</v>
      </c>
      <c r="H39" s="115">
        <v>1549.0000000000002</v>
      </c>
      <c r="I39" s="115">
        <v>1557.4000000000003</v>
      </c>
      <c r="J39" s="115">
        <v>1569.8000000000002</v>
      </c>
      <c r="K39" s="114">
        <v>1545</v>
      </c>
      <c r="L39" s="114">
        <v>1524.2</v>
      </c>
      <c r="M39" s="114">
        <v>8.1283600000000007</v>
      </c>
    </row>
    <row r="40" spans="1:13">
      <c r="A40" s="65">
        <v>30</v>
      </c>
      <c r="B40" s="114" t="s">
        <v>2424</v>
      </c>
      <c r="C40" s="117">
        <v>117.9</v>
      </c>
      <c r="D40" s="115">
        <v>118.26666666666667</v>
      </c>
      <c r="E40" s="115">
        <v>116.03333333333333</v>
      </c>
      <c r="F40" s="115">
        <v>114.16666666666667</v>
      </c>
      <c r="G40" s="115">
        <v>111.93333333333334</v>
      </c>
      <c r="H40" s="115">
        <v>120.13333333333333</v>
      </c>
      <c r="I40" s="115">
        <v>122.36666666666665</v>
      </c>
      <c r="J40" s="115">
        <v>124.23333333333332</v>
      </c>
      <c r="K40" s="114">
        <v>120.5</v>
      </c>
      <c r="L40" s="114">
        <v>116.4</v>
      </c>
      <c r="M40" s="114">
        <v>0.53776000000000002</v>
      </c>
    </row>
    <row r="41" spans="1:13">
      <c r="A41" s="65">
        <v>31</v>
      </c>
      <c r="B41" s="114" t="s">
        <v>479</v>
      </c>
      <c r="C41" s="117">
        <v>1993.1</v>
      </c>
      <c r="D41" s="115">
        <v>1995.8</v>
      </c>
      <c r="E41" s="115">
        <v>1961.6499999999999</v>
      </c>
      <c r="F41" s="115">
        <v>1930.1999999999998</v>
      </c>
      <c r="G41" s="115">
        <v>1896.0499999999997</v>
      </c>
      <c r="H41" s="115">
        <v>2027.25</v>
      </c>
      <c r="I41" s="115">
        <v>2061.4</v>
      </c>
      <c r="J41" s="115">
        <v>2092.8500000000004</v>
      </c>
      <c r="K41" s="114">
        <v>2029.95</v>
      </c>
      <c r="L41" s="114">
        <v>1964.35</v>
      </c>
      <c r="M41" s="114">
        <v>0.22464000000000001</v>
      </c>
    </row>
    <row r="42" spans="1:13">
      <c r="A42" s="65">
        <v>32</v>
      </c>
      <c r="B42" s="114" t="s">
        <v>475</v>
      </c>
      <c r="C42" s="117">
        <v>1291.8</v>
      </c>
      <c r="D42" s="115">
        <v>1300.6000000000001</v>
      </c>
      <c r="E42" s="115">
        <v>1277.2500000000002</v>
      </c>
      <c r="F42" s="115">
        <v>1262.7</v>
      </c>
      <c r="G42" s="115">
        <v>1239.3500000000001</v>
      </c>
      <c r="H42" s="115">
        <v>1315.1500000000003</v>
      </c>
      <c r="I42" s="115">
        <v>1338.5000000000002</v>
      </c>
      <c r="J42" s="115">
        <v>1353.0500000000004</v>
      </c>
      <c r="K42" s="114">
        <v>1323.95</v>
      </c>
      <c r="L42" s="114">
        <v>1286.05</v>
      </c>
      <c r="M42" s="114">
        <v>1.10128</v>
      </c>
    </row>
    <row r="43" spans="1:13">
      <c r="A43" s="65">
        <v>33</v>
      </c>
      <c r="B43" s="114" t="s">
        <v>485</v>
      </c>
      <c r="C43" s="117">
        <v>3515.25</v>
      </c>
      <c r="D43" s="115">
        <v>3498.75</v>
      </c>
      <c r="E43" s="115">
        <v>3477.5</v>
      </c>
      <c r="F43" s="115">
        <v>3439.75</v>
      </c>
      <c r="G43" s="115">
        <v>3418.5</v>
      </c>
      <c r="H43" s="115">
        <v>3536.5</v>
      </c>
      <c r="I43" s="115">
        <v>3557.75</v>
      </c>
      <c r="J43" s="115">
        <v>3595.5</v>
      </c>
      <c r="K43" s="114">
        <v>3520</v>
      </c>
      <c r="L43" s="114">
        <v>3461</v>
      </c>
      <c r="M43" s="114">
        <v>5.4629999999999998E-2</v>
      </c>
    </row>
    <row r="44" spans="1:13">
      <c r="A44" s="65">
        <v>34</v>
      </c>
      <c r="B44" s="114" t="s">
        <v>40</v>
      </c>
      <c r="C44" s="117">
        <v>625.75</v>
      </c>
      <c r="D44" s="115">
        <v>623.41666666666663</v>
      </c>
      <c r="E44" s="115">
        <v>619.0333333333333</v>
      </c>
      <c r="F44" s="115">
        <v>612.31666666666672</v>
      </c>
      <c r="G44" s="115">
        <v>607.93333333333339</v>
      </c>
      <c r="H44" s="115">
        <v>630.13333333333321</v>
      </c>
      <c r="I44" s="115">
        <v>634.51666666666665</v>
      </c>
      <c r="J44" s="115">
        <v>641.23333333333312</v>
      </c>
      <c r="K44" s="114">
        <v>627.79999999999995</v>
      </c>
      <c r="L44" s="114">
        <v>616.70000000000005</v>
      </c>
      <c r="M44" s="114">
        <v>21.4754</v>
      </c>
    </row>
    <row r="45" spans="1:13">
      <c r="A45" s="65">
        <v>35</v>
      </c>
      <c r="B45" s="114" t="s">
        <v>494</v>
      </c>
      <c r="C45" s="117">
        <v>353.4</v>
      </c>
      <c r="D45" s="115">
        <v>352.8</v>
      </c>
      <c r="E45" s="115">
        <v>343.6</v>
      </c>
      <c r="F45" s="115">
        <v>333.8</v>
      </c>
      <c r="G45" s="115">
        <v>324.60000000000002</v>
      </c>
      <c r="H45" s="115">
        <v>362.6</v>
      </c>
      <c r="I45" s="115">
        <v>371.79999999999995</v>
      </c>
      <c r="J45" s="115">
        <v>381.6</v>
      </c>
      <c r="K45" s="114">
        <v>362</v>
      </c>
      <c r="L45" s="114">
        <v>343</v>
      </c>
      <c r="M45" s="114">
        <v>4.4386200000000002</v>
      </c>
    </row>
    <row r="46" spans="1:13">
      <c r="A46" s="65">
        <v>36</v>
      </c>
      <c r="B46" s="114" t="s">
        <v>1959</v>
      </c>
      <c r="C46" s="117">
        <v>1568.8</v>
      </c>
      <c r="D46" s="115">
        <v>1558.3166666666666</v>
      </c>
      <c r="E46" s="115">
        <v>1538.4833333333331</v>
      </c>
      <c r="F46" s="115">
        <v>1508.1666666666665</v>
      </c>
      <c r="G46" s="115">
        <v>1488.333333333333</v>
      </c>
      <c r="H46" s="115">
        <v>1588.6333333333332</v>
      </c>
      <c r="I46" s="115">
        <v>1608.4666666666667</v>
      </c>
      <c r="J46" s="115">
        <v>1638.7833333333333</v>
      </c>
      <c r="K46" s="114">
        <v>1578.15</v>
      </c>
      <c r="L46" s="114">
        <v>1528</v>
      </c>
      <c r="M46" s="114">
        <v>4.8952999999999998</v>
      </c>
    </row>
    <row r="47" spans="1:13">
      <c r="A47" s="65">
        <v>37</v>
      </c>
      <c r="B47" s="114" t="s">
        <v>41</v>
      </c>
      <c r="C47" s="117">
        <v>671.55</v>
      </c>
      <c r="D47" s="115">
        <v>670.0333333333333</v>
      </c>
      <c r="E47" s="115">
        <v>664.26666666666665</v>
      </c>
      <c r="F47" s="115">
        <v>656.98333333333335</v>
      </c>
      <c r="G47" s="115">
        <v>651.2166666666667</v>
      </c>
      <c r="H47" s="115">
        <v>677.31666666666661</v>
      </c>
      <c r="I47" s="115">
        <v>683.08333333333326</v>
      </c>
      <c r="J47" s="115">
        <v>690.36666666666656</v>
      </c>
      <c r="K47" s="114">
        <v>675.8</v>
      </c>
      <c r="L47" s="114">
        <v>662.75</v>
      </c>
      <c r="M47" s="114">
        <v>56.073309999999999</v>
      </c>
    </row>
    <row r="48" spans="1:13">
      <c r="A48" s="65">
        <v>38</v>
      </c>
      <c r="B48" s="114" t="s">
        <v>531</v>
      </c>
      <c r="C48" s="117">
        <v>1021.45</v>
      </c>
      <c r="D48" s="115">
        <v>1018.4666666666666</v>
      </c>
      <c r="E48" s="115">
        <v>1006.9333333333332</v>
      </c>
      <c r="F48" s="115">
        <v>992.41666666666663</v>
      </c>
      <c r="G48" s="115">
        <v>980.88333333333321</v>
      </c>
      <c r="H48" s="115">
        <v>1032.9833333333331</v>
      </c>
      <c r="I48" s="115">
        <v>1044.5166666666667</v>
      </c>
      <c r="J48" s="115">
        <v>1059.0333333333331</v>
      </c>
      <c r="K48" s="114">
        <v>1030</v>
      </c>
      <c r="L48" s="114">
        <v>1003.95</v>
      </c>
      <c r="M48" s="114">
        <v>3.7139999999999999E-2</v>
      </c>
    </row>
    <row r="49" spans="1:13">
      <c r="A49" s="65">
        <v>39</v>
      </c>
      <c r="B49" s="114" t="s">
        <v>236</v>
      </c>
      <c r="C49" s="117">
        <v>813.4</v>
      </c>
      <c r="D49" s="115">
        <v>816.83333333333337</v>
      </c>
      <c r="E49" s="115">
        <v>806.66666666666674</v>
      </c>
      <c r="F49" s="115">
        <v>799.93333333333339</v>
      </c>
      <c r="G49" s="115">
        <v>789.76666666666677</v>
      </c>
      <c r="H49" s="115">
        <v>823.56666666666672</v>
      </c>
      <c r="I49" s="115">
        <v>833.73333333333346</v>
      </c>
      <c r="J49" s="115">
        <v>840.4666666666667</v>
      </c>
      <c r="K49" s="114">
        <v>827</v>
      </c>
      <c r="L49" s="114">
        <v>810.1</v>
      </c>
      <c r="M49" s="114">
        <v>5.2648000000000001</v>
      </c>
    </row>
    <row r="50" spans="1:13">
      <c r="A50" s="65">
        <v>40</v>
      </c>
      <c r="B50" s="114" t="s">
        <v>248</v>
      </c>
      <c r="C50" s="117">
        <v>540.85</v>
      </c>
      <c r="D50" s="115">
        <v>537.68333333333339</v>
      </c>
      <c r="E50" s="115">
        <v>531.66666666666674</v>
      </c>
      <c r="F50" s="115">
        <v>522.48333333333335</v>
      </c>
      <c r="G50" s="115">
        <v>516.4666666666667</v>
      </c>
      <c r="H50" s="115">
        <v>546.86666666666679</v>
      </c>
      <c r="I50" s="115">
        <v>552.88333333333344</v>
      </c>
      <c r="J50" s="115">
        <v>562.06666666666683</v>
      </c>
      <c r="K50" s="114">
        <v>543.70000000000005</v>
      </c>
      <c r="L50" s="114">
        <v>528.5</v>
      </c>
      <c r="M50" s="114">
        <v>0.95752000000000004</v>
      </c>
    </row>
    <row r="51" spans="1:13">
      <c r="A51" s="65">
        <v>41</v>
      </c>
      <c r="B51" s="114" t="s">
        <v>42</v>
      </c>
      <c r="C51" s="117">
        <v>2817.8</v>
      </c>
      <c r="D51" s="115">
        <v>2817.7833333333333</v>
      </c>
      <c r="E51" s="115">
        <v>2797.0166666666664</v>
      </c>
      <c r="F51" s="115">
        <v>2776.2333333333331</v>
      </c>
      <c r="G51" s="115">
        <v>2755.4666666666662</v>
      </c>
      <c r="H51" s="115">
        <v>2838.5666666666666</v>
      </c>
      <c r="I51" s="115">
        <v>2859.3333333333339</v>
      </c>
      <c r="J51" s="115">
        <v>2880.1166666666668</v>
      </c>
      <c r="K51" s="114">
        <v>2838.55</v>
      </c>
      <c r="L51" s="114">
        <v>2797</v>
      </c>
      <c r="M51" s="114">
        <v>4.71251</v>
      </c>
    </row>
    <row r="52" spans="1:13">
      <c r="A52" s="65">
        <v>42</v>
      </c>
      <c r="B52" s="114" t="s">
        <v>3139</v>
      </c>
      <c r="C52" s="117">
        <v>250</v>
      </c>
      <c r="D52" s="115">
        <v>250.70000000000002</v>
      </c>
      <c r="E52" s="115">
        <v>248.30000000000004</v>
      </c>
      <c r="F52" s="115">
        <v>246.60000000000002</v>
      </c>
      <c r="G52" s="115">
        <v>244.20000000000005</v>
      </c>
      <c r="H52" s="115">
        <v>252.40000000000003</v>
      </c>
      <c r="I52" s="115">
        <v>254.8</v>
      </c>
      <c r="J52" s="115">
        <v>256.5</v>
      </c>
      <c r="K52" s="114">
        <v>253.1</v>
      </c>
      <c r="L52" s="114">
        <v>249</v>
      </c>
      <c r="M52" s="114">
        <v>1.2536</v>
      </c>
    </row>
    <row r="53" spans="1:13">
      <c r="A53" s="65">
        <v>43</v>
      </c>
      <c r="B53" s="114" t="s">
        <v>504</v>
      </c>
      <c r="C53" s="117">
        <v>375.3</v>
      </c>
      <c r="D53" s="115">
        <v>373.7833333333333</v>
      </c>
      <c r="E53" s="115">
        <v>368.91666666666663</v>
      </c>
      <c r="F53" s="115">
        <v>362.5333333333333</v>
      </c>
      <c r="G53" s="115">
        <v>357.66666666666663</v>
      </c>
      <c r="H53" s="115">
        <v>380.16666666666663</v>
      </c>
      <c r="I53" s="115">
        <v>385.0333333333333</v>
      </c>
      <c r="J53" s="115">
        <v>391.41666666666663</v>
      </c>
      <c r="K53" s="114">
        <v>378.65</v>
      </c>
      <c r="L53" s="114">
        <v>367.4</v>
      </c>
      <c r="M53" s="114">
        <v>0.81564999999999999</v>
      </c>
    </row>
    <row r="54" spans="1:13">
      <c r="A54" s="65">
        <v>44</v>
      </c>
      <c r="B54" s="114" t="s">
        <v>185</v>
      </c>
      <c r="C54" s="117">
        <v>3437.35</v>
      </c>
      <c r="D54" s="115">
        <v>3413.1666666666665</v>
      </c>
      <c r="E54" s="115">
        <v>3376.333333333333</v>
      </c>
      <c r="F54" s="115">
        <v>3315.3166666666666</v>
      </c>
      <c r="G54" s="115">
        <v>3278.4833333333331</v>
      </c>
      <c r="H54" s="115">
        <v>3474.1833333333329</v>
      </c>
      <c r="I54" s="115">
        <v>3511.016666666666</v>
      </c>
      <c r="J54" s="115">
        <v>3572.0333333333328</v>
      </c>
      <c r="K54" s="114">
        <v>3450</v>
      </c>
      <c r="L54" s="114">
        <v>3352.15</v>
      </c>
      <c r="M54" s="114">
        <v>18.025510000000001</v>
      </c>
    </row>
    <row r="55" spans="1:13">
      <c r="A55" s="65">
        <v>45</v>
      </c>
      <c r="B55" s="114" t="s">
        <v>186</v>
      </c>
      <c r="C55" s="117">
        <v>7323.95</v>
      </c>
      <c r="D55" s="115">
        <v>7272.8166666666657</v>
      </c>
      <c r="E55" s="115">
        <v>7188.2333333333318</v>
      </c>
      <c r="F55" s="115">
        <v>7052.5166666666664</v>
      </c>
      <c r="G55" s="115">
        <v>6967.9333333333325</v>
      </c>
      <c r="H55" s="115">
        <v>7408.533333333331</v>
      </c>
      <c r="I55" s="115">
        <v>7493.116666666665</v>
      </c>
      <c r="J55" s="115">
        <v>7628.8333333333303</v>
      </c>
      <c r="K55" s="114">
        <v>7357.4</v>
      </c>
      <c r="L55" s="114">
        <v>7137.1</v>
      </c>
      <c r="M55" s="114">
        <v>3.9784000000000002</v>
      </c>
    </row>
    <row r="56" spans="1:13">
      <c r="A56" s="65">
        <v>46</v>
      </c>
      <c r="B56" s="114" t="s">
        <v>508</v>
      </c>
      <c r="C56" s="117">
        <v>3306.3</v>
      </c>
      <c r="D56" s="115">
        <v>3320.4166666666665</v>
      </c>
      <c r="E56" s="115">
        <v>3272.8833333333332</v>
      </c>
      <c r="F56" s="115">
        <v>3239.4666666666667</v>
      </c>
      <c r="G56" s="115">
        <v>3191.9333333333334</v>
      </c>
      <c r="H56" s="115">
        <v>3353.833333333333</v>
      </c>
      <c r="I56" s="115">
        <v>3401.3666666666668</v>
      </c>
      <c r="J56" s="115">
        <v>3434.7833333333328</v>
      </c>
      <c r="K56" s="114">
        <v>3367.95</v>
      </c>
      <c r="L56" s="114">
        <v>3287</v>
      </c>
      <c r="M56" s="114">
        <v>7.4069999999999997E-2</v>
      </c>
    </row>
    <row r="57" spans="1:13">
      <c r="A57" s="65">
        <v>47</v>
      </c>
      <c r="B57" s="114" t="s">
        <v>513</v>
      </c>
      <c r="C57" s="117">
        <v>736.2</v>
      </c>
      <c r="D57" s="115">
        <v>731.30000000000007</v>
      </c>
      <c r="E57" s="115">
        <v>722.90000000000009</v>
      </c>
      <c r="F57" s="115">
        <v>709.6</v>
      </c>
      <c r="G57" s="115">
        <v>701.2</v>
      </c>
      <c r="H57" s="115">
        <v>744.60000000000014</v>
      </c>
      <c r="I57" s="115">
        <v>753</v>
      </c>
      <c r="J57" s="115">
        <v>766.30000000000018</v>
      </c>
      <c r="K57" s="114">
        <v>739.7</v>
      </c>
      <c r="L57" s="114">
        <v>718</v>
      </c>
      <c r="M57" s="114">
        <v>4.24458</v>
      </c>
    </row>
    <row r="58" spans="1:13">
      <c r="A58" s="65">
        <v>48</v>
      </c>
      <c r="B58" s="114" t="s">
        <v>517</v>
      </c>
      <c r="C58" s="117">
        <v>166.9</v>
      </c>
      <c r="D58" s="115">
        <v>167.08333333333334</v>
      </c>
      <c r="E58" s="115">
        <v>164.91666666666669</v>
      </c>
      <c r="F58" s="115">
        <v>162.93333333333334</v>
      </c>
      <c r="G58" s="115">
        <v>160.76666666666668</v>
      </c>
      <c r="H58" s="115">
        <v>169.06666666666669</v>
      </c>
      <c r="I58" s="115">
        <v>171.23333333333338</v>
      </c>
      <c r="J58" s="115">
        <v>173.2166666666667</v>
      </c>
      <c r="K58" s="114">
        <v>169.25</v>
      </c>
      <c r="L58" s="114">
        <v>165.1</v>
      </c>
      <c r="M58" s="114">
        <v>2.5917300000000001</v>
      </c>
    </row>
    <row r="59" spans="1:13">
      <c r="A59" s="65">
        <v>49</v>
      </c>
      <c r="B59" s="114" t="s">
        <v>521</v>
      </c>
      <c r="C59" s="117">
        <v>133.55000000000001</v>
      </c>
      <c r="D59" s="115">
        <v>132.18333333333331</v>
      </c>
      <c r="E59" s="115">
        <v>129.76666666666662</v>
      </c>
      <c r="F59" s="115">
        <v>125.98333333333332</v>
      </c>
      <c r="G59" s="115">
        <v>123.56666666666663</v>
      </c>
      <c r="H59" s="115">
        <v>135.96666666666661</v>
      </c>
      <c r="I59" s="115">
        <v>138.3833333333333</v>
      </c>
      <c r="J59" s="115">
        <v>142.1666666666666</v>
      </c>
      <c r="K59" s="114">
        <v>134.6</v>
      </c>
      <c r="L59" s="114">
        <v>128.4</v>
      </c>
      <c r="M59" s="114">
        <v>10.121969999999999</v>
      </c>
    </row>
    <row r="60" spans="1:13" ht="12" customHeight="1">
      <c r="A60" s="65">
        <v>50</v>
      </c>
      <c r="B60" s="114" t="s">
        <v>2433</v>
      </c>
      <c r="C60" s="117">
        <v>449.75</v>
      </c>
      <c r="D60" s="115">
        <v>447.01666666666665</v>
      </c>
      <c r="E60" s="115">
        <v>439.73333333333329</v>
      </c>
      <c r="F60" s="115">
        <v>429.71666666666664</v>
      </c>
      <c r="G60" s="115">
        <v>422.43333333333328</v>
      </c>
      <c r="H60" s="115">
        <v>457.0333333333333</v>
      </c>
      <c r="I60" s="115">
        <v>464.31666666666661</v>
      </c>
      <c r="J60" s="115">
        <v>474.33333333333331</v>
      </c>
      <c r="K60" s="114">
        <v>454.3</v>
      </c>
      <c r="L60" s="114">
        <v>437</v>
      </c>
      <c r="M60" s="114">
        <v>8.9475800000000003</v>
      </c>
    </row>
    <row r="61" spans="1:13">
      <c r="A61" s="65">
        <v>51</v>
      </c>
      <c r="B61" s="114" t="s">
        <v>43</v>
      </c>
      <c r="C61" s="117">
        <v>95.55</v>
      </c>
      <c r="D61" s="115">
        <v>95.033333333333346</v>
      </c>
      <c r="E61" s="115">
        <v>93.816666666666691</v>
      </c>
      <c r="F61" s="115">
        <v>92.083333333333343</v>
      </c>
      <c r="G61" s="115">
        <v>90.866666666666688</v>
      </c>
      <c r="H61" s="115">
        <v>96.766666666666694</v>
      </c>
      <c r="I61" s="115">
        <v>97.983333333333363</v>
      </c>
      <c r="J61" s="115">
        <v>99.716666666666697</v>
      </c>
      <c r="K61" s="114">
        <v>96.25</v>
      </c>
      <c r="L61" s="114">
        <v>93.3</v>
      </c>
      <c r="M61" s="114">
        <v>183.57250999999999</v>
      </c>
    </row>
    <row r="62" spans="1:13">
      <c r="A62" s="65">
        <v>52</v>
      </c>
      <c r="B62" s="114" t="s">
        <v>44</v>
      </c>
      <c r="C62" s="117">
        <v>66.099999999999994</v>
      </c>
      <c r="D62" s="115">
        <v>65.183333333333323</v>
      </c>
      <c r="E62" s="115">
        <v>64.016666666666652</v>
      </c>
      <c r="F62" s="115">
        <v>61.93333333333333</v>
      </c>
      <c r="G62" s="115">
        <v>60.766666666666659</v>
      </c>
      <c r="H62" s="115">
        <v>67.266666666666652</v>
      </c>
      <c r="I62" s="115">
        <v>68.433333333333309</v>
      </c>
      <c r="J62" s="115">
        <v>70.516666666666637</v>
      </c>
      <c r="K62" s="114">
        <v>66.349999999999994</v>
      </c>
      <c r="L62" s="114">
        <v>63.1</v>
      </c>
      <c r="M62" s="114">
        <v>79.332089999999994</v>
      </c>
    </row>
    <row r="63" spans="1:13">
      <c r="A63" s="65">
        <v>53</v>
      </c>
      <c r="B63" s="114" t="s">
        <v>1087</v>
      </c>
      <c r="C63" s="117">
        <v>11.9</v>
      </c>
      <c r="D63" s="115">
        <v>11.933333333333332</v>
      </c>
      <c r="E63" s="115">
        <v>11.766666666666664</v>
      </c>
      <c r="F63" s="115">
        <v>11.633333333333333</v>
      </c>
      <c r="G63" s="115">
        <v>11.466666666666665</v>
      </c>
      <c r="H63" s="115">
        <v>12.066666666666663</v>
      </c>
      <c r="I63" s="115">
        <v>12.233333333333331</v>
      </c>
      <c r="J63" s="115">
        <v>12.366666666666662</v>
      </c>
      <c r="K63" s="114">
        <v>12.1</v>
      </c>
      <c r="L63" s="114">
        <v>11.8</v>
      </c>
      <c r="M63" s="114">
        <v>4.1508599999999998</v>
      </c>
    </row>
    <row r="64" spans="1:13">
      <c r="A64" s="65">
        <v>54</v>
      </c>
      <c r="B64" s="114" t="s">
        <v>45</v>
      </c>
      <c r="C64" s="117">
        <v>1559.85</v>
      </c>
      <c r="D64" s="115">
        <v>1554.3166666666666</v>
      </c>
      <c r="E64" s="115">
        <v>1544.5333333333333</v>
      </c>
      <c r="F64" s="115">
        <v>1529.2166666666667</v>
      </c>
      <c r="G64" s="115">
        <v>1519.4333333333334</v>
      </c>
      <c r="H64" s="115">
        <v>1569.6333333333332</v>
      </c>
      <c r="I64" s="115">
        <v>1579.4166666666665</v>
      </c>
      <c r="J64" s="115">
        <v>1594.7333333333331</v>
      </c>
      <c r="K64" s="114">
        <v>1564.1</v>
      </c>
      <c r="L64" s="114">
        <v>1539</v>
      </c>
      <c r="M64" s="114">
        <v>7.3334200000000003</v>
      </c>
    </row>
    <row r="65" spans="1:13">
      <c r="A65" s="65">
        <v>55</v>
      </c>
      <c r="B65" s="114" t="s">
        <v>543</v>
      </c>
      <c r="C65" s="117">
        <v>367.95</v>
      </c>
      <c r="D65" s="115">
        <v>366.45</v>
      </c>
      <c r="E65" s="115">
        <v>363.9</v>
      </c>
      <c r="F65" s="115">
        <v>359.84999999999997</v>
      </c>
      <c r="G65" s="115">
        <v>357.29999999999995</v>
      </c>
      <c r="H65" s="115">
        <v>370.5</v>
      </c>
      <c r="I65" s="115">
        <v>373.05000000000007</v>
      </c>
      <c r="J65" s="115">
        <v>377.1</v>
      </c>
      <c r="K65" s="114">
        <v>369</v>
      </c>
      <c r="L65" s="114">
        <v>362.4</v>
      </c>
      <c r="M65" s="114">
        <v>5.3471599999999997</v>
      </c>
    </row>
    <row r="66" spans="1:13">
      <c r="A66" s="65">
        <v>56</v>
      </c>
      <c r="B66" s="114" t="s">
        <v>2431</v>
      </c>
      <c r="C66" s="117">
        <v>282.14999999999998</v>
      </c>
      <c r="D66" s="115">
        <v>280.91666666666669</v>
      </c>
      <c r="E66" s="115">
        <v>277.48333333333335</v>
      </c>
      <c r="F66" s="115">
        <v>272.81666666666666</v>
      </c>
      <c r="G66" s="115">
        <v>269.38333333333333</v>
      </c>
      <c r="H66" s="115">
        <v>285.58333333333337</v>
      </c>
      <c r="I66" s="115">
        <v>289.01666666666665</v>
      </c>
      <c r="J66" s="115">
        <v>293.68333333333339</v>
      </c>
      <c r="K66" s="114">
        <v>284.35000000000002</v>
      </c>
      <c r="L66" s="114">
        <v>276.25</v>
      </c>
      <c r="M66" s="114">
        <v>0.15731999999999999</v>
      </c>
    </row>
    <row r="67" spans="1:13">
      <c r="A67" s="65">
        <v>57</v>
      </c>
      <c r="B67" s="114" t="s">
        <v>187</v>
      </c>
      <c r="C67" s="117">
        <v>109.7</v>
      </c>
      <c r="D67" s="115">
        <v>109.78333333333335</v>
      </c>
      <c r="E67" s="115">
        <v>108.66666666666669</v>
      </c>
      <c r="F67" s="115">
        <v>107.63333333333334</v>
      </c>
      <c r="G67" s="115">
        <v>106.51666666666668</v>
      </c>
      <c r="H67" s="115">
        <v>110.81666666666669</v>
      </c>
      <c r="I67" s="115">
        <v>111.93333333333334</v>
      </c>
      <c r="J67" s="115">
        <v>112.9666666666667</v>
      </c>
      <c r="K67" s="114">
        <v>110.9</v>
      </c>
      <c r="L67" s="114">
        <v>108.75</v>
      </c>
      <c r="M67" s="114">
        <v>102.61933999999999</v>
      </c>
    </row>
    <row r="68" spans="1:13">
      <c r="A68" s="65">
        <v>58</v>
      </c>
      <c r="B68" s="114" t="s">
        <v>46</v>
      </c>
      <c r="C68" s="117">
        <v>400.3</v>
      </c>
      <c r="D68" s="115">
        <v>398.2833333333333</v>
      </c>
      <c r="E68" s="115">
        <v>393.86666666666662</v>
      </c>
      <c r="F68" s="115">
        <v>387.43333333333334</v>
      </c>
      <c r="G68" s="115">
        <v>383.01666666666665</v>
      </c>
      <c r="H68" s="115">
        <v>404.71666666666658</v>
      </c>
      <c r="I68" s="115">
        <v>409.13333333333333</v>
      </c>
      <c r="J68" s="115">
        <v>415.56666666666655</v>
      </c>
      <c r="K68" s="114">
        <v>402.7</v>
      </c>
      <c r="L68" s="114">
        <v>391.85</v>
      </c>
      <c r="M68" s="114">
        <v>15.60225</v>
      </c>
    </row>
    <row r="69" spans="1:13">
      <c r="A69" s="65">
        <v>59</v>
      </c>
      <c r="B69" s="114" t="s">
        <v>48</v>
      </c>
      <c r="C69" s="117">
        <v>51.4</v>
      </c>
      <c r="D69" s="115">
        <v>51.683333333333337</v>
      </c>
      <c r="E69" s="115">
        <v>50.916666666666671</v>
      </c>
      <c r="F69" s="115">
        <v>50.433333333333337</v>
      </c>
      <c r="G69" s="115">
        <v>49.666666666666671</v>
      </c>
      <c r="H69" s="115">
        <v>52.166666666666671</v>
      </c>
      <c r="I69" s="115">
        <v>52.933333333333337</v>
      </c>
      <c r="J69" s="115">
        <v>53.416666666666671</v>
      </c>
      <c r="K69" s="114">
        <v>52.45</v>
      </c>
      <c r="L69" s="114">
        <v>51.2</v>
      </c>
      <c r="M69" s="114">
        <v>88.608369999999994</v>
      </c>
    </row>
    <row r="70" spans="1:13">
      <c r="A70" s="65">
        <v>60</v>
      </c>
      <c r="B70" s="114" t="s">
        <v>51</v>
      </c>
      <c r="C70" s="117">
        <v>382</v>
      </c>
      <c r="D70" s="115">
        <v>380.2166666666667</v>
      </c>
      <c r="E70" s="115">
        <v>376.43333333333339</v>
      </c>
      <c r="F70" s="115">
        <v>370.86666666666667</v>
      </c>
      <c r="G70" s="115">
        <v>367.08333333333337</v>
      </c>
      <c r="H70" s="115">
        <v>385.78333333333342</v>
      </c>
      <c r="I70" s="115">
        <v>389.56666666666672</v>
      </c>
      <c r="J70" s="115">
        <v>395.13333333333344</v>
      </c>
      <c r="K70" s="114">
        <v>384</v>
      </c>
      <c r="L70" s="114">
        <v>374.65</v>
      </c>
      <c r="M70" s="114">
        <v>35.700209999999998</v>
      </c>
    </row>
    <row r="71" spans="1:13">
      <c r="A71" s="65">
        <v>61</v>
      </c>
      <c r="B71" s="114" t="s">
        <v>47</v>
      </c>
      <c r="C71" s="117">
        <v>356.45</v>
      </c>
      <c r="D71" s="115">
        <v>354.46666666666664</v>
      </c>
      <c r="E71" s="115">
        <v>351.5333333333333</v>
      </c>
      <c r="F71" s="115">
        <v>346.61666666666667</v>
      </c>
      <c r="G71" s="115">
        <v>343.68333333333334</v>
      </c>
      <c r="H71" s="115">
        <v>359.38333333333327</v>
      </c>
      <c r="I71" s="115">
        <v>362.31666666666655</v>
      </c>
      <c r="J71" s="115">
        <v>367.23333333333323</v>
      </c>
      <c r="K71" s="114">
        <v>357.4</v>
      </c>
      <c r="L71" s="114">
        <v>349.55</v>
      </c>
      <c r="M71" s="114">
        <v>37.124960000000002</v>
      </c>
    </row>
    <row r="72" spans="1:13">
      <c r="A72" s="65">
        <v>62</v>
      </c>
      <c r="B72" s="114" t="s">
        <v>188</v>
      </c>
      <c r="C72" s="117">
        <v>252.95</v>
      </c>
      <c r="D72" s="115">
        <v>251.48333333333335</v>
      </c>
      <c r="E72" s="115">
        <v>249.06666666666669</v>
      </c>
      <c r="F72" s="115">
        <v>245.18333333333334</v>
      </c>
      <c r="G72" s="115">
        <v>242.76666666666668</v>
      </c>
      <c r="H72" s="115">
        <v>255.3666666666667</v>
      </c>
      <c r="I72" s="115">
        <v>257.7833333333333</v>
      </c>
      <c r="J72" s="115">
        <v>261.66666666666674</v>
      </c>
      <c r="K72" s="114">
        <v>253.9</v>
      </c>
      <c r="L72" s="114">
        <v>247.6</v>
      </c>
      <c r="M72" s="114">
        <v>8.4767200000000003</v>
      </c>
    </row>
    <row r="73" spans="1:13">
      <c r="A73" s="65">
        <v>63</v>
      </c>
      <c r="B73" s="114" t="s">
        <v>49</v>
      </c>
      <c r="C73" s="117">
        <v>233.45</v>
      </c>
      <c r="D73" s="115">
        <v>234.21666666666667</v>
      </c>
      <c r="E73" s="115">
        <v>231.23333333333335</v>
      </c>
      <c r="F73" s="115">
        <v>229.01666666666668</v>
      </c>
      <c r="G73" s="115">
        <v>226.03333333333336</v>
      </c>
      <c r="H73" s="115">
        <v>236.43333333333334</v>
      </c>
      <c r="I73" s="115">
        <v>239.41666666666663</v>
      </c>
      <c r="J73" s="115">
        <v>241.63333333333333</v>
      </c>
      <c r="K73" s="114">
        <v>237.2</v>
      </c>
      <c r="L73" s="114">
        <v>232</v>
      </c>
      <c r="M73" s="114">
        <v>22.597519999999999</v>
      </c>
    </row>
    <row r="74" spans="1:13">
      <c r="A74" s="65">
        <v>64</v>
      </c>
      <c r="B74" s="114" t="s">
        <v>562</v>
      </c>
      <c r="C74" s="117">
        <v>548.04999999999995</v>
      </c>
      <c r="D74" s="115">
        <v>550.08333333333337</v>
      </c>
      <c r="E74" s="115">
        <v>541.16666666666674</v>
      </c>
      <c r="F74" s="115">
        <v>534.28333333333342</v>
      </c>
      <c r="G74" s="115">
        <v>525.36666666666679</v>
      </c>
      <c r="H74" s="115">
        <v>556.9666666666667</v>
      </c>
      <c r="I74" s="115">
        <v>565.88333333333344</v>
      </c>
      <c r="J74" s="115">
        <v>572.76666666666665</v>
      </c>
      <c r="K74" s="114">
        <v>559</v>
      </c>
      <c r="L74" s="114">
        <v>543.20000000000005</v>
      </c>
      <c r="M74" s="114">
        <v>0.18715999999999999</v>
      </c>
    </row>
    <row r="75" spans="1:13">
      <c r="A75" s="65">
        <v>65</v>
      </c>
      <c r="B75" s="114" t="s">
        <v>564</v>
      </c>
      <c r="C75" s="117">
        <v>108.05</v>
      </c>
      <c r="D75" s="115">
        <v>108.43333333333334</v>
      </c>
      <c r="E75" s="115">
        <v>107.11666666666667</v>
      </c>
      <c r="F75" s="115">
        <v>106.18333333333334</v>
      </c>
      <c r="G75" s="115">
        <v>104.86666666666667</v>
      </c>
      <c r="H75" s="115">
        <v>109.36666666666667</v>
      </c>
      <c r="I75" s="115">
        <v>110.68333333333334</v>
      </c>
      <c r="J75" s="115">
        <v>111.61666666666667</v>
      </c>
      <c r="K75" s="114">
        <v>109.75</v>
      </c>
      <c r="L75" s="114">
        <v>107.5</v>
      </c>
      <c r="M75" s="114">
        <v>0.43342999999999998</v>
      </c>
    </row>
    <row r="76" spans="1:13" s="18" customFormat="1">
      <c r="A76" s="65">
        <v>66</v>
      </c>
      <c r="B76" s="114" t="s">
        <v>567</v>
      </c>
      <c r="C76" s="117">
        <v>2350.4499999999998</v>
      </c>
      <c r="D76" s="115">
        <v>2329.1333333333332</v>
      </c>
      <c r="E76" s="115">
        <v>2246.3166666666666</v>
      </c>
      <c r="F76" s="115">
        <v>2142.1833333333334</v>
      </c>
      <c r="G76" s="115">
        <v>2059.3666666666668</v>
      </c>
      <c r="H76" s="115">
        <v>2433.2666666666664</v>
      </c>
      <c r="I76" s="115">
        <v>2516.083333333333</v>
      </c>
      <c r="J76" s="115">
        <v>2620.2166666666662</v>
      </c>
      <c r="K76" s="114">
        <v>2411.9499999999998</v>
      </c>
      <c r="L76" s="114">
        <v>2225</v>
      </c>
      <c r="M76" s="114">
        <v>0.58804999999999996</v>
      </c>
    </row>
    <row r="77" spans="1:13" s="18" customFormat="1">
      <c r="A77" s="65">
        <v>67</v>
      </c>
      <c r="B77" s="114" t="s">
        <v>569</v>
      </c>
      <c r="C77" s="117">
        <v>740</v>
      </c>
      <c r="D77" s="115">
        <v>740.5</v>
      </c>
      <c r="E77" s="115">
        <v>729</v>
      </c>
      <c r="F77" s="115">
        <v>718</v>
      </c>
      <c r="G77" s="115">
        <v>706.5</v>
      </c>
      <c r="H77" s="115">
        <v>751.5</v>
      </c>
      <c r="I77" s="115">
        <v>763</v>
      </c>
      <c r="J77" s="115">
        <v>774</v>
      </c>
      <c r="K77" s="114">
        <v>752</v>
      </c>
      <c r="L77" s="114">
        <v>729.5</v>
      </c>
      <c r="M77" s="114">
        <v>1.1246</v>
      </c>
    </row>
    <row r="78" spans="1:13" s="18" customFormat="1">
      <c r="A78" s="65">
        <v>68</v>
      </c>
      <c r="B78" s="114" t="s">
        <v>538</v>
      </c>
      <c r="C78" s="117">
        <v>1002</v>
      </c>
      <c r="D78" s="115">
        <v>975.66666666666663</v>
      </c>
      <c r="E78" s="115">
        <v>941.33333333333326</v>
      </c>
      <c r="F78" s="115">
        <v>880.66666666666663</v>
      </c>
      <c r="G78" s="115">
        <v>846.33333333333326</v>
      </c>
      <c r="H78" s="115">
        <v>1036.3333333333333</v>
      </c>
      <c r="I78" s="115">
        <v>1070.6666666666665</v>
      </c>
      <c r="J78" s="115">
        <v>1131.3333333333333</v>
      </c>
      <c r="K78" s="114">
        <v>1010</v>
      </c>
      <c r="L78" s="114">
        <v>915</v>
      </c>
      <c r="M78" s="114">
        <v>3.2252100000000001</v>
      </c>
    </row>
    <row r="79" spans="1:13" s="18" customFormat="1">
      <c r="A79" s="65">
        <v>69</v>
      </c>
      <c r="B79" s="114" t="s">
        <v>573</v>
      </c>
      <c r="C79" s="117">
        <v>87.5</v>
      </c>
      <c r="D79" s="115">
        <v>87.683333333333337</v>
      </c>
      <c r="E79" s="115">
        <v>85.966666666666669</v>
      </c>
      <c r="F79" s="115">
        <v>84.433333333333337</v>
      </c>
      <c r="G79" s="115">
        <v>82.716666666666669</v>
      </c>
      <c r="H79" s="115">
        <v>89.216666666666669</v>
      </c>
      <c r="I79" s="115">
        <v>90.933333333333337</v>
      </c>
      <c r="J79" s="115">
        <v>92.466666666666669</v>
      </c>
      <c r="K79" s="114">
        <v>89.4</v>
      </c>
      <c r="L79" s="114">
        <v>86.15</v>
      </c>
      <c r="M79" s="114">
        <v>14.54044</v>
      </c>
    </row>
    <row r="80" spans="1:13" s="18" customFormat="1">
      <c r="A80" s="65">
        <v>70</v>
      </c>
      <c r="B80" s="114" t="s">
        <v>50</v>
      </c>
      <c r="C80" s="117">
        <v>14120.95</v>
      </c>
      <c r="D80" s="115">
        <v>14005</v>
      </c>
      <c r="E80" s="115">
        <v>13816</v>
      </c>
      <c r="F80" s="115">
        <v>13511.05</v>
      </c>
      <c r="G80" s="115">
        <v>13322.05</v>
      </c>
      <c r="H80" s="115">
        <v>14309.95</v>
      </c>
      <c r="I80" s="115">
        <v>14498.95</v>
      </c>
      <c r="J80" s="115">
        <v>14803.900000000001</v>
      </c>
      <c r="K80" s="114">
        <v>14194</v>
      </c>
      <c r="L80" s="114">
        <v>13700.05</v>
      </c>
      <c r="M80" s="114">
        <v>0.12071</v>
      </c>
    </row>
    <row r="81" spans="1:13" s="18" customFormat="1">
      <c r="A81" s="65">
        <v>71</v>
      </c>
      <c r="B81" s="114" t="s">
        <v>579</v>
      </c>
      <c r="C81" s="117">
        <v>197.1</v>
      </c>
      <c r="D81" s="115">
        <v>197</v>
      </c>
      <c r="E81" s="115">
        <v>195.1</v>
      </c>
      <c r="F81" s="115">
        <v>193.1</v>
      </c>
      <c r="G81" s="115">
        <v>191.2</v>
      </c>
      <c r="H81" s="115">
        <v>199</v>
      </c>
      <c r="I81" s="115">
        <v>200.89999999999998</v>
      </c>
      <c r="J81" s="115">
        <v>202.9</v>
      </c>
      <c r="K81" s="114">
        <v>198.9</v>
      </c>
      <c r="L81" s="114">
        <v>195</v>
      </c>
      <c r="M81" s="114">
        <v>0.78047999999999995</v>
      </c>
    </row>
    <row r="82" spans="1:13" s="18" customFormat="1">
      <c r="A82" s="65">
        <v>72</v>
      </c>
      <c r="B82" s="114" t="s">
        <v>189</v>
      </c>
      <c r="C82" s="117">
        <v>2682.7</v>
      </c>
      <c r="D82" s="115">
        <v>2675.9</v>
      </c>
      <c r="E82" s="115">
        <v>2657</v>
      </c>
      <c r="F82" s="115">
        <v>2631.2999999999997</v>
      </c>
      <c r="G82" s="115">
        <v>2612.3999999999996</v>
      </c>
      <c r="H82" s="115">
        <v>2701.6000000000004</v>
      </c>
      <c r="I82" s="115">
        <v>2720.5000000000009</v>
      </c>
      <c r="J82" s="115">
        <v>2746.2000000000007</v>
      </c>
      <c r="K82" s="114">
        <v>2694.8</v>
      </c>
      <c r="L82" s="114">
        <v>2650.2</v>
      </c>
      <c r="M82" s="114">
        <v>2.98664</v>
      </c>
    </row>
    <row r="83" spans="1:13" s="18" customFormat="1">
      <c r="A83" s="65">
        <v>73</v>
      </c>
      <c r="B83" s="114" t="s">
        <v>595</v>
      </c>
      <c r="C83" s="117">
        <v>544.6</v>
      </c>
      <c r="D83" s="115">
        <v>541.7833333333333</v>
      </c>
      <c r="E83" s="115">
        <v>533.81666666666661</v>
      </c>
      <c r="F83" s="115">
        <v>523.0333333333333</v>
      </c>
      <c r="G83" s="115">
        <v>515.06666666666661</v>
      </c>
      <c r="H83" s="115">
        <v>552.56666666666661</v>
      </c>
      <c r="I83" s="115">
        <v>560.5333333333333</v>
      </c>
      <c r="J83" s="115">
        <v>571.31666666666661</v>
      </c>
      <c r="K83" s="114">
        <v>549.75</v>
      </c>
      <c r="L83" s="114">
        <v>531</v>
      </c>
      <c r="M83" s="114">
        <v>0.18154000000000001</v>
      </c>
    </row>
    <row r="84" spans="1:13" s="18" customFormat="1">
      <c r="A84" s="65">
        <v>74</v>
      </c>
      <c r="B84" s="114" t="s">
        <v>597</v>
      </c>
      <c r="C84" s="117">
        <v>239.35</v>
      </c>
      <c r="D84" s="115">
        <v>237.96666666666667</v>
      </c>
      <c r="E84" s="115">
        <v>235.98333333333335</v>
      </c>
      <c r="F84" s="115">
        <v>232.61666666666667</v>
      </c>
      <c r="G84" s="115">
        <v>230.63333333333335</v>
      </c>
      <c r="H84" s="115">
        <v>241.33333333333334</v>
      </c>
      <c r="I84" s="115">
        <v>243.31666666666663</v>
      </c>
      <c r="J84" s="115">
        <v>246.68333333333334</v>
      </c>
      <c r="K84" s="114">
        <v>239.95</v>
      </c>
      <c r="L84" s="114">
        <v>234.6</v>
      </c>
      <c r="M84" s="114">
        <v>8.1729999999999997E-2</v>
      </c>
    </row>
    <row r="85" spans="1:13" s="18" customFormat="1">
      <c r="A85" s="65">
        <v>75</v>
      </c>
      <c r="B85" s="114" t="s">
        <v>54</v>
      </c>
      <c r="C85" s="117">
        <v>799.95</v>
      </c>
      <c r="D85" s="115">
        <v>798.83333333333337</v>
      </c>
      <c r="E85" s="115">
        <v>785.7166666666667</v>
      </c>
      <c r="F85" s="115">
        <v>771.48333333333335</v>
      </c>
      <c r="G85" s="115">
        <v>758.36666666666667</v>
      </c>
      <c r="H85" s="115">
        <v>813.06666666666672</v>
      </c>
      <c r="I85" s="115">
        <v>826.18333333333328</v>
      </c>
      <c r="J85" s="115">
        <v>840.41666666666674</v>
      </c>
      <c r="K85" s="114">
        <v>811.95</v>
      </c>
      <c r="L85" s="114">
        <v>784.6</v>
      </c>
      <c r="M85" s="114">
        <v>7.3193999999999999</v>
      </c>
    </row>
    <row r="86" spans="1:13" s="18" customFormat="1">
      <c r="A86" s="65">
        <v>76</v>
      </c>
      <c r="B86" s="114" t="s">
        <v>1946</v>
      </c>
      <c r="C86" s="117">
        <v>13.3</v>
      </c>
      <c r="D86" s="115">
        <v>13.300000000000002</v>
      </c>
      <c r="E86" s="115">
        <v>13.300000000000004</v>
      </c>
      <c r="F86" s="115">
        <v>13.300000000000002</v>
      </c>
      <c r="G86" s="115">
        <v>13.300000000000004</v>
      </c>
      <c r="H86" s="115">
        <v>13.300000000000004</v>
      </c>
      <c r="I86" s="115">
        <v>13.3</v>
      </c>
      <c r="J86" s="115">
        <v>13.300000000000004</v>
      </c>
      <c r="K86" s="114">
        <v>13.3</v>
      </c>
      <c r="L86" s="114">
        <v>13.3</v>
      </c>
      <c r="M86" s="114">
        <v>2.5313300000000001</v>
      </c>
    </row>
    <row r="87" spans="1:13" s="18" customFormat="1">
      <c r="A87" s="65">
        <v>77</v>
      </c>
      <c r="B87" s="114" t="s">
        <v>190</v>
      </c>
      <c r="C87" s="117">
        <v>1290.95</v>
      </c>
      <c r="D87" s="115">
        <v>1287.8499999999999</v>
      </c>
      <c r="E87" s="115">
        <v>1275.6999999999998</v>
      </c>
      <c r="F87" s="115">
        <v>1260.4499999999998</v>
      </c>
      <c r="G87" s="115">
        <v>1248.2999999999997</v>
      </c>
      <c r="H87" s="115">
        <v>1303.0999999999999</v>
      </c>
      <c r="I87" s="115">
        <v>1315.25</v>
      </c>
      <c r="J87" s="115">
        <v>1330.5</v>
      </c>
      <c r="K87" s="114">
        <v>1300</v>
      </c>
      <c r="L87" s="114">
        <v>1272.5999999999999</v>
      </c>
      <c r="M87" s="114">
        <v>0.20277000000000001</v>
      </c>
    </row>
    <row r="88" spans="1:13" s="18" customFormat="1">
      <c r="A88" s="65">
        <v>78</v>
      </c>
      <c r="B88" s="114" t="s">
        <v>191</v>
      </c>
      <c r="C88" s="117">
        <v>236.3</v>
      </c>
      <c r="D88" s="115">
        <v>237.03333333333333</v>
      </c>
      <c r="E88" s="115">
        <v>233.81666666666666</v>
      </c>
      <c r="F88" s="115">
        <v>231.33333333333334</v>
      </c>
      <c r="G88" s="115">
        <v>228.11666666666667</v>
      </c>
      <c r="H88" s="115">
        <v>239.51666666666665</v>
      </c>
      <c r="I88" s="115">
        <v>242.73333333333329</v>
      </c>
      <c r="J88" s="115">
        <v>245.21666666666664</v>
      </c>
      <c r="K88" s="114">
        <v>240.25</v>
      </c>
      <c r="L88" s="114">
        <v>234.55</v>
      </c>
      <c r="M88" s="114">
        <v>17.60792</v>
      </c>
    </row>
    <row r="89" spans="1:13" s="18" customFormat="1">
      <c r="A89" s="65">
        <v>79</v>
      </c>
      <c r="B89" s="114" t="s">
        <v>589</v>
      </c>
      <c r="C89" s="117">
        <v>400.65</v>
      </c>
      <c r="D89" s="115">
        <v>400.95</v>
      </c>
      <c r="E89" s="115">
        <v>395.9</v>
      </c>
      <c r="F89" s="115">
        <v>391.15</v>
      </c>
      <c r="G89" s="115">
        <v>386.09999999999997</v>
      </c>
      <c r="H89" s="115">
        <v>405.7</v>
      </c>
      <c r="I89" s="115">
        <v>410.75000000000006</v>
      </c>
      <c r="J89" s="115">
        <v>415.5</v>
      </c>
      <c r="K89" s="114">
        <v>406</v>
      </c>
      <c r="L89" s="114">
        <v>396.2</v>
      </c>
      <c r="M89" s="114">
        <v>3.3623699999999999</v>
      </c>
    </row>
    <row r="90" spans="1:13" s="18" customFormat="1">
      <c r="A90" s="65">
        <v>80</v>
      </c>
      <c r="B90" s="114" t="s">
        <v>52</v>
      </c>
      <c r="C90" s="117">
        <v>197.95</v>
      </c>
      <c r="D90" s="115">
        <v>195.76666666666665</v>
      </c>
      <c r="E90" s="115">
        <v>192.8833333333333</v>
      </c>
      <c r="F90" s="115">
        <v>187.81666666666663</v>
      </c>
      <c r="G90" s="115">
        <v>184.93333333333328</v>
      </c>
      <c r="H90" s="115">
        <v>200.83333333333331</v>
      </c>
      <c r="I90" s="115">
        <v>203.71666666666664</v>
      </c>
      <c r="J90" s="115">
        <v>208.78333333333333</v>
      </c>
      <c r="K90" s="114">
        <v>198.65</v>
      </c>
      <c r="L90" s="114">
        <v>190.7</v>
      </c>
      <c r="M90" s="114">
        <v>98.753910000000005</v>
      </c>
    </row>
    <row r="91" spans="1:13" s="18" customFormat="1">
      <c r="A91" s="65">
        <v>81</v>
      </c>
      <c r="B91" s="114" t="s">
        <v>590</v>
      </c>
      <c r="C91" s="117">
        <v>421.1</v>
      </c>
      <c r="D91" s="115">
        <v>421.26666666666665</v>
      </c>
      <c r="E91" s="115">
        <v>415.83333333333331</v>
      </c>
      <c r="F91" s="115">
        <v>410.56666666666666</v>
      </c>
      <c r="G91" s="115">
        <v>405.13333333333333</v>
      </c>
      <c r="H91" s="115">
        <v>426.5333333333333</v>
      </c>
      <c r="I91" s="115">
        <v>431.9666666666667</v>
      </c>
      <c r="J91" s="115">
        <v>437.23333333333329</v>
      </c>
      <c r="K91" s="114">
        <v>426.7</v>
      </c>
      <c r="L91" s="114">
        <v>416</v>
      </c>
      <c r="M91" s="114">
        <v>0.16070000000000001</v>
      </c>
    </row>
    <row r="92" spans="1:13" s="18" customFormat="1">
      <c r="A92" s="65">
        <v>82</v>
      </c>
      <c r="B92" s="114" t="s">
        <v>591</v>
      </c>
      <c r="C92" s="117">
        <v>286.5</v>
      </c>
      <c r="D92" s="115">
        <v>286.48333333333335</v>
      </c>
      <c r="E92" s="115">
        <v>283.11666666666667</v>
      </c>
      <c r="F92" s="115">
        <v>279.73333333333335</v>
      </c>
      <c r="G92" s="115">
        <v>276.36666666666667</v>
      </c>
      <c r="H92" s="115">
        <v>289.86666666666667</v>
      </c>
      <c r="I92" s="115">
        <v>293.23333333333335</v>
      </c>
      <c r="J92" s="115">
        <v>296.61666666666667</v>
      </c>
      <c r="K92" s="114">
        <v>289.85000000000002</v>
      </c>
      <c r="L92" s="114">
        <v>283.10000000000002</v>
      </c>
      <c r="M92" s="114">
        <v>9.9070000000000005E-2</v>
      </c>
    </row>
    <row r="93" spans="1:13" s="18" customFormat="1">
      <c r="A93" s="65">
        <v>83</v>
      </c>
      <c r="B93" s="114" t="s">
        <v>228</v>
      </c>
      <c r="C93" s="117">
        <v>122.7</v>
      </c>
      <c r="D93" s="115">
        <v>121.95</v>
      </c>
      <c r="E93" s="115">
        <v>120.75</v>
      </c>
      <c r="F93" s="115">
        <v>118.8</v>
      </c>
      <c r="G93" s="115">
        <v>117.6</v>
      </c>
      <c r="H93" s="115">
        <v>123.9</v>
      </c>
      <c r="I93" s="115">
        <v>125.10000000000002</v>
      </c>
      <c r="J93" s="115">
        <v>127.05000000000001</v>
      </c>
      <c r="K93" s="114">
        <v>123.15</v>
      </c>
      <c r="L93" s="114">
        <v>120</v>
      </c>
      <c r="M93" s="114">
        <v>8.0377299999999998</v>
      </c>
    </row>
    <row r="94" spans="1:13" s="18" customFormat="1">
      <c r="A94" s="65">
        <v>84</v>
      </c>
      <c r="B94" s="114" t="s">
        <v>227</v>
      </c>
      <c r="C94" s="117">
        <v>884</v>
      </c>
      <c r="D94" s="115">
        <v>886.68333333333339</v>
      </c>
      <c r="E94" s="115">
        <v>878.31666666666683</v>
      </c>
      <c r="F94" s="115">
        <v>872.63333333333344</v>
      </c>
      <c r="G94" s="115">
        <v>864.26666666666688</v>
      </c>
      <c r="H94" s="115">
        <v>892.36666666666679</v>
      </c>
      <c r="I94" s="115">
        <v>900.73333333333335</v>
      </c>
      <c r="J94" s="115">
        <v>906.41666666666674</v>
      </c>
      <c r="K94" s="114">
        <v>895.05</v>
      </c>
      <c r="L94" s="114">
        <v>881</v>
      </c>
      <c r="M94" s="114">
        <v>0.79684999999999995</v>
      </c>
    </row>
    <row r="95" spans="1:13" s="18" customFormat="1">
      <c r="A95" s="65">
        <v>85</v>
      </c>
      <c r="B95" s="114" t="s">
        <v>602</v>
      </c>
      <c r="C95" s="117">
        <v>19.100000000000001</v>
      </c>
      <c r="D95" s="115">
        <v>19.033333333333331</v>
      </c>
      <c r="E95" s="115">
        <v>18.866666666666664</v>
      </c>
      <c r="F95" s="115">
        <v>18.633333333333333</v>
      </c>
      <c r="G95" s="115">
        <v>18.466666666666665</v>
      </c>
      <c r="H95" s="115">
        <v>19.266666666666662</v>
      </c>
      <c r="I95" s="115">
        <v>19.433333333333334</v>
      </c>
      <c r="J95" s="115">
        <v>19.666666666666661</v>
      </c>
      <c r="K95" s="114">
        <v>19.2</v>
      </c>
      <c r="L95" s="114">
        <v>18.8</v>
      </c>
      <c r="M95" s="114">
        <v>1.81473</v>
      </c>
    </row>
    <row r="96" spans="1:13" s="18" customFormat="1">
      <c r="A96" s="65">
        <v>86</v>
      </c>
      <c r="B96" s="114" t="s">
        <v>2032</v>
      </c>
      <c r="C96" s="117">
        <v>198.9</v>
      </c>
      <c r="D96" s="115">
        <v>196.7166666666667</v>
      </c>
      <c r="E96" s="115">
        <v>193.48333333333341</v>
      </c>
      <c r="F96" s="115">
        <v>188.06666666666672</v>
      </c>
      <c r="G96" s="115">
        <v>184.83333333333343</v>
      </c>
      <c r="H96" s="115">
        <v>202.13333333333338</v>
      </c>
      <c r="I96" s="115">
        <v>205.36666666666667</v>
      </c>
      <c r="J96" s="115">
        <v>210.78333333333336</v>
      </c>
      <c r="K96" s="114">
        <v>199.95</v>
      </c>
      <c r="L96" s="114">
        <v>191.3</v>
      </c>
      <c r="M96" s="114">
        <v>2.1395400000000002</v>
      </c>
    </row>
    <row r="97" spans="1:13" s="18" customFormat="1">
      <c r="A97" s="65">
        <v>87</v>
      </c>
      <c r="B97" s="114" t="s">
        <v>606</v>
      </c>
      <c r="C97" s="117">
        <v>139.80000000000001</v>
      </c>
      <c r="D97" s="115">
        <v>138.61666666666667</v>
      </c>
      <c r="E97" s="115">
        <v>134.73333333333335</v>
      </c>
      <c r="F97" s="115">
        <v>129.66666666666669</v>
      </c>
      <c r="G97" s="115">
        <v>125.78333333333336</v>
      </c>
      <c r="H97" s="115">
        <v>143.68333333333334</v>
      </c>
      <c r="I97" s="115">
        <v>147.56666666666666</v>
      </c>
      <c r="J97" s="115">
        <v>152.63333333333333</v>
      </c>
      <c r="K97" s="114">
        <v>142.5</v>
      </c>
      <c r="L97" s="114">
        <v>133.55000000000001</v>
      </c>
      <c r="M97" s="114">
        <v>3.1139100000000002</v>
      </c>
    </row>
    <row r="98" spans="1:13" s="18" customFormat="1">
      <c r="A98" s="65">
        <v>88</v>
      </c>
      <c r="B98" s="114" t="s">
        <v>609</v>
      </c>
      <c r="C98" s="117">
        <v>2402.4499999999998</v>
      </c>
      <c r="D98" s="115">
        <v>2420.4499999999998</v>
      </c>
      <c r="E98" s="115">
        <v>2381.9499999999998</v>
      </c>
      <c r="F98" s="115">
        <v>2361.4499999999998</v>
      </c>
      <c r="G98" s="115">
        <v>2322.9499999999998</v>
      </c>
      <c r="H98" s="115">
        <v>2440.9499999999998</v>
      </c>
      <c r="I98" s="115">
        <v>2479.4499999999998</v>
      </c>
      <c r="J98" s="115">
        <v>2499.9499999999998</v>
      </c>
      <c r="K98" s="114">
        <v>2458.9499999999998</v>
      </c>
      <c r="L98" s="114">
        <v>2399.9499999999998</v>
      </c>
      <c r="M98" s="114">
        <v>6.9309999999999997E-2</v>
      </c>
    </row>
    <row r="99" spans="1:13" s="18" customFormat="1">
      <c r="A99" s="65">
        <v>89</v>
      </c>
      <c r="B99" s="114" t="s">
        <v>613</v>
      </c>
      <c r="C99" s="117">
        <v>156.1</v>
      </c>
      <c r="D99" s="115">
        <v>157</v>
      </c>
      <c r="E99" s="115">
        <v>154.1</v>
      </c>
      <c r="F99" s="115">
        <v>152.1</v>
      </c>
      <c r="G99" s="115">
        <v>149.19999999999999</v>
      </c>
      <c r="H99" s="115">
        <v>159</v>
      </c>
      <c r="I99" s="115">
        <v>161.89999999999998</v>
      </c>
      <c r="J99" s="115">
        <v>163.9</v>
      </c>
      <c r="K99" s="114">
        <v>159.9</v>
      </c>
      <c r="L99" s="114">
        <v>155</v>
      </c>
      <c r="M99" s="114">
        <v>0.73175000000000001</v>
      </c>
    </row>
    <row r="100" spans="1:13" s="18" customFormat="1">
      <c r="A100" s="65">
        <v>90</v>
      </c>
      <c r="B100" s="114" t="s">
        <v>615</v>
      </c>
      <c r="C100" s="117">
        <v>184</v>
      </c>
      <c r="D100" s="115">
        <v>184.81666666666669</v>
      </c>
      <c r="E100" s="115">
        <v>182.68333333333339</v>
      </c>
      <c r="F100" s="115">
        <v>181.3666666666667</v>
      </c>
      <c r="G100" s="115">
        <v>179.23333333333341</v>
      </c>
      <c r="H100" s="115">
        <v>186.13333333333338</v>
      </c>
      <c r="I100" s="115">
        <v>188.26666666666665</v>
      </c>
      <c r="J100" s="115">
        <v>189.58333333333337</v>
      </c>
      <c r="K100" s="114">
        <v>186.95</v>
      </c>
      <c r="L100" s="114">
        <v>183.5</v>
      </c>
      <c r="M100" s="114">
        <v>0.88417000000000001</v>
      </c>
    </row>
    <row r="101" spans="1:13">
      <c r="A101" s="65">
        <v>91</v>
      </c>
      <c r="B101" s="114" t="s">
        <v>3206</v>
      </c>
      <c r="C101" s="117">
        <v>445.45</v>
      </c>
      <c r="D101" s="115">
        <v>445.81666666666666</v>
      </c>
      <c r="E101" s="115">
        <v>441.63333333333333</v>
      </c>
      <c r="F101" s="115">
        <v>437.81666666666666</v>
      </c>
      <c r="G101" s="115">
        <v>433.63333333333333</v>
      </c>
      <c r="H101" s="115">
        <v>449.63333333333333</v>
      </c>
      <c r="I101" s="115">
        <v>453.81666666666661</v>
      </c>
      <c r="J101" s="115">
        <v>457.63333333333333</v>
      </c>
      <c r="K101" s="114">
        <v>450</v>
      </c>
      <c r="L101" s="114">
        <v>442</v>
      </c>
      <c r="M101" s="114">
        <v>0.17906</v>
      </c>
    </row>
    <row r="102" spans="1:13">
      <c r="A102" s="65">
        <v>92</v>
      </c>
      <c r="B102" s="114" t="s">
        <v>617</v>
      </c>
      <c r="C102" s="117">
        <v>272.8</v>
      </c>
      <c r="D102" s="115">
        <v>267.88333333333338</v>
      </c>
      <c r="E102" s="115">
        <v>259.91666666666674</v>
      </c>
      <c r="F102" s="115">
        <v>247.03333333333336</v>
      </c>
      <c r="G102" s="115">
        <v>239.06666666666672</v>
      </c>
      <c r="H102" s="115">
        <v>280.76666666666677</v>
      </c>
      <c r="I102" s="115">
        <v>288.73333333333335</v>
      </c>
      <c r="J102" s="115">
        <v>301.61666666666679</v>
      </c>
      <c r="K102" s="114">
        <v>275.85000000000002</v>
      </c>
      <c r="L102" s="114">
        <v>255</v>
      </c>
      <c r="M102" s="114">
        <v>8.0799900000000004</v>
      </c>
    </row>
    <row r="103" spans="1:13">
      <c r="A103" s="65">
        <v>93</v>
      </c>
      <c r="B103" s="114" t="s">
        <v>55</v>
      </c>
      <c r="C103" s="117">
        <v>475</v>
      </c>
      <c r="D103" s="115">
        <v>475.26666666666671</v>
      </c>
      <c r="E103" s="115">
        <v>471.83333333333343</v>
      </c>
      <c r="F103" s="115">
        <v>468.66666666666674</v>
      </c>
      <c r="G103" s="115">
        <v>465.23333333333346</v>
      </c>
      <c r="H103" s="115">
        <v>478.43333333333339</v>
      </c>
      <c r="I103" s="115">
        <v>481.86666666666667</v>
      </c>
      <c r="J103" s="115">
        <v>485.03333333333336</v>
      </c>
      <c r="K103" s="114">
        <v>478.7</v>
      </c>
      <c r="L103" s="114">
        <v>472.1</v>
      </c>
      <c r="M103" s="114">
        <v>7.8084600000000002</v>
      </c>
    </row>
    <row r="104" spans="1:13">
      <c r="A104" s="65">
        <v>94</v>
      </c>
      <c r="B104" s="114" t="s">
        <v>643</v>
      </c>
      <c r="C104" s="117">
        <v>198.7</v>
      </c>
      <c r="D104" s="115">
        <v>198.31666666666669</v>
      </c>
      <c r="E104" s="115">
        <v>196.48333333333338</v>
      </c>
      <c r="F104" s="115">
        <v>194.26666666666668</v>
      </c>
      <c r="G104" s="115">
        <v>192.43333333333337</v>
      </c>
      <c r="H104" s="115">
        <v>200.53333333333339</v>
      </c>
      <c r="I104" s="115">
        <v>202.3666666666667</v>
      </c>
      <c r="J104" s="115">
        <v>204.5833333333334</v>
      </c>
      <c r="K104" s="114">
        <v>200.15</v>
      </c>
      <c r="L104" s="114">
        <v>196.1</v>
      </c>
      <c r="M104" s="114">
        <v>3.46292</v>
      </c>
    </row>
    <row r="105" spans="1:13">
      <c r="A105" s="65">
        <v>95</v>
      </c>
      <c r="B105" s="114" t="s">
        <v>56</v>
      </c>
      <c r="C105" s="117">
        <v>199.35</v>
      </c>
      <c r="D105" s="115">
        <v>198.75</v>
      </c>
      <c r="E105" s="115">
        <v>197.4</v>
      </c>
      <c r="F105" s="115">
        <v>195.45000000000002</v>
      </c>
      <c r="G105" s="115">
        <v>194.10000000000002</v>
      </c>
      <c r="H105" s="115">
        <v>200.7</v>
      </c>
      <c r="I105" s="115">
        <v>202.05</v>
      </c>
      <c r="J105" s="115">
        <v>203.99999999999997</v>
      </c>
      <c r="K105" s="114">
        <v>200.1</v>
      </c>
      <c r="L105" s="114">
        <v>196.8</v>
      </c>
      <c r="M105" s="114">
        <v>53.822110000000002</v>
      </c>
    </row>
    <row r="106" spans="1:13">
      <c r="A106" s="65">
        <v>96</v>
      </c>
      <c r="B106" s="114" t="s">
        <v>2062</v>
      </c>
      <c r="C106" s="117">
        <v>350.05</v>
      </c>
      <c r="D106" s="115">
        <v>348.5</v>
      </c>
      <c r="E106" s="115">
        <v>342.1</v>
      </c>
      <c r="F106" s="115">
        <v>334.15000000000003</v>
      </c>
      <c r="G106" s="115">
        <v>327.75000000000006</v>
      </c>
      <c r="H106" s="115">
        <v>356.45</v>
      </c>
      <c r="I106" s="115">
        <v>362.84999999999997</v>
      </c>
      <c r="J106" s="115">
        <v>370.79999999999995</v>
      </c>
      <c r="K106" s="114">
        <v>354.9</v>
      </c>
      <c r="L106" s="114">
        <v>340.55</v>
      </c>
      <c r="M106" s="114">
        <v>1.3281000000000001</v>
      </c>
    </row>
    <row r="107" spans="1:13">
      <c r="A107" s="65">
        <v>97</v>
      </c>
      <c r="B107" s="114" t="s">
        <v>624</v>
      </c>
      <c r="C107" s="117">
        <v>64.099999999999994</v>
      </c>
      <c r="D107" s="115">
        <v>64.099999999999994</v>
      </c>
      <c r="E107" s="115">
        <v>64.099999999999994</v>
      </c>
      <c r="F107" s="115">
        <v>64.099999999999994</v>
      </c>
      <c r="G107" s="115">
        <v>64.099999999999994</v>
      </c>
      <c r="H107" s="115">
        <v>64.099999999999994</v>
      </c>
      <c r="I107" s="115">
        <v>64.099999999999994</v>
      </c>
      <c r="J107" s="115">
        <v>64.099999999999994</v>
      </c>
      <c r="K107" s="114">
        <v>64.099999999999994</v>
      </c>
      <c r="L107" s="114">
        <v>64.099999999999994</v>
      </c>
      <c r="M107" s="114">
        <v>6.58561</v>
      </c>
    </row>
    <row r="108" spans="1:13">
      <c r="A108" s="65">
        <v>98</v>
      </c>
      <c r="B108" s="114" t="s">
        <v>57</v>
      </c>
      <c r="C108" s="117">
        <v>1256.95</v>
      </c>
      <c r="D108" s="115">
        <v>1257.8166666666666</v>
      </c>
      <c r="E108" s="115">
        <v>1247.1333333333332</v>
      </c>
      <c r="F108" s="115">
        <v>1237.3166666666666</v>
      </c>
      <c r="G108" s="115">
        <v>1226.6333333333332</v>
      </c>
      <c r="H108" s="115">
        <v>1267.6333333333332</v>
      </c>
      <c r="I108" s="115">
        <v>1278.3166666666666</v>
      </c>
      <c r="J108" s="115">
        <v>1288.1333333333332</v>
      </c>
      <c r="K108" s="114">
        <v>1268.5</v>
      </c>
      <c r="L108" s="114">
        <v>1248</v>
      </c>
      <c r="M108" s="114">
        <v>2.0454599999999998</v>
      </c>
    </row>
    <row r="109" spans="1:13">
      <c r="A109" s="65">
        <v>99</v>
      </c>
      <c r="B109" s="113" t="s">
        <v>192</v>
      </c>
      <c r="C109" s="117">
        <v>514.20000000000005</v>
      </c>
      <c r="D109" s="115">
        <v>509.23333333333335</v>
      </c>
      <c r="E109" s="115">
        <v>503.4666666666667</v>
      </c>
      <c r="F109" s="115">
        <v>492.73333333333335</v>
      </c>
      <c r="G109" s="115">
        <v>486.9666666666667</v>
      </c>
      <c r="H109" s="115">
        <v>519.9666666666667</v>
      </c>
      <c r="I109" s="115">
        <v>525.73333333333335</v>
      </c>
      <c r="J109" s="115">
        <v>536.4666666666667</v>
      </c>
      <c r="K109" s="114">
        <v>515</v>
      </c>
      <c r="L109" s="114">
        <v>498.5</v>
      </c>
      <c r="M109" s="114">
        <v>5.0279299999999996</v>
      </c>
    </row>
    <row r="110" spans="1:13">
      <c r="A110" s="65">
        <v>100</v>
      </c>
      <c r="B110" s="114" t="s">
        <v>627</v>
      </c>
      <c r="C110" s="117">
        <v>381.75</v>
      </c>
      <c r="D110" s="115">
        <v>381.0333333333333</v>
      </c>
      <c r="E110" s="115">
        <v>376.11666666666662</v>
      </c>
      <c r="F110" s="115">
        <v>370.48333333333329</v>
      </c>
      <c r="G110" s="115">
        <v>365.56666666666661</v>
      </c>
      <c r="H110" s="115">
        <v>386.66666666666663</v>
      </c>
      <c r="I110" s="115">
        <v>391.58333333333337</v>
      </c>
      <c r="J110" s="115">
        <v>397.21666666666664</v>
      </c>
      <c r="K110" s="114">
        <v>385.95</v>
      </c>
      <c r="L110" s="114">
        <v>375.4</v>
      </c>
      <c r="M110" s="114">
        <v>4.0239000000000003</v>
      </c>
    </row>
    <row r="111" spans="1:13">
      <c r="A111" s="65">
        <v>101</v>
      </c>
      <c r="B111" s="114" t="s">
        <v>629</v>
      </c>
      <c r="C111" s="117">
        <v>16.850000000000001</v>
      </c>
      <c r="D111" s="115">
        <v>16.883333333333336</v>
      </c>
      <c r="E111" s="115">
        <v>16.666666666666671</v>
      </c>
      <c r="F111" s="115">
        <v>16.483333333333334</v>
      </c>
      <c r="G111" s="115">
        <v>16.266666666666669</v>
      </c>
      <c r="H111" s="115">
        <v>17.066666666666674</v>
      </c>
      <c r="I111" s="115">
        <v>17.283333333333335</v>
      </c>
      <c r="J111" s="115">
        <v>17.466666666666676</v>
      </c>
      <c r="K111" s="114">
        <v>17.100000000000001</v>
      </c>
      <c r="L111" s="114">
        <v>16.7</v>
      </c>
      <c r="M111" s="114">
        <v>3.1373799999999998</v>
      </c>
    </row>
    <row r="112" spans="1:13">
      <c r="A112" s="65">
        <v>102</v>
      </c>
      <c r="B112" s="114" t="s">
        <v>633</v>
      </c>
      <c r="C112" s="117">
        <v>3.55</v>
      </c>
      <c r="D112" s="115">
        <v>3.5499999999999994</v>
      </c>
      <c r="E112" s="115">
        <v>3.5499999999999989</v>
      </c>
      <c r="F112" s="115">
        <v>3.5499999999999994</v>
      </c>
      <c r="G112" s="115">
        <v>3.5499999999999989</v>
      </c>
      <c r="H112" s="115">
        <v>3.5499999999999989</v>
      </c>
      <c r="I112" s="115">
        <v>3.55</v>
      </c>
      <c r="J112" s="115">
        <v>3.5499999999999989</v>
      </c>
      <c r="K112" s="114">
        <v>3.55</v>
      </c>
      <c r="L112" s="114">
        <v>3.55</v>
      </c>
      <c r="M112" s="114">
        <v>3.4828199999999998</v>
      </c>
    </row>
    <row r="113" spans="1:13">
      <c r="A113" s="65">
        <v>103</v>
      </c>
      <c r="B113" s="114" t="s">
        <v>2649</v>
      </c>
      <c r="C113" s="117">
        <v>607.5</v>
      </c>
      <c r="D113" s="115">
        <v>610.48333333333323</v>
      </c>
      <c r="E113" s="115">
        <v>592.16666666666652</v>
      </c>
      <c r="F113" s="115">
        <v>576.83333333333326</v>
      </c>
      <c r="G113" s="115">
        <v>558.51666666666654</v>
      </c>
      <c r="H113" s="115">
        <v>625.81666666666649</v>
      </c>
      <c r="I113" s="115">
        <v>644.13333333333333</v>
      </c>
      <c r="J113" s="115">
        <v>659.46666666666647</v>
      </c>
      <c r="K113" s="114">
        <v>628.79999999999995</v>
      </c>
      <c r="L113" s="114">
        <v>595.15</v>
      </c>
      <c r="M113" s="114">
        <v>1.31392</v>
      </c>
    </row>
    <row r="114" spans="1:13">
      <c r="A114" s="65">
        <v>104</v>
      </c>
      <c r="B114" s="114" t="s">
        <v>639</v>
      </c>
      <c r="C114" s="117">
        <v>232.3</v>
      </c>
      <c r="D114" s="115">
        <v>232.4</v>
      </c>
      <c r="E114" s="115">
        <v>229.9</v>
      </c>
      <c r="F114" s="115">
        <v>227.5</v>
      </c>
      <c r="G114" s="115">
        <v>225</v>
      </c>
      <c r="H114" s="115">
        <v>234.8</v>
      </c>
      <c r="I114" s="115">
        <v>237.3</v>
      </c>
      <c r="J114" s="115">
        <v>239.70000000000002</v>
      </c>
      <c r="K114" s="114">
        <v>234.9</v>
      </c>
      <c r="L114" s="114">
        <v>230</v>
      </c>
      <c r="M114" s="114">
        <v>2.5449600000000001</v>
      </c>
    </row>
    <row r="115" spans="1:13">
      <c r="A115" s="65">
        <v>105</v>
      </c>
      <c r="B115" s="114" t="s">
        <v>339</v>
      </c>
      <c r="C115" s="117">
        <v>577.54999999999995</v>
      </c>
      <c r="D115" s="115">
        <v>576.51666666666654</v>
      </c>
      <c r="E115" s="115">
        <v>569.1333333333331</v>
      </c>
      <c r="F115" s="115">
        <v>560.71666666666658</v>
      </c>
      <c r="G115" s="115">
        <v>553.33333333333314</v>
      </c>
      <c r="H115" s="115">
        <v>584.93333333333305</v>
      </c>
      <c r="I115" s="115">
        <v>592.31666666666649</v>
      </c>
      <c r="J115" s="115">
        <v>600.73333333333301</v>
      </c>
      <c r="K115" s="114">
        <v>583.9</v>
      </c>
      <c r="L115" s="114">
        <v>568.1</v>
      </c>
      <c r="M115" s="114">
        <v>3.9422100000000002</v>
      </c>
    </row>
    <row r="116" spans="1:13">
      <c r="A116" s="65">
        <v>106</v>
      </c>
      <c r="B116" s="114" t="s">
        <v>647</v>
      </c>
      <c r="C116" s="117">
        <v>443.55</v>
      </c>
      <c r="D116" s="115">
        <v>441.95</v>
      </c>
      <c r="E116" s="115">
        <v>438.2</v>
      </c>
      <c r="F116" s="115">
        <v>432.85</v>
      </c>
      <c r="G116" s="115">
        <v>429.1</v>
      </c>
      <c r="H116" s="115">
        <v>447.29999999999995</v>
      </c>
      <c r="I116" s="115">
        <v>451.04999999999995</v>
      </c>
      <c r="J116" s="115">
        <v>456.39999999999992</v>
      </c>
      <c r="K116" s="114">
        <v>445.7</v>
      </c>
      <c r="L116" s="114">
        <v>436.6</v>
      </c>
      <c r="M116" s="114">
        <v>0.54939000000000004</v>
      </c>
    </row>
    <row r="117" spans="1:13">
      <c r="A117" s="65">
        <v>107</v>
      </c>
      <c r="B117" s="114" t="s">
        <v>655</v>
      </c>
      <c r="C117" s="117">
        <v>134.75</v>
      </c>
      <c r="D117" s="115">
        <v>136.04999999999998</v>
      </c>
      <c r="E117" s="115">
        <v>132.69999999999996</v>
      </c>
      <c r="F117" s="115">
        <v>130.64999999999998</v>
      </c>
      <c r="G117" s="115">
        <v>127.29999999999995</v>
      </c>
      <c r="H117" s="115">
        <v>138.09999999999997</v>
      </c>
      <c r="I117" s="115">
        <v>141.44999999999999</v>
      </c>
      <c r="J117" s="115">
        <v>143.49999999999997</v>
      </c>
      <c r="K117" s="114">
        <v>139.4</v>
      </c>
      <c r="L117" s="114">
        <v>134</v>
      </c>
      <c r="M117" s="114">
        <v>0.40472000000000002</v>
      </c>
    </row>
    <row r="118" spans="1:13">
      <c r="A118" s="65">
        <v>108</v>
      </c>
      <c r="B118" s="114" t="s">
        <v>359</v>
      </c>
      <c r="C118" s="117">
        <v>197.7</v>
      </c>
      <c r="D118" s="115">
        <v>198.06666666666669</v>
      </c>
      <c r="E118" s="115">
        <v>195.63333333333338</v>
      </c>
      <c r="F118" s="115">
        <v>193.56666666666669</v>
      </c>
      <c r="G118" s="115">
        <v>191.13333333333338</v>
      </c>
      <c r="H118" s="115">
        <v>200.13333333333338</v>
      </c>
      <c r="I118" s="115">
        <v>202.56666666666672</v>
      </c>
      <c r="J118" s="115">
        <v>204.63333333333338</v>
      </c>
      <c r="K118" s="114">
        <v>200.5</v>
      </c>
      <c r="L118" s="114">
        <v>196</v>
      </c>
      <c r="M118" s="114">
        <v>2.5506099999999998</v>
      </c>
    </row>
    <row r="119" spans="1:13">
      <c r="A119" s="65">
        <v>109</v>
      </c>
      <c r="B119" s="114" t="s">
        <v>660</v>
      </c>
      <c r="C119" s="117">
        <v>389.6</v>
      </c>
      <c r="D119" s="115">
        <v>386.78333333333336</v>
      </c>
      <c r="E119" s="115">
        <v>380.76666666666671</v>
      </c>
      <c r="F119" s="115">
        <v>371.93333333333334</v>
      </c>
      <c r="G119" s="115">
        <v>365.91666666666669</v>
      </c>
      <c r="H119" s="115">
        <v>395.61666666666673</v>
      </c>
      <c r="I119" s="115">
        <v>401.63333333333338</v>
      </c>
      <c r="J119" s="115">
        <v>410.46666666666675</v>
      </c>
      <c r="K119" s="114">
        <v>392.8</v>
      </c>
      <c r="L119" s="114">
        <v>377.95</v>
      </c>
      <c r="M119" s="114">
        <v>1.1856599999999999</v>
      </c>
    </row>
    <row r="120" spans="1:13">
      <c r="A120" s="65">
        <v>110</v>
      </c>
      <c r="B120" s="114" t="s">
        <v>61</v>
      </c>
      <c r="C120" s="117">
        <v>154.19999999999999</v>
      </c>
      <c r="D120" s="115">
        <v>154.55000000000001</v>
      </c>
      <c r="E120" s="115">
        <v>152.20000000000002</v>
      </c>
      <c r="F120" s="115">
        <v>150.20000000000002</v>
      </c>
      <c r="G120" s="115">
        <v>147.85000000000002</v>
      </c>
      <c r="H120" s="115">
        <v>156.55000000000001</v>
      </c>
      <c r="I120" s="115">
        <v>158.90000000000003</v>
      </c>
      <c r="J120" s="115">
        <v>160.9</v>
      </c>
      <c r="K120" s="114">
        <v>156.9</v>
      </c>
      <c r="L120" s="114">
        <v>152.55000000000001</v>
      </c>
      <c r="M120" s="114">
        <v>98.711799999999997</v>
      </c>
    </row>
    <row r="121" spans="1:13">
      <c r="A121" s="65">
        <v>111</v>
      </c>
      <c r="B121" s="114" t="s">
        <v>58</v>
      </c>
      <c r="C121" s="117">
        <v>444.25</v>
      </c>
      <c r="D121" s="115">
        <v>443.15000000000003</v>
      </c>
      <c r="E121" s="115">
        <v>439.10000000000008</v>
      </c>
      <c r="F121" s="115">
        <v>433.95000000000005</v>
      </c>
      <c r="G121" s="115">
        <v>429.90000000000009</v>
      </c>
      <c r="H121" s="115">
        <v>448.30000000000007</v>
      </c>
      <c r="I121" s="115">
        <v>452.35</v>
      </c>
      <c r="J121" s="115">
        <v>457.50000000000006</v>
      </c>
      <c r="K121" s="114">
        <v>447.2</v>
      </c>
      <c r="L121" s="114">
        <v>438</v>
      </c>
      <c r="M121" s="114">
        <v>13.27946</v>
      </c>
    </row>
    <row r="122" spans="1:13">
      <c r="A122" s="65">
        <v>112</v>
      </c>
      <c r="B122" s="114" t="s">
        <v>663</v>
      </c>
      <c r="C122" s="117">
        <v>87.8</v>
      </c>
      <c r="D122" s="115">
        <v>86.100000000000009</v>
      </c>
      <c r="E122" s="115">
        <v>82.950000000000017</v>
      </c>
      <c r="F122" s="115">
        <v>78.100000000000009</v>
      </c>
      <c r="G122" s="115">
        <v>74.950000000000017</v>
      </c>
      <c r="H122" s="115">
        <v>90.950000000000017</v>
      </c>
      <c r="I122" s="115">
        <v>94.100000000000023</v>
      </c>
      <c r="J122" s="115">
        <v>98.950000000000017</v>
      </c>
      <c r="K122" s="114">
        <v>89.25</v>
      </c>
      <c r="L122" s="114">
        <v>81.25</v>
      </c>
      <c r="M122" s="114">
        <v>3.7623600000000001</v>
      </c>
    </row>
    <row r="123" spans="1:13">
      <c r="A123" s="65">
        <v>113</v>
      </c>
      <c r="B123" s="114" t="s">
        <v>665</v>
      </c>
      <c r="C123" s="117">
        <v>278.55</v>
      </c>
      <c r="D123" s="115">
        <v>278.25</v>
      </c>
      <c r="E123" s="115">
        <v>274.5</v>
      </c>
      <c r="F123" s="115">
        <v>270.45</v>
      </c>
      <c r="G123" s="115">
        <v>266.7</v>
      </c>
      <c r="H123" s="115">
        <v>282.3</v>
      </c>
      <c r="I123" s="115">
        <v>286.05</v>
      </c>
      <c r="J123" s="115">
        <v>290.10000000000002</v>
      </c>
      <c r="K123" s="114">
        <v>282</v>
      </c>
      <c r="L123" s="114">
        <v>274.2</v>
      </c>
      <c r="M123" s="114">
        <v>1.84806</v>
      </c>
    </row>
    <row r="124" spans="1:13">
      <c r="A124" s="65">
        <v>114</v>
      </c>
      <c r="B124" s="114" t="s">
        <v>667</v>
      </c>
      <c r="C124" s="117">
        <v>176.5</v>
      </c>
      <c r="D124" s="115">
        <v>175.68333333333331</v>
      </c>
      <c r="E124" s="115">
        <v>172.86666666666662</v>
      </c>
      <c r="F124" s="115">
        <v>169.23333333333332</v>
      </c>
      <c r="G124" s="115">
        <v>166.41666666666663</v>
      </c>
      <c r="H124" s="115">
        <v>179.31666666666661</v>
      </c>
      <c r="I124" s="115">
        <v>182.13333333333327</v>
      </c>
      <c r="J124" s="115">
        <v>185.76666666666659</v>
      </c>
      <c r="K124" s="114">
        <v>178.5</v>
      </c>
      <c r="L124" s="114">
        <v>172.05</v>
      </c>
      <c r="M124" s="114">
        <v>4.0263999999999998</v>
      </c>
    </row>
    <row r="125" spans="1:13">
      <c r="A125" s="65">
        <v>115</v>
      </c>
      <c r="B125" s="114" t="s">
        <v>229</v>
      </c>
      <c r="C125" s="117">
        <v>48.95</v>
      </c>
      <c r="D125" s="115">
        <v>48.75</v>
      </c>
      <c r="E125" s="115">
        <v>45.55</v>
      </c>
      <c r="F125" s="115">
        <v>42.15</v>
      </c>
      <c r="G125" s="115">
        <v>38.949999999999996</v>
      </c>
      <c r="H125" s="115">
        <v>52.15</v>
      </c>
      <c r="I125" s="115">
        <v>55.35</v>
      </c>
      <c r="J125" s="115">
        <v>58.75</v>
      </c>
      <c r="K125" s="114">
        <v>51.95</v>
      </c>
      <c r="L125" s="114">
        <v>45.35</v>
      </c>
      <c r="M125" s="114">
        <v>255.42392000000001</v>
      </c>
    </row>
    <row r="126" spans="1:13">
      <c r="A126" s="65">
        <v>116</v>
      </c>
      <c r="B126" s="114" t="s">
        <v>1817</v>
      </c>
      <c r="C126" s="117">
        <v>425.15</v>
      </c>
      <c r="D126" s="115">
        <v>413.2</v>
      </c>
      <c r="E126" s="115">
        <v>393.95</v>
      </c>
      <c r="F126" s="115">
        <v>362.75</v>
      </c>
      <c r="G126" s="115">
        <v>343.5</v>
      </c>
      <c r="H126" s="115">
        <v>444.4</v>
      </c>
      <c r="I126" s="115">
        <v>463.65</v>
      </c>
      <c r="J126" s="115">
        <v>494.84999999999997</v>
      </c>
      <c r="K126" s="114">
        <v>432.45</v>
      </c>
      <c r="L126" s="114">
        <v>382</v>
      </c>
      <c r="M126" s="114">
        <v>14.22559</v>
      </c>
    </row>
    <row r="127" spans="1:13">
      <c r="A127" s="65">
        <v>117</v>
      </c>
      <c r="B127" s="114" t="s">
        <v>59</v>
      </c>
      <c r="C127" s="117">
        <v>23.4</v>
      </c>
      <c r="D127" s="115">
        <v>23.383333333333336</v>
      </c>
      <c r="E127" s="115">
        <v>22.616666666666674</v>
      </c>
      <c r="F127" s="115">
        <v>21.833333333333339</v>
      </c>
      <c r="G127" s="115">
        <v>21.066666666666677</v>
      </c>
      <c r="H127" s="115">
        <v>24.166666666666671</v>
      </c>
      <c r="I127" s="115">
        <v>24.93333333333333</v>
      </c>
      <c r="J127" s="115">
        <v>25.716666666666669</v>
      </c>
      <c r="K127" s="114">
        <v>24.15</v>
      </c>
      <c r="L127" s="114">
        <v>22.6</v>
      </c>
      <c r="M127" s="114">
        <v>247.38050000000001</v>
      </c>
    </row>
    <row r="128" spans="1:13">
      <c r="A128" s="65">
        <v>118</v>
      </c>
      <c r="B128" s="114" t="s">
        <v>2142</v>
      </c>
      <c r="C128" s="117">
        <v>179.5</v>
      </c>
      <c r="D128" s="115">
        <v>178.54999999999998</v>
      </c>
      <c r="E128" s="115">
        <v>176.09999999999997</v>
      </c>
      <c r="F128" s="115">
        <v>172.7</v>
      </c>
      <c r="G128" s="115">
        <v>170.24999999999997</v>
      </c>
      <c r="H128" s="115">
        <v>181.94999999999996</v>
      </c>
      <c r="I128" s="115">
        <v>184.39999999999995</v>
      </c>
      <c r="J128" s="115">
        <v>187.79999999999995</v>
      </c>
      <c r="K128" s="114">
        <v>181</v>
      </c>
      <c r="L128" s="114">
        <v>175.15</v>
      </c>
      <c r="M128" s="114">
        <v>0.34372999999999998</v>
      </c>
    </row>
    <row r="129" spans="1:13">
      <c r="A129" s="65">
        <v>119</v>
      </c>
      <c r="B129" s="114" t="s">
        <v>60</v>
      </c>
      <c r="C129" s="117">
        <v>1627.15</v>
      </c>
      <c r="D129" s="115">
        <v>1632.6000000000001</v>
      </c>
      <c r="E129" s="115">
        <v>1611.5500000000002</v>
      </c>
      <c r="F129" s="115">
        <v>1595.95</v>
      </c>
      <c r="G129" s="115">
        <v>1574.9</v>
      </c>
      <c r="H129" s="115">
        <v>1648.2000000000003</v>
      </c>
      <c r="I129" s="115">
        <v>1669.25</v>
      </c>
      <c r="J129" s="115">
        <v>1684.8500000000004</v>
      </c>
      <c r="K129" s="114">
        <v>1653.65</v>
      </c>
      <c r="L129" s="114">
        <v>1617</v>
      </c>
      <c r="M129" s="114">
        <v>4.0532700000000004</v>
      </c>
    </row>
    <row r="130" spans="1:13">
      <c r="A130" s="65">
        <v>120</v>
      </c>
      <c r="B130" s="114" t="s">
        <v>2122</v>
      </c>
      <c r="C130" s="117">
        <v>2595.85</v>
      </c>
      <c r="D130" s="115">
        <v>2603.8166666666666</v>
      </c>
      <c r="E130" s="115">
        <v>2510.0333333333333</v>
      </c>
      <c r="F130" s="115">
        <v>2424.2166666666667</v>
      </c>
      <c r="G130" s="115">
        <v>2330.4333333333334</v>
      </c>
      <c r="H130" s="115">
        <v>2689.6333333333332</v>
      </c>
      <c r="I130" s="115">
        <v>2783.4166666666661</v>
      </c>
      <c r="J130" s="115">
        <v>2869.2333333333331</v>
      </c>
      <c r="K130" s="114">
        <v>2697.6</v>
      </c>
      <c r="L130" s="114">
        <v>2518</v>
      </c>
      <c r="M130" s="114">
        <v>0.21384</v>
      </c>
    </row>
    <row r="131" spans="1:13">
      <c r="A131" s="65">
        <v>121</v>
      </c>
      <c r="B131" s="114" t="s">
        <v>1044</v>
      </c>
      <c r="C131" s="117">
        <v>1297.5999999999999</v>
      </c>
      <c r="D131" s="115">
        <v>1293.8666666666666</v>
      </c>
      <c r="E131" s="115">
        <v>1277.7333333333331</v>
      </c>
      <c r="F131" s="115">
        <v>1257.8666666666666</v>
      </c>
      <c r="G131" s="115">
        <v>1241.7333333333331</v>
      </c>
      <c r="H131" s="115">
        <v>1313.7333333333331</v>
      </c>
      <c r="I131" s="115">
        <v>1329.8666666666668</v>
      </c>
      <c r="J131" s="115">
        <v>1349.7333333333331</v>
      </c>
      <c r="K131" s="114">
        <v>1310</v>
      </c>
      <c r="L131" s="114">
        <v>1274</v>
      </c>
      <c r="M131" s="114">
        <v>2.8715299999999999</v>
      </c>
    </row>
    <row r="132" spans="1:13">
      <c r="A132" s="65">
        <v>122</v>
      </c>
      <c r="B132" s="114" t="s">
        <v>62</v>
      </c>
      <c r="C132" s="117">
        <v>2749.2</v>
      </c>
      <c r="D132" s="115">
        <v>2747.65</v>
      </c>
      <c r="E132" s="115">
        <v>2730.65</v>
      </c>
      <c r="F132" s="115">
        <v>2712.1</v>
      </c>
      <c r="G132" s="115">
        <v>2695.1</v>
      </c>
      <c r="H132" s="115">
        <v>2766.2000000000003</v>
      </c>
      <c r="I132" s="115">
        <v>2783.2000000000003</v>
      </c>
      <c r="J132" s="115">
        <v>2801.7500000000005</v>
      </c>
      <c r="K132" s="114">
        <v>2764.65</v>
      </c>
      <c r="L132" s="114">
        <v>2729.1</v>
      </c>
      <c r="M132" s="114">
        <v>6.3993500000000001</v>
      </c>
    </row>
    <row r="133" spans="1:13">
      <c r="A133" s="65">
        <v>123</v>
      </c>
      <c r="B133" s="114" t="s">
        <v>694</v>
      </c>
      <c r="C133" s="117">
        <v>150.25</v>
      </c>
      <c r="D133" s="115">
        <v>150.35</v>
      </c>
      <c r="E133" s="115">
        <v>149</v>
      </c>
      <c r="F133" s="115">
        <v>147.75</v>
      </c>
      <c r="G133" s="115">
        <v>146.4</v>
      </c>
      <c r="H133" s="115">
        <v>151.6</v>
      </c>
      <c r="I133" s="115">
        <v>152.94999999999996</v>
      </c>
      <c r="J133" s="115">
        <v>154.19999999999999</v>
      </c>
      <c r="K133" s="114">
        <v>151.69999999999999</v>
      </c>
      <c r="L133" s="114">
        <v>149.1</v>
      </c>
      <c r="M133" s="114">
        <v>0.35478999999999999</v>
      </c>
    </row>
    <row r="134" spans="1:13">
      <c r="A134" s="65">
        <v>124</v>
      </c>
      <c r="B134" s="114" t="s">
        <v>695</v>
      </c>
      <c r="C134" s="117">
        <v>155.80000000000001</v>
      </c>
      <c r="D134" s="115">
        <v>155.93333333333337</v>
      </c>
      <c r="E134" s="115">
        <v>154.46666666666673</v>
      </c>
      <c r="F134" s="115">
        <v>153.13333333333335</v>
      </c>
      <c r="G134" s="115">
        <v>151.66666666666671</v>
      </c>
      <c r="H134" s="115">
        <v>157.26666666666674</v>
      </c>
      <c r="I134" s="115">
        <v>158.73333333333338</v>
      </c>
      <c r="J134" s="115">
        <v>160.06666666666675</v>
      </c>
      <c r="K134" s="114">
        <v>157.4</v>
      </c>
      <c r="L134" s="114">
        <v>154.6</v>
      </c>
      <c r="M134" s="114">
        <v>0.73992000000000002</v>
      </c>
    </row>
    <row r="135" spans="1:13">
      <c r="A135" s="65">
        <v>125</v>
      </c>
      <c r="B135" s="114" t="s">
        <v>693</v>
      </c>
      <c r="C135" s="117">
        <v>106</v>
      </c>
      <c r="D135" s="115">
        <v>106.11666666666667</v>
      </c>
      <c r="E135" s="115">
        <v>102.93333333333335</v>
      </c>
      <c r="F135" s="115">
        <v>99.866666666666674</v>
      </c>
      <c r="G135" s="115">
        <v>96.683333333333351</v>
      </c>
      <c r="H135" s="115">
        <v>109.18333333333335</v>
      </c>
      <c r="I135" s="115">
        <v>112.36666666666669</v>
      </c>
      <c r="J135" s="115">
        <v>115.43333333333335</v>
      </c>
      <c r="K135" s="114">
        <v>109.3</v>
      </c>
      <c r="L135" s="114">
        <v>103.05</v>
      </c>
      <c r="M135" s="114">
        <v>17.596350000000001</v>
      </c>
    </row>
    <row r="136" spans="1:13">
      <c r="A136" s="65">
        <v>126</v>
      </c>
      <c r="B136" s="114" t="s">
        <v>63</v>
      </c>
      <c r="C136" s="117">
        <v>16206.75</v>
      </c>
      <c r="D136" s="115">
        <v>16234.416666666666</v>
      </c>
      <c r="E136" s="115">
        <v>15998.833333333332</v>
      </c>
      <c r="F136" s="115">
        <v>15790.916666666666</v>
      </c>
      <c r="G136" s="115">
        <v>15555.333333333332</v>
      </c>
      <c r="H136" s="115">
        <v>16442.333333333332</v>
      </c>
      <c r="I136" s="115">
        <v>16677.916666666664</v>
      </c>
      <c r="J136" s="115">
        <v>16885.833333333332</v>
      </c>
      <c r="K136" s="114">
        <v>16470</v>
      </c>
      <c r="L136" s="114">
        <v>16026.5</v>
      </c>
      <c r="M136" s="114">
        <v>1.9259299999999999</v>
      </c>
    </row>
    <row r="137" spans="1:13">
      <c r="A137" s="65">
        <v>127</v>
      </c>
      <c r="B137" s="114" t="s">
        <v>698</v>
      </c>
      <c r="C137" s="117">
        <v>251.5</v>
      </c>
      <c r="D137" s="115">
        <v>249.81666666666669</v>
      </c>
      <c r="E137" s="115">
        <v>246.73333333333338</v>
      </c>
      <c r="F137" s="115">
        <v>241.9666666666667</v>
      </c>
      <c r="G137" s="115">
        <v>238.88333333333338</v>
      </c>
      <c r="H137" s="115">
        <v>254.58333333333337</v>
      </c>
      <c r="I137" s="115">
        <v>257.66666666666669</v>
      </c>
      <c r="J137" s="115">
        <v>262.43333333333339</v>
      </c>
      <c r="K137" s="114">
        <v>252.9</v>
      </c>
      <c r="L137" s="114">
        <v>245.05</v>
      </c>
      <c r="M137" s="114">
        <v>0.11871</v>
      </c>
    </row>
    <row r="138" spans="1:13">
      <c r="A138" s="65">
        <v>128</v>
      </c>
      <c r="B138" s="114" t="s">
        <v>193</v>
      </c>
      <c r="C138" s="117">
        <v>294.60000000000002</v>
      </c>
      <c r="D138" s="115">
        <v>295.58333333333331</v>
      </c>
      <c r="E138" s="115">
        <v>292.01666666666665</v>
      </c>
      <c r="F138" s="115">
        <v>289.43333333333334</v>
      </c>
      <c r="G138" s="115">
        <v>285.86666666666667</v>
      </c>
      <c r="H138" s="115">
        <v>298.16666666666663</v>
      </c>
      <c r="I138" s="115">
        <v>301.73333333333335</v>
      </c>
      <c r="J138" s="115">
        <v>304.31666666666661</v>
      </c>
      <c r="K138" s="114">
        <v>299.14999999999998</v>
      </c>
      <c r="L138" s="114">
        <v>293</v>
      </c>
      <c r="M138" s="114">
        <v>2.26288</v>
      </c>
    </row>
    <row r="139" spans="1:13">
      <c r="A139" s="65">
        <v>129</v>
      </c>
      <c r="B139" s="114" t="s">
        <v>1863</v>
      </c>
      <c r="C139" s="117">
        <v>989.3</v>
      </c>
      <c r="D139" s="115">
        <v>976.43333333333339</v>
      </c>
      <c r="E139" s="115">
        <v>952.86666666666679</v>
      </c>
      <c r="F139" s="115">
        <v>916.43333333333339</v>
      </c>
      <c r="G139" s="115">
        <v>892.86666666666679</v>
      </c>
      <c r="H139" s="115">
        <v>1012.8666666666668</v>
      </c>
      <c r="I139" s="115">
        <v>1036.4333333333334</v>
      </c>
      <c r="J139" s="115">
        <v>1072.8666666666668</v>
      </c>
      <c r="K139" s="114">
        <v>1000</v>
      </c>
      <c r="L139" s="114">
        <v>940</v>
      </c>
      <c r="M139" s="114">
        <v>0.22006999999999999</v>
      </c>
    </row>
    <row r="140" spans="1:13">
      <c r="A140" s="65">
        <v>130</v>
      </c>
      <c r="B140" s="114" t="s">
        <v>64</v>
      </c>
      <c r="C140" s="117">
        <v>110.6</v>
      </c>
      <c r="D140" s="115">
        <v>110.11666666666667</v>
      </c>
      <c r="E140" s="115">
        <v>108.38333333333335</v>
      </c>
      <c r="F140" s="115">
        <v>106.16666666666669</v>
      </c>
      <c r="G140" s="115">
        <v>104.43333333333337</v>
      </c>
      <c r="H140" s="115">
        <v>112.33333333333334</v>
      </c>
      <c r="I140" s="115">
        <v>114.06666666666666</v>
      </c>
      <c r="J140" s="115">
        <v>116.28333333333333</v>
      </c>
      <c r="K140" s="114">
        <v>111.85</v>
      </c>
      <c r="L140" s="114">
        <v>107.9</v>
      </c>
      <c r="M140" s="114">
        <v>22.830120000000001</v>
      </c>
    </row>
    <row r="141" spans="1:13">
      <c r="A141" s="65">
        <v>131</v>
      </c>
      <c r="B141" s="114" t="s">
        <v>708</v>
      </c>
      <c r="C141" s="117">
        <v>108.55</v>
      </c>
      <c r="D141" s="115">
        <v>107.53333333333335</v>
      </c>
      <c r="E141" s="115">
        <v>103.16666666666669</v>
      </c>
      <c r="F141" s="115">
        <v>97.783333333333346</v>
      </c>
      <c r="G141" s="115">
        <v>93.416666666666686</v>
      </c>
      <c r="H141" s="115">
        <v>112.91666666666669</v>
      </c>
      <c r="I141" s="115">
        <v>117.28333333333333</v>
      </c>
      <c r="J141" s="115">
        <v>122.66666666666669</v>
      </c>
      <c r="K141" s="114">
        <v>111.9</v>
      </c>
      <c r="L141" s="114">
        <v>102.15</v>
      </c>
      <c r="M141" s="114">
        <v>151.89858000000001</v>
      </c>
    </row>
    <row r="142" spans="1:13">
      <c r="A142" s="65">
        <v>132</v>
      </c>
      <c r="B142" s="114" t="s">
        <v>2030</v>
      </c>
      <c r="C142" s="117">
        <v>370.2</v>
      </c>
      <c r="D142" s="115">
        <v>375.11666666666662</v>
      </c>
      <c r="E142" s="115">
        <v>360.23333333333323</v>
      </c>
      <c r="F142" s="115">
        <v>350.26666666666659</v>
      </c>
      <c r="G142" s="115">
        <v>335.38333333333321</v>
      </c>
      <c r="H142" s="115">
        <v>385.08333333333326</v>
      </c>
      <c r="I142" s="115">
        <v>399.96666666666658</v>
      </c>
      <c r="J142" s="115">
        <v>409.93333333333328</v>
      </c>
      <c r="K142" s="114">
        <v>390</v>
      </c>
      <c r="L142" s="114">
        <v>365.15</v>
      </c>
      <c r="M142" s="114">
        <v>4.4223499999999998</v>
      </c>
    </row>
    <row r="143" spans="1:13">
      <c r="A143" s="65">
        <v>133</v>
      </c>
      <c r="B143" s="114" t="s">
        <v>714</v>
      </c>
      <c r="C143" s="117">
        <v>504.25</v>
      </c>
      <c r="D143" s="115">
        <v>494.8</v>
      </c>
      <c r="E143" s="115">
        <v>483.6</v>
      </c>
      <c r="F143" s="115">
        <v>462.95</v>
      </c>
      <c r="G143" s="115">
        <v>451.75</v>
      </c>
      <c r="H143" s="115">
        <v>515.45000000000005</v>
      </c>
      <c r="I143" s="115">
        <v>526.65</v>
      </c>
      <c r="J143" s="115">
        <v>547.30000000000007</v>
      </c>
      <c r="K143" s="114">
        <v>506</v>
      </c>
      <c r="L143" s="114">
        <v>474.15</v>
      </c>
      <c r="M143" s="114">
        <v>51.306579999999997</v>
      </c>
    </row>
    <row r="144" spans="1:13">
      <c r="A144" s="65">
        <v>134</v>
      </c>
      <c r="B144" s="114" t="s">
        <v>718</v>
      </c>
      <c r="C144" s="117">
        <v>103.8</v>
      </c>
      <c r="D144" s="115">
        <v>104.23333333333333</v>
      </c>
      <c r="E144" s="115">
        <v>101.56666666666666</v>
      </c>
      <c r="F144" s="115">
        <v>99.333333333333329</v>
      </c>
      <c r="G144" s="115">
        <v>96.666666666666657</v>
      </c>
      <c r="H144" s="115">
        <v>106.46666666666667</v>
      </c>
      <c r="I144" s="115">
        <v>109.13333333333333</v>
      </c>
      <c r="J144" s="115">
        <v>111.36666666666667</v>
      </c>
      <c r="K144" s="114">
        <v>106.9</v>
      </c>
      <c r="L144" s="114">
        <v>102</v>
      </c>
      <c r="M144" s="114">
        <v>0.49009999999999998</v>
      </c>
    </row>
    <row r="145" spans="1:13">
      <c r="A145" s="65">
        <v>135</v>
      </c>
      <c r="B145" s="114" t="s">
        <v>65</v>
      </c>
      <c r="C145" s="117">
        <v>181.3</v>
      </c>
      <c r="D145" s="115">
        <v>181.41666666666666</v>
      </c>
      <c r="E145" s="115">
        <v>179.08333333333331</v>
      </c>
      <c r="F145" s="115">
        <v>176.86666666666665</v>
      </c>
      <c r="G145" s="115">
        <v>174.5333333333333</v>
      </c>
      <c r="H145" s="115">
        <v>183.63333333333333</v>
      </c>
      <c r="I145" s="115">
        <v>185.96666666666664</v>
      </c>
      <c r="J145" s="115">
        <v>188.18333333333334</v>
      </c>
      <c r="K145" s="114">
        <v>183.75</v>
      </c>
      <c r="L145" s="114">
        <v>179.2</v>
      </c>
      <c r="M145" s="114">
        <v>15.40879</v>
      </c>
    </row>
    <row r="146" spans="1:13">
      <c r="A146" s="65">
        <v>136</v>
      </c>
      <c r="B146" s="114" t="s">
        <v>2785</v>
      </c>
      <c r="C146" s="117">
        <v>164.1</v>
      </c>
      <c r="D146" s="115">
        <v>162.54999999999998</v>
      </c>
      <c r="E146" s="115">
        <v>160.19999999999996</v>
      </c>
      <c r="F146" s="115">
        <v>156.29999999999998</v>
      </c>
      <c r="G146" s="115">
        <v>153.94999999999996</v>
      </c>
      <c r="H146" s="115">
        <v>166.44999999999996</v>
      </c>
      <c r="I146" s="115">
        <v>168.79999999999998</v>
      </c>
      <c r="J146" s="115">
        <v>172.69999999999996</v>
      </c>
      <c r="K146" s="114">
        <v>164.9</v>
      </c>
      <c r="L146" s="114">
        <v>158.65</v>
      </c>
      <c r="M146" s="114">
        <v>0.15292</v>
      </c>
    </row>
    <row r="147" spans="1:13">
      <c r="A147" s="65">
        <v>137</v>
      </c>
      <c r="B147" s="114" t="s">
        <v>66</v>
      </c>
      <c r="C147" s="117">
        <v>86.25</v>
      </c>
      <c r="D147" s="115">
        <v>85.066666666666663</v>
      </c>
      <c r="E147" s="115">
        <v>83.533333333333331</v>
      </c>
      <c r="F147" s="115">
        <v>80.816666666666663</v>
      </c>
      <c r="G147" s="115">
        <v>79.283333333333331</v>
      </c>
      <c r="H147" s="115">
        <v>87.783333333333331</v>
      </c>
      <c r="I147" s="115">
        <v>89.316666666666663</v>
      </c>
      <c r="J147" s="115">
        <v>92.033333333333331</v>
      </c>
      <c r="K147" s="114">
        <v>86.6</v>
      </c>
      <c r="L147" s="114">
        <v>82.35</v>
      </c>
      <c r="M147" s="114">
        <v>154.28797</v>
      </c>
    </row>
    <row r="148" spans="1:13">
      <c r="A148" s="65">
        <v>138</v>
      </c>
      <c r="B148" s="114" t="s">
        <v>2793</v>
      </c>
      <c r="C148" s="117">
        <v>1508.7</v>
      </c>
      <c r="D148" s="115">
        <v>1512.5500000000002</v>
      </c>
      <c r="E148" s="115">
        <v>1473.2000000000003</v>
      </c>
      <c r="F148" s="115">
        <v>1437.7</v>
      </c>
      <c r="G148" s="115">
        <v>1398.3500000000001</v>
      </c>
      <c r="H148" s="115">
        <v>1548.0500000000004</v>
      </c>
      <c r="I148" s="115">
        <v>1587.4000000000003</v>
      </c>
      <c r="J148" s="115">
        <v>1622.9000000000005</v>
      </c>
      <c r="K148" s="114">
        <v>1551.9</v>
      </c>
      <c r="L148" s="114">
        <v>1477.05</v>
      </c>
      <c r="M148" s="114">
        <v>7.4219999999999994E-2</v>
      </c>
    </row>
    <row r="149" spans="1:13">
      <c r="A149" s="65">
        <v>139</v>
      </c>
      <c r="B149" s="114" t="s">
        <v>729</v>
      </c>
      <c r="C149" s="117">
        <v>373.1</v>
      </c>
      <c r="D149" s="115">
        <v>373.08333333333331</v>
      </c>
      <c r="E149" s="115">
        <v>367.16666666666663</v>
      </c>
      <c r="F149" s="115">
        <v>361.23333333333329</v>
      </c>
      <c r="G149" s="115">
        <v>355.31666666666661</v>
      </c>
      <c r="H149" s="115">
        <v>379.01666666666665</v>
      </c>
      <c r="I149" s="115">
        <v>384.93333333333328</v>
      </c>
      <c r="J149" s="115">
        <v>390.86666666666667</v>
      </c>
      <c r="K149" s="114">
        <v>379</v>
      </c>
      <c r="L149" s="114">
        <v>367.15</v>
      </c>
      <c r="M149" s="114">
        <v>0.20505000000000001</v>
      </c>
    </row>
    <row r="150" spans="1:13">
      <c r="A150" s="65">
        <v>140</v>
      </c>
      <c r="B150" s="114" t="s">
        <v>730</v>
      </c>
      <c r="C150" s="117">
        <v>510.95</v>
      </c>
      <c r="D150" s="115">
        <v>512.51666666666665</v>
      </c>
      <c r="E150" s="115">
        <v>506.43333333333328</v>
      </c>
      <c r="F150" s="115">
        <v>501.91666666666663</v>
      </c>
      <c r="G150" s="115">
        <v>495.83333333333326</v>
      </c>
      <c r="H150" s="115">
        <v>517.0333333333333</v>
      </c>
      <c r="I150" s="115">
        <v>523.11666666666679</v>
      </c>
      <c r="J150" s="115">
        <v>527.63333333333333</v>
      </c>
      <c r="K150" s="114">
        <v>518.6</v>
      </c>
      <c r="L150" s="114">
        <v>508</v>
      </c>
      <c r="M150" s="114">
        <v>9.2579999999999996E-2</v>
      </c>
    </row>
    <row r="151" spans="1:13">
      <c r="A151" s="65">
        <v>141</v>
      </c>
      <c r="B151" s="114" t="s">
        <v>738</v>
      </c>
      <c r="C151" s="117">
        <v>48.85</v>
      </c>
      <c r="D151" s="115">
        <v>48.616666666666674</v>
      </c>
      <c r="E151" s="115">
        <v>48.033333333333346</v>
      </c>
      <c r="F151" s="115">
        <v>47.216666666666669</v>
      </c>
      <c r="G151" s="115">
        <v>46.63333333333334</v>
      </c>
      <c r="H151" s="115">
        <v>49.433333333333351</v>
      </c>
      <c r="I151" s="115">
        <v>50.01666666666668</v>
      </c>
      <c r="J151" s="115">
        <v>50.833333333333357</v>
      </c>
      <c r="K151" s="114">
        <v>49.2</v>
      </c>
      <c r="L151" s="114">
        <v>47.8</v>
      </c>
      <c r="M151" s="114">
        <v>7.7920199999999999</v>
      </c>
    </row>
    <row r="152" spans="1:13">
      <c r="A152" s="65">
        <v>142</v>
      </c>
      <c r="B152" s="114" t="s">
        <v>734</v>
      </c>
      <c r="C152" s="117">
        <v>126.6</v>
      </c>
      <c r="D152" s="115">
        <v>126.91666666666667</v>
      </c>
      <c r="E152" s="115">
        <v>125.78333333333333</v>
      </c>
      <c r="F152" s="115">
        <v>124.96666666666665</v>
      </c>
      <c r="G152" s="115">
        <v>123.83333333333331</v>
      </c>
      <c r="H152" s="115">
        <v>127.73333333333335</v>
      </c>
      <c r="I152" s="115">
        <v>128.8666666666667</v>
      </c>
      <c r="J152" s="115">
        <v>129.68333333333337</v>
      </c>
      <c r="K152" s="114">
        <v>128.05000000000001</v>
      </c>
      <c r="L152" s="114">
        <v>126.1</v>
      </c>
      <c r="M152" s="114">
        <v>2.0381100000000001</v>
      </c>
    </row>
    <row r="153" spans="1:13">
      <c r="A153" s="65">
        <v>143</v>
      </c>
      <c r="B153" s="114" t="s">
        <v>1865</v>
      </c>
      <c r="C153" s="117">
        <v>27</v>
      </c>
      <c r="D153" s="115">
        <v>26.849999999999998</v>
      </c>
      <c r="E153" s="115">
        <v>26.399999999999995</v>
      </c>
      <c r="F153" s="115">
        <v>25.799999999999997</v>
      </c>
      <c r="G153" s="115">
        <v>25.349999999999994</v>
      </c>
      <c r="H153" s="115">
        <v>27.449999999999996</v>
      </c>
      <c r="I153" s="115">
        <v>27.9</v>
      </c>
      <c r="J153" s="115">
        <v>28.499999999999996</v>
      </c>
      <c r="K153" s="114">
        <v>27.3</v>
      </c>
      <c r="L153" s="114">
        <v>26.25</v>
      </c>
      <c r="M153" s="114">
        <v>6.3484999999999996</v>
      </c>
    </row>
    <row r="154" spans="1:13">
      <c r="A154" s="65">
        <v>144</v>
      </c>
      <c r="B154" s="114" t="s">
        <v>731</v>
      </c>
      <c r="C154" s="117">
        <v>430.05</v>
      </c>
      <c r="D154" s="115">
        <v>428.2166666666667</v>
      </c>
      <c r="E154" s="115">
        <v>424.58333333333337</v>
      </c>
      <c r="F154" s="115">
        <v>419.11666666666667</v>
      </c>
      <c r="G154" s="115">
        <v>415.48333333333335</v>
      </c>
      <c r="H154" s="115">
        <v>433.68333333333339</v>
      </c>
      <c r="I154" s="115">
        <v>437.31666666666672</v>
      </c>
      <c r="J154" s="115">
        <v>442.78333333333342</v>
      </c>
      <c r="K154" s="114">
        <v>431.85</v>
      </c>
      <c r="L154" s="114">
        <v>422.75</v>
      </c>
      <c r="M154" s="114">
        <v>4.1419999999999998E-2</v>
      </c>
    </row>
    <row r="155" spans="1:13">
      <c r="A155" s="65">
        <v>145</v>
      </c>
      <c r="B155" s="114" t="s">
        <v>2230</v>
      </c>
      <c r="C155" s="117">
        <v>404.05</v>
      </c>
      <c r="D155" s="115">
        <v>404.0333333333333</v>
      </c>
      <c r="E155" s="115">
        <v>399.31666666666661</v>
      </c>
      <c r="F155" s="115">
        <v>394.58333333333331</v>
      </c>
      <c r="G155" s="115">
        <v>389.86666666666662</v>
      </c>
      <c r="H155" s="115">
        <v>408.76666666666659</v>
      </c>
      <c r="I155" s="115">
        <v>413.48333333333329</v>
      </c>
      <c r="J155" s="115">
        <v>418.21666666666658</v>
      </c>
      <c r="K155" s="114">
        <v>408.75</v>
      </c>
      <c r="L155" s="114">
        <v>399.3</v>
      </c>
      <c r="M155" s="114">
        <v>7.81114</v>
      </c>
    </row>
    <row r="156" spans="1:13">
      <c r="A156" s="65">
        <v>146</v>
      </c>
      <c r="B156" s="114" t="s">
        <v>67</v>
      </c>
      <c r="C156" s="117">
        <v>132.15</v>
      </c>
      <c r="D156" s="115">
        <v>131.68333333333334</v>
      </c>
      <c r="E156" s="115">
        <v>130.66666666666669</v>
      </c>
      <c r="F156" s="115">
        <v>129.18333333333334</v>
      </c>
      <c r="G156" s="115">
        <v>128.16666666666669</v>
      </c>
      <c r="H156" s="115">
        <v>133.16666666666669</v>
      </c>
      <c r="I156" s="115">
        <v>134.18333333333334</v>
      </c>
      <c r="J156" s="115">
        <v>135.66666666666669</v>
      </c>
      <c r="K156" s="114">
        <v>132.69999999999999</v>
      </c>
      <c r="L156" s="114">
        <v>130.19999999999999</v>
      </c>
      <c r="M156" s="114">
        <v>44.17454</v>
      </c>
    </row>
    <row r="157" spans="1:13">
      <c r="A157" s="65">
        <v>147</v>
      </c>
      <c r="B157" s="114" t="s">
        <v>1841</v>
      </c>
      <c r="C157" s="117">
        <v>759.7</v>
      </c>
      <c r="D157" s="115">
        <v>754.69999999999993</v>
      </c>
      <c r="E157" s="115">
        <v>744.89999999999986</v>
      </c>
      <c r="F157" s="115">
        <v>730.09999999999991</v>
      </c>
      <c r="G157" s="115">
        <v>720.29999999999984</v>
      </c>
      <c r="H157" s="115">
        <v>769.49999999999989</v>
      </c>
      <c r="I157" s="115">
        <v>779.29999999999984</v>
      </c>
      <c r="J157" s="115">
        <v>794.09999999999991</v>
      </c>
      <c r="K157" s="114">
        <v>764.5</v>
      </c>
      <c r="L157" s="114">
        <v>739.9</v>
      </c>
      <c r="M157" s="114">
        <v>5.722E-2</v>
      </c>
    </row>
    <row r="158" spans="1:13">
      <c r="A158" s="65">
        <v>148</v>
      </c>
      <c r="B158" s="114" t="s">
        <v>1842</v>
      </c>
      <c r="C158" s="117">
        <v>161.75</v>
      </c>
      <c r="D158" s="115">
        <v>162.38333333333333</v>
      </c>
      <c r="E158" s="115">
        <v>156.86666666666665</v>
      </c>
      <c r="F158" s="115">
        <v>151.98333333333332</v>
      </c>
      <c r="G158" s="115">
        <v>146.46666666666664</v>
      </c>
      <c r="H158" s="115">
        <v>167.26666666666665</v>
      </c>
      <c r="I158" s="115">
        <v>172.7833333333333</v>
      </c>
      <c r="J158" s="115">
        <v>177.66666666666666</v>
      </c>
      <c r="K158" s="114">
        <v>167.9</v>
      </c>
      <c r="L158" s="114">
        <v>157.5</v>
      </c>
      <c r="M158" s="114">
        <v>0.61651999999999996</v>
      </c>
    </row>
    <row r="159" spans="1:13">
      <c r="A159" s="65">
        <v>149</v>
      </c>
      <c r="B159" s="114" t="s">
        <v>757</v>
      </c>
      <c r="C159" s="117">
        <v>191.75</v>
      </c>
      <c r="D159" s="115">
        <v>193.58333333333334</v>
      </c>
      <c r="E159" s="115">
        <v>188.56666666666669</v>
      </c>
      <c r="F159" s="115">
        <v>185.38333333333335</v>
      </c>
      <c r="G159" s="115">
        <v>180.3666666666667</v>
      </c>
      <c r="H159" s="115">
        <v>196.76666666666668</v>
      </c>
      <c r="I159" s="115">
        <v>201.78333333333333</v>
      </c>
      <c r="J159" s="115">
        <v>204.96666666666667</v>
      </c>
      <c r="K159" s="114">
        <v>198.6</v>
      </c>
      <c r="L159" s="114">
        <v>190.4</v>
      </c>
      <c r="M159" s="114">
        <v>0.77010000000000001</v>
      </c>
    </row>
    <row r="160" spans="1:13">
      <c r="A160" s="65">
        <v>150</v>
      </c>
      <c r="B160" s="114" t="s">
        <v>69</v>
      </c>
      <c r="C160" s="117">
        <v>15.8</v>
      </c>
      <c r="D160" s="115">
        <v>15.683333333333332</v>
      </c>
      <c r="E160" s="115">
        <v>15.516666666666664</v>
      </c>
      <c r="F160" s="115">
        <v>15.233333333333333</v>
      </c>
      <c r="G160" s="115">
        <v>15.066666666666665</v>
      </c>
      <c r="H160" s="115">
        <v>15.966666666666663</v>
      </c>
      <c r="I160" s="115">
        <v>16.133333333333333</v>
      </c>
      <c r="J160" s="115">
        <v>16.416666666666664</v>
      </c>
      <c r="K160" s="114">
        <v>15.85</v>
      </c>
      <c r="L160" s="114">
        <v>15.4</v>
      </c>
      <c r="M160" s="114">
        <v>71.257570000000001</v>
      </c>
    </row>
    <row r="161" spans="1:13">
      <c r="A161" s="65">
        <v>151</v>
      </c>
      <c r="B161" s="114" t="s">
        <v>2415</v>
      </c>
      <c r="C161" s="117">
        <v>1348.6</v>
      </c>
      <c r="D161" s="115">
        <v>1335.9999999999998</v>
      </c>
      <c r="E161" s="115">
        <v>1302.9499999999996</v>
      </c>
      <c r="F161" s="115">
        <v>1257.2999999999997</v>
      </c>
      <c r="G161" s="115">
        <v>1224.2499999999995</v>
      </c>
      <c r="H161" s="115">
        <v>1381.6499999999996</v>
      </c>
      <c r="I161" s="115">
        <v>1414.6999999999998</v>
      </c>
      <c r="J161" s="115">
        <v>1460.3499999999997</v>
      </c>
      <c r="K161" s="114">
        <v>1369.05</v>
      </c>
      <c r="L161" s="114">
        <v>1290.3499999999999</v>
      </c>
      <c r="M161" s="114">
        <v>7.7490000000000003E-2</v>
      </c>
    </row>
    <row r="162" spans="1:13">
      <c r="A162" s="65">
        <v>152</v>
      </c>
      <c r="B162" s="114" t="s">
        <v>371</v>
      </c>
      <c r="C162" s="117">
        <v>108</v>
      </c>
      <c r="D162" s="115">
        <v>106.91666666666667</v>
      </c>
      <c r="E162" s="115">
        <v>105.28333333333335</v>
      </c>
      <c r="F162" s="115">
        <v>102.56666666666668</v>
      </c>
      <c r="G162" s="115">
        <v>100.93333333333335</v>
      </c>
      <c r="H162" s="115">
        <v>109.63333333333334</v>
      </c>
      <c r="I162" s="115">
        <v>111.26666666666667</v>
      </c>
      <c r="J162" s="115">
        <v>113.98333333333333</v>
      </c>
      <c r="K162" s="114">
        <v>108.55</v>
      </c>
      <c r="L162" s="114">
        <v>104.2</v>
      </c>
      <c r="M162" s="114">
        <v>1.62408</v>
      </c>
    </row>
    <row r="163" spans="1:13">
      <c r="A163" s="65">
        <v>153</v>
      </c>
      <c r="B163" s="114" t="s">
        <v>2417</v>
      </c>
      <c r="C163" s="117">
        <v>114.4</v>
      </c>
      <c r="D163" s="115">
        <v>114</v>
      </c>
      <c r="E163" s="115">
        <v>111.5</v>
      </c>
      <c r="F163" s="115">
        <v>108.6</v>
      </c>
      <c r="G163" s="115">
        <v>106.1</v>
      </c>
      <c r="H163" s="115">
        <v>116.9</v>
      </c>
      <c r="I163" s="115">
        <v>119.4</v>
      </c>
      <c r="J163" s="115">
        <v>122.30000000000001</v>
      </c>
      <c r="K163" s="114">
        <v>116.5</v>
      </c>
      <c r="L163" s="114">
        <v>111.1</v>
      </c>
      <c r="M163" s="114">
        <v>0.24057000000000001</v>
      </c>
    </row>
    <row r="164" spans="1:13">
      <c r="A164" s="65">
        <v>154</v>
      </c>
      <c r="B164" s="114" t="s">
        <v>2164</v>
      </c>
      <c r="C164" s="117">
        <v>172.7</v>
      </c>
      <c r="D164" s="115">
        <v>173.56666666666669</v>
      </c>
      <c r="E164" s="115">
        <v>169.68333333333339</v>
      </c>
      <c r="F164" s="115">
        <v>166.66666666666671</v>
      </c>
      <c r="G164" s="115">
        <v>162.78333333333342</v>
      </c>
      <c r="H164" s="115">
        <v>176.58333333333337</v>
      </c>
      <c r="I164" s="115">
        <v>180.46666666666664</v>
      </c>
      <c r="J164" s="115">
        <v>183.48333333333335</v>
      </c>
      <c r="K164" s="114">
        <v>177.45</v>
      </c>
      <c r="L164" s="114">
        <v>170.55</v>
      </c>
      <c r="M164" s="114">
        <v>0.34612999999999999</v>
      </c>
    </row>
    <row r="165" spans="1:13">
      <c r="A165" s="65">
        <v>155</v>
      </c>
      <c r="B165" s="114" t="s">
        <v>761</v>
      </c>
      <c r="C165" s="117">
        <v>7149.4</v>
      </c>
      <c r="D165" s="115">
        <v>7150.4666666666672</v>
      </c>
      <c r="E165" s="115">
        <v>7103.9333333333343</v>
      </c>
      <c r="F165" s="115">
        <v>7058.4666666666672</v>
      </c>
      <c r="G165" s="115">
        <v>7011.9333333333343</v>
      </c>
      <c r="H165" s="115">
        <v>7195.9333333333343</v>
      </c>
      <c r="I165" s="115">
        <v>7242.4666666666672</v>
      </c>
      <c r="J165" s="115">
        <v>7287.9333333333343</v>
      </c>
      <c r="K165" s="114">
        <v>7197</v>
      </c>
      <c r="L165" s="114">
        <v>7105</v>
      </c>
      <c r="M165" s="114">
        <v>4.2119999999999998E-2</v>
      </c>
    </row>
    <row r="166" spans="1:13">
      <c r="A166" s="65">
        <v>156</v>
      </c>
      <c r="B166" s="114" t="s">
        <v>179</v>
      </c>
      <c r="C166" s="117">
        <v>7915.95</v>
      </c>
      <c r="D166" s="115">
        <v>7919.4333333333334</v>
      </c>
      <c r="E166" s="115">
        <v>7805.5666666666666</v>
      </c>
      <c r="F166" s="115">
        <v>7695.1833333333334</v>
      </c>
      <c r="G166" s="115">
        <v>7581.3166666666666</v>
      </c>
      <c r="H166" s="115">
        <v>8029.8166666666666</v>
      </c>
      <c r="I166" s="115">
        <v>8143.6833333333334</v>
      </c>
      <c r="J166" s="115">
        <v>8254.0666666666657</v>
      </c>
      <c r="K166" s="114">
        <v>8033.3</v>
      </c>
      <c r="L166" s="114">
        <v>7809.05</v>
      </c>
      <c r="M166" s="114">
        <v>0.17887</v>
      </c>
    </row>
    <row r="167" spans="1:13">
      <c r="A167" s="65">
        <v>157</v>
      </c>
      <c r="B167" s="114" t="s">
        <v>767</v>
      </c>
      <c r="C167" s="117">
        <v>1329.05</v>
      </c>
      <c r="D167" s="115">
        <v>1325.0166666666667</v>
      </c>
      <c r="E167" s="115">
        <v>1284.0333333333333</v>
      </c>
      <c r="F167" s="115">
        <v>1239.0166666666667</v>
      </c>
      <c r="G167" s="115">
        <v>1198.0333333333333</v>
      </c>
      <c r="H167" s="115">
        <v>1370.0333333333333</v>
      </c>
      <c r="I167" s="115">
        <v>1411.0166666666664</v>
      </c>
      <c r="J167" s="115">
        <v>1456.0333333333333</v>
      </c>
      <c r="K167" s="114">
        <v>1366</v>
      </c>
      <c r="L167" s="114">
        <v>1280</v>
      </c>
      <c r="M167" s="114">
        <v>4.3112899999999996</v>
      </c>
    </row>
    <row r="168" spans="1:13">
      <c r="A168" s="65">
        <v>158</v>
      </c>
      <c r="B168" s="114" t="s">
        <v>68</v>
      </c>
      <c r="C168" s="117">
        <v>384.6</v>
      </c>
      <c r="D168" s="115">
        <v>386.23333333333335</v>
      </c>
      <c r="E168" s="115">
        <v>379.56666666666672</v>
      </c>
      <c r="F168" s="115">
        <v>374.53333333333336</v>
      </c>
      <c r="G168" s="115">
        <v>367.86666666666673</v>
      </c>
      <c r="H168" s="115">
        <v>391.26666666666671</v>
      </c>
      <c r="I168" s="115">
        <v>397.93333333333334</v>
      </c>
      <c r="J168" s="115">
        <v>402.9666666666667</v>
      </c>
      <c r="K168" s="114">
        <v>392.9</v>
      </c>
      <c r="L168" s="114">
        <v>381.2</v>
      </c>
      <c r="M168" s="114">
        <v>6.3597700000000001</v>
      </c>
    </row>
    <row r="169" spans="1:13">
      <c r="A169" s="65">
        <v>159</v>
      </c>
      <c r="B169" s="114" t="s">
        <v>781</v>
      </c>
      <c r="C169" s="117">
        <v>1013.5</v>
      </c>
      <c r="D169" s="115">
        <v>1007.9</v>
      </c>
      <c r="E169" s="115">
        <v>977.89999999999986</v>
      </c>
      <c r="F169" s="115">
        <v>942.29999999999984</v>
      </c>
      <c r="G169" s="115">
        <v>912.29999999999973</v>
      </c>
      <c r="H169" s="115">
        <v>1043.5</v>
      </c>
      <c r="I169" s="115">
        <v>1073.5000000000002</v>
      </c>
      <c r="J169" s="115">
        <v>1109.1000000000001</v>
      </c>
      <c r="K169" s="114">
        <v>1037.9000000000001</v>
      </c>
      <c r="L169" s="114">
        <v>972.3</v>
      </c>
      <c r="M169" s="114">
        <v>1.82622</v>
      </c>
    </row>
    <row r="170" spans="1:13">
      <c r="A170" s="65">
        <v>160</v>
      </c>
      <c r="B170" s="114" t="s">
        <v>2154</v>
      </c>
      <c r="C170" s="117">
        <v>464.55</v>
      </c>
      <c r="D170" s="115">
        <v>462.01666666666665</v>
      </c>
      <c r="E170" s="115">
        <v>457.5333333333333</v>
      </c>
      <c r="F170" s="115">
        <v>450.51666666666665</v>
      </c>
      <c r="G170" s="115">
        <v>446.0333333333333</v>
      </c>
      <c r="H170" s="115">
        <v>469.0333333333333</v>
      </c>
      <c r="I170" s="115">
        <v>473.51666666666665</v>
      </c>
      <c r="J170" s="115">
        <v>480.5333333333333</v>
      </c>
      <c r="K170" s="114">
        <v>466.5</v>
      </c>
      <c r="L170" s="114">
        <v>455</v>
      </c>
      <c r="M170" s="114">
        <v>0.17752000000000001</v>
      </c>
    </row>
    <row r="171" spans="1:13">
      <c r="A171" s="65">
        <v>161</v>
      </c>
      <c r="B171" s="114" t="s">
        <v>335</v>
      </c>
      <c r="C171" s="117">
        <v>607.65</v>
      </c>
      <c r="D171" s="115">
        <v>604.76666666666654</v>
      </c>
      <c r="E171" s="115">
        <v>600.48333333333312</v>
      </c>
      <c r="F171" s="115">
        <v>593.31666666666661</v>
      </c>
      <c r="G171" s="115">
        <v>589.03333333333319</v>
      </c>
      <c r="H171" s="115">
        <v>611.93333333333305</v>
      </c>
      <c r="I171" s="115">
        <v>616.21666666666658</v>
      </c>
      <c r="J171" s="115">
        <v>623.38333333333298</v>
      </c>
      <c r="K171" s="114">
        <v>609.04999999999995</v>
      </c>
      <c r="L171" s="114">
        <v>597.6</v>
      </c>
      <c r="M171" s="114">
        <v>4.5805300000000004</v>
      </c>
    </row>
    <row r="172" spans="1:13">
      <c r="A172" s="65">
        <v>162</v>
      </c>
      <c r="B172" s="114" t="s">
        <v>70</v>
      </c>
      <c r="C172" s="117">
        <v>399.45</v>
      </c>
      <c r="D172" s="115">
        <v>399.84999999999997</v>
      </c>
      <c r="E172" s="115">
        <v>397.74999999999994</v>
      </c>
      <c r="F172" s="115">
        <v>396.04999999999995</v>
      </c>
      <c r="G172" s="115">
        <v>393.94999999999993</v>
      </c>
      <c r="H172" s="115">
        <v>401.54999999999995</v>
      </c>
      <c r="I172" s="115">
        <v>403.65</v>
      </c>
      <c r="J172" s="115">
        <v>405.34999999999997</v>
      </c>
      <c r="K172" s="114">
        <v>401.95</v>
      </c>
      <c r="L172" s="114">
        <v>398.15</v>
      </c>
      <c r="M172" s="114">
        <v>0.66391</v>
      </c>
    </row>
    <row r="173" spans="1:13">
      <c r="A173" s="65">
        <v>163</v>
      </c>
      <c r="B173" s="114" t="s">
        <v>785</v>
      </c>
      <c r="C173" s="117">
        <v>895</v>
      </c>
      <c r="D173" s="115">
        <v>891.43333333333339</v>
      </c>
      <c r="E173" s="115">
        <v>878.86666666666679</v>
      </c>
      <c r="F173" s="115">
        <v>862.73333333333335</v>
      </c>
      <c r="G173" s="115">
        <v>850.16666666666674</v>
      </c>
      <c r="H173" s="115">
        <v>907.56666666666683</v>
      </c>
      <c r="I173" s="115">
        <v>920.13333333333344</v>
      </c>
      <c r="J173" s="115">
        <v>936.26666666666688</v>
      </c>
      <c r="K173" s="114">
        <v>904</v>
      </c>
      <c r="L173" s="114">
        <v>875.3</v>
      </c>
      <c r="M173" s="114">
        <v>0.94684000000000001</v>
      </c>
    </row>
    <row r="174" spans="1:13">
      <c r="A174" s="65">
        <v>164</v>
      </c>
      <c r="B174" s="114" t="s">
        <v>340</v>
      </c>
      <c r="C174" s="117">
        <v>92.9</v>
      </c>
      <c r="D174" s="115">
        <v>93.066666666666663</v>
      </c>
      <c r="E174" s="115">
        <v>91.333333333333329</v>
      </c>
      <c r="F174" s="115">
        <v>89.766666666666666</v>
      </c>
      <c r="G174" s="115">
        <v>88.033333333333331</v>
      </c>
      <c r="H174" s="115">
        <v>94.633333333333326</v>
      </c>
      <c r="I174" s="115">
        <v>96.366666666666674</v>
      </c>
      <c r="J174" s="115">
        <v>97.933333333333323</v>
      </c>
      <c r="K174" s="114">
        <v>94.8</v>
      </c>
      <c r="L174" s="114">
        <v>91.5</v>
      </c>
      <c r="M174" s="114">
        <v>3.4016999999999999</v>
      </c>
    </row>
    <row r="175" spans="1:13">
      <c r="A175" s="65">
        <v>165</v>
      </c>
      <c r="B175" s="114" t="s">
        <v>788</v>
      </c>
      <c r="C175" s="117">
        <v>277.60000000000002</v>
      </c>
      <c r="D175" s="115">
        <v>278.36666666666667</v>
      </c>
      <c r="E175" s="115">
        <v>271.83333333333337</v>
      </c>
      <c r="F175" s="115">
        <v>266.06666666666672</v>
      </c>
      <c r="G175" s="115">
        <v>259.53333333333342</v>
      </c>
      <c r="H175" s="115">
        <v>284.13333333333333</v>
      </c>
      <c r="I175" s="115">
        <v>290.66666666666663</v>
      </c>
      <c r="J175" s="115">
        <v>296.43333333333328</v>
      </c>
      <c r="K175" s="114">
        <v>284.89999999999998</v>
      </c>
      <c r="L175" s="114">
        <v>272.60000000000002</v>
      </c>
      <c r="M175" s="114">
        <v>14.051489999999999</v>
      </c>
    </row>
    <row r="176" spans="1:13">
      <c r="A176" s="65">
        <v>166</v>
      </c>
      <c r="B176" s="114" t="s">
        <v>71</v>
      </c>
      <c r="C176" s="117">
        <v>705.75</v>
      </c>
      <c r="D176" s="115">
        <v>704.70000000000016</v>
      </c>
      <c r="E176" s="115">
        <v>697.50000000000034</v>
      </c>
      <c r="F176" s="115">
        <v>689.25000000000023</v>
      </c>
      <c r="G176" s="115">
        <v>682.05000000000041</v>
      </c>
      <c r="H176" s="115">
        <v>712.95000000000027</v>
      </c>
      <c r="I176" s="115">
        <v>720.15000000000009</v>
      </c>
      <c r="J176" s="115">
        <v>728.4000000000002</v>
      </c>
      <c r="K176" s="114">
        <v>711.9</v>
      </c>
      <c r="L176" s="114">
        <v>696.45</v>
      </c>
      <c r="M176" s="114">
        <v>10.438179999999999</v>
      </c>
    </row>
    <row r="177" spans="1:13">
      <c r="A177" s="65">
        <v>167</v>
      </c>
      <c r="B177" s="114" t="s">
        <v>194</v>
      </c>
      <c r="C177" s="117">
        <v>246.9</v>
      </c>
      <c r="D177" s="115">
        <v>245.43333333333331</v>
      </c>
      <c r="E177" s="115">
        <v>242.86666666666662</v>
      </c>
      <c r="F177" s="115">
        <v>238.83333333333331</v>
      </c>
      <c r="G177" s="115">
        <v>236.26666666666662</v>
      </c>
      <c r="H177" s="115">
        <v>249.46666666666661</v>
      </c>
      <c r="I177" s="115">
        <v>252.03333333333327</v>
      </c>
      <c r="J177" s="115">
        <v>256.06666666666661</v>
      </c>
      <c r="K177" s="114">
        <v>248</v>
      </c>
      <c r="L177" s="114">
        <v>241.4</v>
      </c>
      <c r="M177" s="114">
        <v>0.39029000000000003</v>
      </c>
    </row>
    <row r="178" spans="1:13">
      <c r="A178" s="65">
        <v>168</v>
      </c>
      <c r="B178" s="114" t="s">
        <v>791</v>
      </c>
      <c r="C178" s="117">
        <v>130.19999999999999</v>
      </c>
      <c r="D178" s="115">
        <v>129.53333333333333</v>
      </c>
      <c r="E178" s="115">
        <v>127.46666666666667</v>
      </c>
      <c r="F178" s="115">
        <v>124.73333333333333</v>
      </c>
      <c r="G178" s="115">
        <v>122.66666666666667</v>
      </c>
      <c r="H178" s="115">
        <v>132.26666666666665</v>
      </c>
      <c r="I178" s="115">
        <v>134.33333333333331</v>
      </c>
      <c r="J178" s="115">
        <v>137.06666666666666</v>
      </c>
      <c r="K178" s="114">
        <v>131.6</v>
      </c>
      <c r="L178" s="114">
        <v>126.8</v>
      </c>
      <c r="M178" s="114">
        <v>7.4709199999999996</v>
      </c>
    </row>
    <row r="179" spans="1:13">
      <c r="A179" s="65">
        <v>169</v>
      </c>
      <c r="B179" s="114" t="s">
        <v>799</v>
      </c>
      <c r="C179" s="117">
        <v>559.65</v>
      </c>
      <c r="D179" s="115">
        <v>557.7166666666667</v>
      </c>
      <c r="E179" s="115">
        <v>552.93333333333339</v>
      </c>
      <c r="F179" s="115">
        <v>546.2166666666667</v>
      </c>
      <c r="G179" s="115">
        <v>541.43333333333339</v>
      </c>
      <c r="H179" s="115">
        <v>564.43333333333339</v>
      </c>
      <c r="I179" s="115">
        <v>569.2166666666667</v>
      </c>
      <c r="J179" s="115">
        <v>575.93333333333339</v>
      </c>
      <c r="K179" s="114">
        <v>562.5</v>
      </c>
      <c r="L179" s="114">
        <v>551</v>
      </c>
      <c r="M179" s="114">
        <v>0.15243000000000001</v>
      </c>
    </row>
    <row r="180" spans="1:13">
      <c r="A180" s="65">
        <v>170</v>
      </c>
      <c r="B180" s="114" t="s">
        <v>801</v>
      </c>
      <c r="C180" s="117">
        <v>251.65</v>
      </c>
      <c r="D180" s="115">
        <v>249.7166666666667</v>
      </c>
      <c r="E180" s="115">
        <v>246.63333333333338</v>
      </c>
      <c r="F180" s="115">
        <v>241.61666666666667</v>
      </c>
      <c r="G180" s="115">
        <v>238.53333333333336</v>
      </c>
      <c r="H180" s="115">
        <v>254.73333333333341</v>
      </c>
      <c r="I180" s="115">
        <v>257.81666666666672</v>
      </c>
      <c r="J180" s="115">
        <v>262.83333333333343</v>
      </c>
      <c r="K180" s="114">
        <v>252.8</v>
      </c>
      <c r="L180" s="114">
        <v>244.7</v>
      </c>
      <c r="M180" s="114">
        <v>7.95235</v>
      </c>
    </row>
    <row r="181" spans="1:13">
      <c r="A181" s="65">
        <v>171</v>
      </c>
      <c r="B181" s="114" t="s">
        <v>809</v>
      </c>
      <c r="C181" s="117">
        <v>432.6</v>
      </c>
      <c r="D181" s="115">
        <v>429.41666666666669</v>
      </c>
      <c r="E181" s="115">
        <v>419.13333333333338</v>
      </c>
      <c r="F181" s="115">
        <v>405.66666666666669</v>
      </c>
      <c r="G181" s="115">
        <v>395.38333333333338</v>
      </c>
      <c r="H181" s="115">
        <v>442.88333333333338</v>
      </c>
      <c r="I181" s="115">
        <v>453.16666666666669</v>
      </c>
      <c r="J181" s="115">
        <v>466.63333333333338</v>
      </c>
      <c r="K181" s="114">
        <v>439.7</v>
      </c>
      <c r="L181" s="114">
        <v>415.95</v>
      </c>
      <c r="M181" s="114">
        <v>0.37819000000000003</v>
      </c>
    </row>
    <row r="182" spans="1:13">
      <c r="A182" s="65">
        <v>172</v>
      </c>
      <c r="B182" s="114" t="s">
        <v>812</v>
      </c>
      <c r="C182" s="117">
        <v>174.7</v>
      </c>
      <c r="D182" s="115">
        <v>174.16666666666666</v>
      </c>
      <c r="E182" s="115">
        <v>171.5333333333333</v>
      </c>
      <c r="F182" s="115">
        <v>168.36666666666665</v>
      </c>
      <c r="G182" s="115">
        <v>165.73333333333329</v>
      </c>
      <c r="H182" s="115">
        <v>177.33333333333331</v>
      </c>
      <c r="I182" s="115">
        <v>179.9666666666667</v>
      </c>
      <c r="J182" s="115">
        <v>183.13333333333333</v>
      </c>
      <c r="K182" s="114">
        <v>176.8</v>
      </c>
      <c r="L182" s="114">
        <v>171</v>
      </c>
      <c r="M182" s="114">
        <v>1.2572700000000001</v>
      </c>
    </row>
    <row r="183" spans="1:13">
      <c r="A183" s="65">
        <v>173</v>
      </c>
      <c r="B183" s="114" t="s">
        <v>774</v>
      </c>
      <c r="C183" s="117">
        <v>66.7</v>
      </c>
      <c r="D183" s="115">
        <v>70.316666666666677</v>
      </c>
      <c r="E183" s="115">
        <v>62.733333333333348</v>
      </c>
      <c r="F183" s="115">
        <v>58.766666666666666</v>
      </c>
      <c r="G183" s="115">
        <v>51.183333333333337</v>
      </c>
      <c r="H183" s="115">
        <v>74.28333333333336</v>
      </c>
      <c r="I183" s="115">
        <v>81.866666666666703</v>
      </c>
      <c r="J183" s="115">
        <v>85.833333333333371</v>
      </c>
      <c r="K183" s="114">
        <v>77.900000000000006</v>
      </c>
      <c r="L183" s="114">
        <v>66.349999999999994</v>
      </c>
      <c r="M183" s="114">
        <v>1.14747</v>
      </c>
    </row>
    <row r="184" spans="1:13">
      <c r="A184" s="65">
        <v>174</v>
      </c>
      <c r="B184" s="114" t="s">
        <v>777</v>
      </c>
      <c r="C184" s="117">
        <v>187.75</v>
      </c>
      <c r="D184" s="115">
        <v>186.35</v>
      </c>
      <c r="E184" s="115">
        <v>182.79999999999998</v>
      </c>
      <c r="F184" s="115">
        <v>177.85</v>
      </c>
      <c r="G184" s="115">
        <v>174.29999999999998</v>
      </c>
      <c r="H184" s="115">
        <v>191.29999999999998</v>
      </c>
      <c r="I184" s="115">
        <v>194.85</v>
      </c>
      <c r="J184" s="115">
        <v>199.79999999999998</v>
      </c>
      <c r="K184" s="114">
        <v>189.9</v>
      </c>
      <c r="L184" s="114">
        <v>181.4</v>
      </c>
      <c r="M184" s="114">
        <v>2.1677499999999998</v>
      </c>
    </row>
    <row r="185" spans="1:13">
      <c r="A185" s="65">
        <v>175</v>
      </c>
      <c r="B185" s="114" t="s">
        <v>306</v>
      </c>
      <c r="C185" s="117">
        <v>82.5</v>
      </c>
      <c r="D185" s="115">
        <v>82.233333333333334</v>
      </c>
      <c r="E185" s="115">
        <v>80.566666666666663</v>
      </c>
      <c r="F185" s="115">
        <v>78.633333333333326</v>
      </c>
      <c r="G185" s="115">
        <v>76.966666666666654</v>
      </c>
      <c r="H185" s="115">
        <v>84.166666666666671</v>
      </c>
      <c r="I185" s="115">
        <v>85.833333333333329</v>
      </c>
      <c r="J185" s="115">
        <v>87.76666666666668</v>
      </c>
      <c r="K185" s="114">
        <v>83.9</v>
      </c>
      <c r="L185" s="114">
        <v>80.3</v>
      </c>
      <c r="M185" s="114">
        <v>0.64029000000000003</v>
      </c>
    </row>
    <row r="186" spans="1:13">
      <c r="A186" s="65">
        <v>176</v>
      </c>
      <c r="B186" s="114" t="s">
        <v>304</v>
      </c>
      <c r="C186" s="117">
        <v>74.95</v>
      </c>
      <c r="D186" s="115">
        <v>74.599999999999994</v>
      </c>
      <c r="E186" s="115">
        <v>73.699999999999989</v>
      </c>
      <c r="F186" s="115">
        <v>72.449999999999989</v>
      </c>
      <c r="G186" s="115">
        <v>71.549999999999983</v>
      </c>
      <c r="H186" s="115">
        <v>75.849999999999994</v>
      </c>
      <c r="I186" s="115">
        <v>76.75</v>
      </c>
      <c r="J186" s="115">
        <v>78</v>
      </c>
      <c r="K186" s="114">
        <v>75.5</v>
      </c>
      <c r="L186" s="114">
        <v>73.349999999999994</v>
      </c>
      <c r="M186" s="114">
        <v>2.5067200000000001</v>
      </c>
    </row>
    <row r="187" spans="1:13">
      <c r="A187" s="65">
        <v>177</v>
      </c>
      <c r="B187" s="114" t="s">
        <v>195</v>
      </c>
      <c r="C187" s="117">
        <v>218.05</v>
      </c>
      <c r="D187" s="115">
        <v>218.38333333333335</v>
      </c>
      <c r="E187" s="115">
        <v>215.8666666666667</v>
      </c>
      <c r="F187" s="115">
        <v>213.68333333333334</v>
      </c>
      <c r="G187" s="115">
        <v>211.16666666666669</v>
      </c>
      <c r="H187" s="115">
        <v>220.56666666666672</v>
      </c>
      <c r="I187" s="115">
        <v>223.08333333333337</v>
      </c>
      <c r="J187" s="115">
        <v>225.26666666666674</v>
      </c>
      <c r="K187" s="114">
        <v>220.9</v>
      </c>
      <c r="L187" s="114">
        <v>216.2</v>
      </c>
      <c r="M187" s="114">
        <v>3.1072799999999998</v>
      </c>
    </row>
    <row r="188" spans="1:13">
      <c r="A188" s="65">
        <v>178</v>
      </c>
      <c r="B188" s="114" t="s">
        <v>813</v>
      </c>
      <c r="C188" s="117">
        <v>862.55</v>
      </c>
      <c r="D188" s="115">
        <v>857.44999999999993</v>
      </c>
      <c r="E188" s="115">
        <v>842.09999999999991</v>
      </c>
      <c r="F188" s="115">
        <v>821.65</v>
      </c>
      <c r="G188" s="115">
        <v>806.3</v>
      </c>
      <c r="H188" s="115">
        <v>877.89999999999986</v>
      </c>
      <c r="I188" s="115">
        <v>893.25</v>
      </c>
      <c r="J188" s="115">
        <v>913.69999999999982</v>
      </c>
      <c r="K188" s="114">
        <v>872.8</v>
      </c>
      <c r="L188" s="114">
        <v>837</v>
      </c>
      <c r="M188" s="114">
        <v>0.26838000000000001</v>
      </c>
    </row>
    <row r="189" spans="1:13">
      <c r="A189" s="65">
        <v>179</v>
      </c>
      <c r="B189" s="114" t="s">
        <v>838</v>
      </c>
      <c r="C189" s="117">
        <v>1020.3</v>
      </c>
      <c r="D189" s="115">
        <v>1028.1000000000001</v>
      </c>
      <c r="E189" s="115">
        <v>1007.2000000000003</v>
      </c>
      <c r="F189" s="115">
        <v>994.10000000000014</v>
      </c>
      <c r="G189" s="115">
        <v>973.20000000000027</v>
      </c>
      <c r="H189" s="115">
        <v>1041.2000000000003</v>
      </c>
      <c r="I189" s="115">
        <v>1062.1000000000004</v>
      </c>
      <c r="J189" s="115">
        <v>1075.2000000000003</v>
      </c>
      <c r="K189" s="114">
        <v>1049</v>
      </c>
      <c r="L189" s="114">
        <v>1015</v>
      </c>
      <c r="M189" s="114">
        <v>3.02644</v>
      </c>
    </row>
    <row r="190" spans="1:13">
      <c r="A190" s="65">
        <v>180</v>
      </c>
      <c r="B190" s="114" t="s">
        <v>73</v>
      </c>
      <c r="C190" s="117">
        <v>1084.4000000000001</v>
      </c>
      <c r="D190" s="115">
        <v>1089.1333333333334</v>
      </c>
      <c r="E190" s="115">
        <v>1076.2666666666669</v>
      </c>
      <c r="F190" s="115">
        <v>1068.1333333333334</v>
      </c>
      <c r="G190" s="115">
        <v>1055.2666666666669</v>
      </c>
      <c r="H190" s="115">
        <v>1097.2666666666669</v>
      </c>
      <c r="I190" s="115">
        <v>1110.1333333333332</v>
      </c>
      <c r="J190" s="115">
        <v>1118.2666666666669</v>
      </c>
      <c r="K190" s="114">
        <v>1102</v>
      </c>
      <c r="L190" s="114">
        <v>1081</v>
      </c>
      <c r="M190" s="114">
        <v>17.608640000000001</v>
      </c>
    </row>
    <row r="191" spans="1:13">
      <c r="A191" s="65">
        <v>181</v>
      </c>
      <c r="B191" s="114" t="s">
        <v>2642</v>
      </c>
      <c r="C191" s="117">
        <v>2646.7</v>
      </c>
      <c r="D191" s="115">
        <v>2635.3833333333332</v>
      </c>
      <c r="E191" s="115">
        <v>2618.6666666666665</v>
      </c>
      <c r="F191" s="115">
        <v>2590.6333333333332</v>
      </c>
      <c r="G191" s="115">
        <v>2573.9166666666665</v>
      </c>
      <c r="H191" s="115">
        <v>2663.4166666666665</v>
      </c>
      <c r="I191" s="115">
        <v>2680.1333333333337</v>
      </c>
      <c r="J191" s="115">
        <v>2708.1666666666665</v>
      </c>
      <c r="K191" s="114">
        <v>2652.1</v>
      </c>
      <c r="L191" s="114">
        <v>2607.35</v>
      </c>
      <c r="M191" s="114">
        <v>3.36111</v>
      </c>
    </row>
    <row r="192" spans="1:13">
      <c r="A192" s="65">
        <v>182</v>
      </c>
      <c r="B192" s="114" t="s">
        <v>75</v>
      </c>
      <c r="C192" s="117">
        <v>2249.6</v>
      </c>
      <c r="D192" s="115">
        <v>2242.2000000000003</v>
      </c>
      <c r="E192" s="115">
        <v>2223.5000000000005</v>
      </c>
      <c r="F192" s="115">
        <v>2197.4</v>
      </c>
      <c r="G192" s="115">
        <v>2178.7000000000003</v>
      </c>
      <c r="H192" s="115">
        <v>2268.3000000000006</v>
      </c>
      <c r="I192" s="115">
        <v>2287.0000000000005</v>
      </c>
      <c r="J192" s="115">
        <v>2313.1000000000008</v>
      </c>
      <c r="K192" s="114">
        <v>2260.9</v>
      </c>
      <c r="L192" s="114">
        <v>2216.1</v>
      </c>
      <c r="M192" s="114">
        <v>26.608509999999999</v>
      </c>
    </row>
    <row r="193" spans="1:13">
      <c r="A193" s="65">
        <v>183</v>
      </c>
      <c r="B193" s="114" t="s">
        <v>2220</v>
      </c>
      <c r="C193" s="117">
        <v>530.9</v>
      </c>
      <c r="D193" s="115">
        <v>533.31666666666672</v>
      </c>
      <c r="E193" s="115">
        <v>526.88333333333344</v>
      </c>
      <c r="F193" s="115">
        <v>522.86666666666667</v>
      </c>
      <c r="G193" s="115">
        <v>516.43333333333339</v>
      </c>
      <c r="H193" s="115">
        <v>537.33333333333348</v>
      </c>
      <c r="I193" s="115">
        <v>543.76666666666665</v>
      </c>
      <c r="J193" s="115">
        <v>547.78333333333353</v>
      </c>
      <c r="K193" s="114">
        <v>539.75</v>
      </c>
      <c r="L193" s="114">
        <v>529.29999999999995</v>
      </c>
      <c r="M193" s="114">
        <v>30.866759999999999</v>
      </c>
    </row>
    <row r="194" spans="1:13">
      <c r="A194" s="65">
        <v>184</v>
      </c>
      <c r="B194" s="114" t="s">
        <v>818</v>
      </c>
      <c r="C194" s="117">
        <v>25.95</v>
      </c>
      <c r="D194" s="115">
        <v>26.7</v>
      </c>
      <c r="E194" s="115">
        <v>24.95</v>
      </c>
      <c r="F194" s="115">
        <v>23.95</v>
      </c>
      <c r="G194" s="115">
        <v>22.2</v>
      </c>
      <c r="H194" s="115">
        <v>27.7</v>
      </c>
      <c r="I194" s="115">
        <v>29.45</v>
      </c>
      <c r="J194" s="115">
        <v>30.45</v>
      </c>
      <c r="K194" s="114">
        <v>28.45</v>
      </c>
      <c r="L194" s="114">
        <v>25.7</v>
      </c>
      <c r="M194" s="114">
        <v>10.74061</v>
      </c>
    </row>
    <row r="195" spans="1:13">
      <c r="A195" s="65">
        <v>185</v>
      </c>
      <c r="B195" s="114" t="s">
        <v>820</v>
      </c>
      <c r="C195" s="117">
        <v>631.54999999999995</v>
      </c>
      <c r="D195" s="115">
        <v>627.4666666666667</v>
      </c>
      <c r="E195" s="115">
        <v>605.18333333333339</v>
      </c>
      <c r="F195" s="115">
        <v>578.81666666666672</v>
      </c>
      <c r="G195" s="115">
        <v>556.53333333333342</v>
      </c>
      <c r="H195" s="115">
        <v>653.83333333333337</v>
      </c>
      <c r="I195" s="115">
        <v>676.11666666666667</v>
      </c>
      <c r="J195" s="115">
        <v>702.48333333333335</v>
      </c>
      <c r="K195" s="114">
        <v>649.75</v>
      </c>
      <c r="L195" s="114">
        <v>601.1</v>
      </c>
      <c r="M195" s="114">
        <v>3.2009999999999997E-2</v>
      </c>
    </row>
    <row r="196" spans="1:13">
      <c r="A196" s="65">
        <v>186</v>
      </c>
      <c r="B196" s="114" t="s">
        <v>72</v>
      </c>
      <c r="C196" s="117">
        <v>660.8</v>
      </c>
      <c r="D196" s="115">
        <v>659.75</v>
      </c>
      <c r="E196" s="115">
        <v>656.55</v>
      </c>
      <c r="F196" s="115">
        <v>652.29999999999995</v>
      </c>
      <c r="G196" s="115">
        <v>649.09999999999991</v>
      </c>
      <c r="H196" s="115">
        <v>664</v>
      </c>
      <c r="I196" s="115">
        <v>667.2</v>
      </c>
      <c r="J196" s="115">
        <v>671.45</v>
      </c>
      <c r="K196" s="114">
        <v>662.95</v>
      </c>
      <c r="L196" s="114">
        <v>655.5</v>
      </c>
      <c r="M196" s="114">
        <v>8.9880399999999998</v>
      </c>
    </row>
    <row r="197" spans="1:13">
      <c r="A197" s="65">
        <v>187</v>
      </c>
      <c r="B197" s="114" t="s">
        <v>839</v>
      </c>
      <c r="C197" s="117">
        <v>190.95</v>
      </c>
      <c r="D197" s="115">
        <v>191.35</v>
      </c>
      <c r="E197" s="115">
        <v>189.1</v>
      </c>
      <c r="F197" s="115">
        <v>187.25</v>
      </c>
      <c r="G197" s="115">
        <v>185</v>
      </c>
      <c r="H197" s="115">
        <v>193.2</v>
      </c>
      <c r="I197" s="115">
        <v>195.45</v>
      </c>
      <c r="J197" s="115">
        <v>197.29999999999998</v>
      </c>
      <c r="K197" s="114">
        <v>193.6</v>
      </c>
      <c r="L197" s="114">
        <v>189.5</v>
      </c>
      <c r="M197" s="114">
        <v>1.7047399999999999</v>
      </c>
    </row>
    <row r="198" spans="1:13">
      <c r="A198" s="65">
        <v>188</v>
      </c>
      <c r="B198" s="114" t="s">
        <v>842</v>
      </c>
      <c r="C198" s="117">
        <v>380.3</v>
      </c>
      <c r="D198" s="115">
        <v>379.81666666666666</v>
      </c>
      <c r="E198" s="115">
        <v>374.5333333333333</v>
      </c>
      <c r="F198" s="115">
        <v>368.76666666666665</v>
      </c>
      <c r="G198" s="115">
        <v>363.48333333333329</v>
      </c>
      <c r="H198" s="115">
        <v>385.58333333333331</v>
      </c>
      <c r="I198" s="115">
        <v>390.86666666666673</v>
      </c>
      <c r="J198" s="115">
        <v>396.63333333333333</v>
      </c>
      <c r="K198" s="114">
        <v>385.1</v>
      </c>
      <c r="L198" s="114">
        <v>374.05</v>
      </c>
      <c r="M198" s="114">
        <v>0.13635</v>
      </c>
    </row>
    <row r="199" spans="1:13">
      <c r="A199" s="65">
        <v>189</v>
      </c>
      <c r="B199" s="114" t="s">
        <v>77</v>
      </c>
      <c r="C199" s="117">
        <v>2691.6</v>
      </c>
      <c r="D199" s="115">
        <v>2670.1</v>
      </c>
      <c r="E199" s="115">
        <v>2642.5</v>
      </c>
      <c r="F199" s="115">
        <v>2593.4</v>
      </c>
      <c r="G199" s="115">
        <v>2565.8000000000002</v>
      </c>
      <c r="H199" s="115">
        <v>2719.2</v>
      </c>
      <c r="I199" s="115">
        <v>2746.7999999999993</v>
      </c>
      <c r="J199" s="115">
        <v>2795.8999999999996</v>
      </c>
      <c r="K199" s="114">
        <v>2697.7</v>
      </c>
      <c r="L199" s="114">
        <v>2621</v>
      </c>
      <c r="M199" s="114">
        <v>6.19224</v>
      </c>
    </row>
    <row r="200" spans="1:13">
      <c r="A200" s="65">
        <v>190</v>
      </c>
      <c r="B200" s="114" t="s">
        <v>78</v>
      </c>
      <c r="C200" s="117">
        <v>381.85</v>
      </c>
      <c r="D200" s="115">
        <v>383.58333333333331</v>
      </c>
      <c r="E200" s="115">
        <v>378.76666666666665</v>
      </c>
      <c r="F200" s="115">
        <v>375.68333333333334</v>
      </c>
      <c r="G200" s="115">
        <v>370.86666666666667</v>
      </c>
      <c r="H200" s="115">
        <v>386.66666666666663</v>
      </c>
      <c r="I200" s="115">
        <v>391.48333333333335</v>
      </c>
      <c r="J200" s="115">
        <v>394.56666666666661</v>
      </c>
      <c r="K200" s="114">
        <v>388.4</v>
      </c>
      <c r="L200" s="114">
        <v>380.5</v>
      </c>
      <c r="M200" s="114">
        <v>6.5982799999999999</v>
      </c>
    </row>
    <row r="201" spans="1:13">
      <c r="A201" s="65">
        <v>191</v>
      </c>
      <c r="B201" s="114" t="s">
        <v>847</v>
      </c>
      <c r="C201" s="117">
        <v>19.100000000000001</v>
      </c>
      <c r="D201" s="115">
        <v>19.100000000000001</v>
      </c>
      <c r="E201" s="115">
        <v>18.850000000000001</v>
      </c>
      <c r="F201" s="115">
        <v>18.600000000000001</v>
      </c>
      <c r="G201" s="115">
        <v>18.350000000000001</v>
      </c>
      <c r="H201" s="115">
        <v>19.350000000000001</v>
      </c>
      <c r="I201" s="115">
        <v>19.600000000000001</v>
      </c>
      <c r="J201" s="115">
        <v>19.850000000000001</v>
      </c>
      <c r="K201" s="114">
        <v>19.350000000000001</v>
      </c>
      <c r="L201" s="114">
        <v>18.850000000000001</v>
      </c>
      <c r="M201" s="114">
        <v>8.2787799999999994</v>
      </c>
    </row>
    <row r="202" spans="1:13">
      <c r="A202" s="65">
        <v>192</v>
      </c>
      <c r="B202" s="114" t="s">
        <v>1820</v>
      </c>
      <c r="C202" s="117">
        <v>73.2</v>
      </c>
      <c r="D202" s="115">
        <v>73.233333333333334</v>
      </c>
      <c r="E202" s="115">
        <v>72.516666666666666</v>
      </c>
      <c r="F202" s="115">
        <v>71.833333333333329</v>
      </c>
      <c r="G202" s="115">
        <v>71.11666666666666</v>
      </c>
      <c r="H202" s="115">
        <v>73.916666666666671</v>
      </c>
      <c r="I202" s="115">
        <v>74.63333333333334</v>
      </c>
      <c r="J202" s="115">
        <v>75.316666666666677</v>
      </c>
      <c r="K202" s="114">
        <v>73.95</v>
      </c>
      <c r="L202" s="114">
        <v>72.55</v>
      </c>
      <c r="M202" s="114">
        <v>7.8688500000000001</v>
      </c>
    </row>
    <row r="203" spans="1:13">
      <c r="A203" s="65">
        <v>193</v>
      </c>
      <c r="B203" s="114" t="s">
        <v>854</v>
      </c>
      <c r="C203" s="117">
        <v>142.5</v>
      </c>
      <c r="D203" s="115">
        <v>141.68333333333331</v>
      </c>
      <c r="E203" s="115">
        <v>137.91666666666663</v>
      </c>
      <c r="F203" s="115">
        <v>133.33333333333331</v>
      </c>
      <c r="G203" s="115">
        <v>129.56666666666663</v>
      </c>
      <c r="H203" s="115">
        <v>146.26666666666662</v>
      </c>
      <c r="I203" s="115">
        <v>150.03333333333333</v>
      </c>
      <c r="J203" s="115">
        <v>154.61666666666662</v>
      </c>
      <c r="K203" s="114">
        <v>145.44999999999999</v>
      </c>
      <c r="L203" s="114">
        <v>137.1</v>
      </c>
      <c r="M203" s="114">
        <v>1.80898</v>
      </c>
    </row>
    <row r="204" spans="1:13">
      <c r="A204" s="65">
        <v>194</v>
      </c>
      <c r="B204" s="114" t="s">
        <v>79</v>
      </c>
      <c r="C204" s="117">
        <v>189.25</v>
      </c>
      <c r="D204" s="115">
        <v>188.01666666666665</v>
      </c>
      <c r="E204" s="115">
        <v>185.98333333333329</v>
      </c>
      <c r="F204" s="115">
        <v>182.71666666666664</v>
      </c>
      <c r="G204" s="115">
        <v>180.68333333333328</v>
      </c>
      <c r="H204" s="115">
        <v>191.2833333333333</v>
      </c>
      <c r="I204" s="115">
        <v>193.31666666666666</v>
      </c>
      <c r="J204" s="115">
        <v>196.58333333333331</v>
      </c>
      <c r="K204" s="114">
        <v>190.05</v>
      </c>
      <c r="L204" s="114">
        <v>184.75</v>
      </c>
      <c r="M204" s="114">
        <v>50.141919999999999</v>
      </c>
    </row>
    <row r="205" spans="1:13">
      <c r="A205" s="65">
        <v>195</v>
      </c>
      <c r="B205" s="114" t="s">
        <v>2435</v>
      </c>
      <c r="C205" s="117">
        <v>705.05</v>
      </c>
      <c r="D205" s="115">
        <v>705.26666666666677</v>
      </c>
      <c r="E205" s="115">
        <v>694.78333333333353</v>
      </c>
      <c r="F205" s="115">
        <v>684.51666666666677</v>
      </c>
      <c r="G205" s="115">
        <v>674.03333333333353</v>
      </c>
      <c r="H205" s="115">
        <v>715.53333333333353</v>
      </c>
      <c r="I205" s="115">
        <v>726.01666666666688</v>
      </c>
      <c r="J205" s="115">
        <v>736.28333333333353</v>
      </c>
      <c r="K205" s="114">
        <v>715.75</v>
      </c>
      <c r="L205" s="114">
        <v>695</v>
      </c>
      <c r="M205" s="114">
        <v>0.44444</v>
      </c>
    </row>
    <row r="206" spans="1:13">
      <c r="A206" s="65">
        <v>196</v>
      </c>
      <c r="B206" s="114" t="s">
        <v>858</v>
      </c>
      <c r="C206" s="117">
        <v>34.450000000000003</v>
      </c>
      <c r="D206" s="115">
        <v>34.233333333333334</v>
      </c>
      <c r="E206" s="115">
        <v>33.766666666666666</v>
      </c>
      <c r="F206" s="115">
        <v>33.083333333333329</v>
      </c>
      <c r="G206" s="115">
        <v>32.61666666666666</v>
      </c>
      <c r="H206" s="115">
        <v>34.916666666666671</v>
      </c>
      <c r="I206" s="115">
        <v>35.38333333333334</v>
      </c>
      <c r="J206" s="115">
        <v>36.066666666666677</v>
      </c>
      <c r="K206" s="114">
        <v>34.700000000000003</v>
      </c>
      <c r="L206" s="114">
        <v>33.549999999999997</v>
      </c>
      <c r="M206" s="114">
        <v>5.3184699999999996</v>
      </c>
    </row>
    <row r="207" spans="1:13">
      <c r="A207" s="65">
        <v>197</v>
      </c>
      <c r="B207" s="114" t="s">
        <v>80</v>
      </c>
      <c r="C207" s="117">
        <v>261.95</v>
      </c>
      <c r="D207" s="115">
        <v>261.45</v>
      </c>
      <c r="E207" s="115">
        <v>258.89999999999998</v>
      </c>
      <c r="F207" s="115">
        <v>255.84999999999997</v>
      </c>
      <c r="G207" s="115">
        <v>253.29999999999995</v>
      </c>
      <c r="H207" s="115">
        <v>264.5</v>
      </c>
      <c r="I207" s="115">
        <v>267.05000000000007</v>
      </c>
      <c r="J207" s="115">
        <v>270.10000000000002</v>
      </c>
      <c r="K207" s="114">
        <v>264</v>
      </c>
      <c r="L207" s="114">
        <v>258.39999999999998</v>
      </c>
      <c r="M207" s="114">
        <v>28.436309999999999</v>
      </c>
    </row>
    <row r="208" spans="1:13">
      <c r="A208" s="65">
        <v>198</v>
      </c>
      <c r="B208" s="114" t="s">
        <v>81</v>
      </c>
      <c r="C208" s="117">
        <v>1834.05</v>
      </c>
      <c r="D208" s="115">
        <v>1835.8166666666668</v>
      </c>
      <c r="E208" s="115">
        <v>1813.6333333333337</v>
      </c>
      <c r="F208" s="115">
        <v>1793.2166666666669</v>
      </c>
      <c r="G208" s="115">
        <v>1771.0333333333338</v>
      </c>
      <c r="H208" s="115">
        <v>1856.2333333333336</v>
      </c>
      <c r="I208" s="115">
        <v>1878.4166666666665</v>
      </c>
      <c r="J208" s="115">
        <v>1898.8333333333335</v>
      </c>
      <c r="K208" s="114">
        <v>1858</v>
      </c>
      <c r="L208" s="114">
        <v>1815.4</v>
      </c>
      <c r="M208" s="114">
        <v>11.75372</v>
      </c>
    </row>
    <row r="209" spans="1:13">
      <c r="A209" s="65">
        <v>199</v>
      </c>
      <c r="B209" s="114" t="s">
        <v>82</v>
      </c>
      <c r="C209" s="117">
        <v>215.4</v>
      </c>
      <c r="D209" s="115">
        <v>215.9</v>
      </c>
      <c r="E209" s="115">
        <v>213.3</v>
      </c>
      <c r="F209" s="115">
        <v>211.20000000000002</v>
      </c>
      <c r="G209" s="115">
        <v>208.60000000000002</v>
      </c>
      <c r="H209" s="115">
        <v>218</v>
      </c>
      <c r="I209" s="115">
        <v>220.59999999999997</v>
      </c>
      <c r="J209" s="115">
        <v>222.7</v>
      </c>
      <c r="K209" s="114">
        <v>218.5</v>
      </c>
      <c r="L209" s="114">
        <v>213.8</v>
      </c>
      <c r="M209" s="114">
        <v>6.0101699999999996</v>
      </c>
    </row>
    <row r="210" spans="1:13">
      <c r="A210" s="65">
        <v>200</v>
      </c>
      <c r="B210" s="114" t="s">
        <v>872</v>
      </c>
      <c r="C210" s="117">
        <v>27466.3</v>
      </c>
      <c r="D210" s="115">
        <v>26879</v>
      </c>
      <c r="E210" s="115">
        <v>26098</v>
      </c>
      <c r="F210" s="115">
        <v>24729.7</v>
      </c>
      <c r="G210" s="115">
        <v>23948.7</v>
      </c>
      <c r="H210" s="115">
        <v>28247.3</v>
      </c>
      <c r="I210" s="115">
        <v>29028.3</v>
      </c>
      <c r="J210" s="115">
        <v>30396.6</v>
      </c>
      <c r="K210" s="114">
        <v>27660</v>
      </c>
      <c r="L210" s="114">
        <v>25510.7</v>
      </c>
      <c r="M210" s="114">
        <v>2.6939999999999999E-2</v>
      </c>
    </row>
    <row r="211" spans="1:13">
      <c r="A211" s="65">
        <v>201</v>
      </c>
      <c r="B211" s="114" t="s">
        <v>1989</v>
      </c>
      <c r="C211" s="117">
        <v>35.950000000000003</v>
      </c>
      <c r="D211" s="115">
        <v>35.983333333333334</v>
      </c>
      <c r="E211" s="115">
        <v>35.266666666666666</v>
      </c>
      <c r="F211" s="115">
        <v>34.583333333333329</v>
      </c>
      <c r="G211" s="115">
        <v>33.86666666666666</v>
      </c>
      <c r="H211" s="115">
        <v>36.666666666666671</v>
      </c>
      <c r="I211" s="115">
        <v>37.38333333333334</v>
      </c>
      <c r="J211" s="115">
        <v>38.066666666666677</v>
      </c>
      <c r="K211" s="114">
        <v>36.700000000000003</v>
      </c>
      <c r="L211" s="114">
        <v>35.299999999999997</v>
      </c>
      <c r="M211" s="114">
        <v>7.2200699999999998</v>
      </c>
    </row>
    <row r="212" spans="1:13">
      <c r="A212" s="65">
        <v>202</v>
      </c>
      <c r="B212" s="114" t="s">
        <v>74</v>
      </c>
      <c r="C212" s="117">
        <v>2064.25</v>
      </c>
      <c r="D212" s="115">
        <v>2054.4</v>
      </c>
      <c r="E212" s="115">
        <v>2038.8500000000004</v>
      </c>
      <c r="F212" s="115">
        <v>2013.4500000000003</v>
      </c>
      <c r="G212" s="115">
        <v>1997.9000000000005</v>
      </c>
      <c r="H212" s="115">
        <v>2079.8000000000002</v>
      </c>
      <c r="I212" s="115">
        <v>2095.3500000000004</v>
      </c>
      <c r="J212" s="115">
        <v>2120.75</v>
      </c>
      <c r="K212" s="114">
        <v>2069.9499999999998</v>
      </c>
      <c r="L212" s="114">
        <v>2029</v>
      </c>
      <c r="M212" s="114">
        <v>27.388780000000001</v>
      </c>
    </row>
    <row r="213" spans="1:13">
      <c r="A213" s="65">
        <v>203</v>
      </c>
      <c r="B213" s="114" t="s">
        <v>85</v>
      </c>
      <c r="C213" s="117">
        <v>395.45</v>
      </c>
      <c r="D213" s="115">
        <v>394.98333333333329</v>
      </c>
      <c r="E213" s="115">
        <v>389.56666666666661</v>
      </c>
      <c r="F213" s="115">
        <v>383.68333333333334</v>
      </c>
      <c r="G213" s="115">
        <v>378.26666666666665</v>
      </c>
      <c r="H213" s="115">
        <v>400.86666666666656</v>
      </c>
      <c r="I213" s="115">
        <v>406.28333333333319</v>
      </c>
      <c r="J213" s="115">
        <v>412.16666666666652</v>
      </c>
      <c r="K213" s="114">
        <v>400.4</v>
      </c>
      <c r="L213" s="114">
        <v>389.1</v>
      </c>
      <c r="M213" s="114">
        <v>186.51819</v>
      </c>
    </row>
    <row r="214" spans="1:13">
      <c r="A214" s="65">
        <v>204</v>
      </c>
      <c r="B214" s="114" t="s">
        <v>2133</v>
      </c>
      <c r="C214" s="117">
        <v>1178.4000000000001</v>
      </c>
      <c r="D214" s="115">
        <v>1182.8</v>
      </c>
      <c r="E214" s="115">
        <v>1161.75</v>
      </c>
      <c r="F214" s="115">
        <v>1145.1000000000001</v>
      </c>
      <c r="G214" s="115">
        <v>1124.0500000000002</v>
      </c>
      <c r="H214" s="115">
        <v>1199.4499999999998</v>
      </c>
      <c r="I214" s="115">
        <v>1220.4999999999995</v>
      </c>
      <c r="J214" s="115">
        <v>1237.1499999999996</v>
      </c>
      <c r="K214" s="114">
        <v>1203.8499999999999</v>
      </c>
      <c r="L214" s="114">
        <v>1166.1500000000001</v>
      </c>
      <c r="M214" s="114">
        <v>2.5121899999999999</v>
      </c>
    </row>
    <row r="215" spans="1:13">
      <c r="A215" s="65">
        <v>205</v>
      </c>
      <c r="B215" s="114" t="s">
        <v>1853</v>
      </c>
      <c r="C215" s="117">
        <v>442.35</v>
      </c>
      <c r="D215" s="115">
        <v>442.0333333333333</v>
      </c>
      <c r="E215" s="115">
        <v>438.81666666666661</v>
      </c>
      <c r="F215" s="115">
        <v>435.2833333333333</v>
      </c>
      <c r="G215" s="115">
        <v>432.06666666666661</v>
      </c>
      <c r="H215" s="115">
        <v>445.56666666666661</v>
      </c>
      <c r="I215" s="115">
        <v>448.7833333333333</v>
      </c>
      <c r="J215" s="115">
        <v>452.31666666666661</v>
      </c>
      <c r="K215" s="114">
        <v>445.25</v>
      </c>
      <c r="L215" s="114">
        <v>438.5</v>
      </c>
      <c r="M215" s="114">
        <v>16.397279999999999</v>
      </c>
    </row>
    <row r="216" spans="1:13">
      <c r="A216" s="65">
        <v>206</v>
      </c>
      <c r="B216" s="114" t="s">
        <v>2443</v>
      </c>
      <c r="C216" s="117">
        <v>220.8</v>
      </c>
      <c r="D216" s="115">
        <v>219.81666666666669</v>
      </c>
      <c r="E216" s="115">
        <v>213.63333333333338</v>
      </c>
      <c r="F216" s="115">
        <v>206.4666666666667</v>
      </c>
      <c r="G216" s="115">
        <v>200.28333333333339</v>
      </c>
      <c r="H216" s="115">
        <v>226.98333333333338</v>
      </c>
      <c r="I216" s="115">
        <v>233.16666666666671</v>
      </c>
      <c r="J216" s="115">
        <v>240.33333333333337</v>
      </c>
      <c r="K216" s="114">
        <v>226</v>
      </c>
      <c r="L216" s="114">
        <v>212.65</v>
      </c>
      <c r="M216" s="114">
        <v>1.24587</v>
      </c>
    </row>
    <row r="217" spans="1:13">
      <c r="A217" s="65">
        <v>207</v>
      </c>
      <c r="B217" s="114" t="s">
        <v>889</v>
      </c>
      <c r="C217" s="117">
        <v>2815.6</v>
      </c>
      <c r="D217" s="115">
        <v>2799.6333333333332</v>
      </c>
      <c r="E217" s="115">
        <v>2718.2166666666662</v>
      </c>
      <c r="F217" s="115">
        <v>2620.833333333333</v>
      </c>
      <c r="G217" s="115">
        <v>2539.4166666666661</v>
      </c>
      <c r="H217" s="115">
        <v>2897.0166666666664</v>
      </c>
      <c r="I217" s="115">
        <v>2978.4333333333334</v>
      </c>
      <c r="J217" s="115">
        <v>3075.8166666666666</v>
      </c>
      <c r="K217" s="114">
        <v>2881.05</v>
      </c>
      <c r="L217" s="114">
        <v>2702.25</v>
      </c>
      <c r="M217" s="114">
        <v>4.4900000000000001E-3</v>
      </c>
    </row>
    <row r="218" spans="1:13">
      <c r="A218" s="65">
        <v>208</v>
      </c>
      <c r="B218" s="114" t="s">
        <v>86</v>
      </c>
      <c r="C218" s="117">
        <v>28</v>
      </c>
      <c r="D218" s="115">
        <v>27.766666666666666</v>
      </c>
      <c r="E218" s="115">
        <v>27.383333333333333</v>
      </c>
      <c r="F218" s="115">
        <v>26.766666666666666</v>
      </c>
      <c r="G218" s="115">
        <v>26.383333333333333</v>
      </c>
      <c r="H218" s="115">
        <v>28.383333333333333</v>
      </c>
      <c r="I218" s="115">
        <v>28.766666666666666</v>
      </c>
      <c r="J218" s="115">
        <v>29.383333333333333</v>
      </c>
      <c r="K218" s="114">
        <v>28.15</v>
      </c>
      <c r="L218" s="114">
        <v>27.15</v>
      </c>
      <c r="M218" s="114">
        <v>55.117600000000003</v>
      </c>
    </row>
    <row r="219" spans="1:13">
      <c r="A219" s="65">
        <v>209</v>
      </c>
      <c r="B219" s="114" t="s">
        <v>3140</v>
      </c>
      <c r="C219" s="117">
        <v>43.15</v>
      </c>
      <c r="D219" s="115">
        <v>43</v>
      </c>
      <c r="E219" s="115">
        <v>42.7</v>
      </c>
      <c r="F219" s="115">
        <v>42.25</v>
      </c>
      <c r="G219" s="115">
        <v>41.95</v>
      </c>
      <c r="H219" s="115">
        <v>43.45</v>
      </c>
      <c r="I219" s="115">
        <v>43.75</v>
      </c>
      <c r="J219" s="115">
        <v>44.2</v>
      </c>
      <c r="K219" s="114">
        <v>43.3</v>
      </c>
      <c r="L219" s="114">
        <v>42.55</v>
      </c>
      <c r="M219" s="114">
        <v>86.261369999999999</v>
      </c>
    </row>
    <row r="220" spans="1:13">
      <c r="A220" s="65">
        <v>210</v>
      </c>
      <c r="B220" s="114" t="s">
        <v>88</v>
      </c>
      <c r="C220" s="117">
        <v>35.35</v>
      </c>
      <c r="D220" s="115">
        <v>35.033333333333339</v>
      </c>
      <c r="E220" s="115">
        <v>34.366666666666674</v>
      </c>
      <c r="F220" s="115">
        <v>33.383333333333333</v>
      </c>
      <c r="G220" s="115">
        <v>32.716666666666669</v>
      </c>
      <c r="H220" s="115">
        <v>36.01666666666668</v>
      </c>
      <c r="I220" s="115">
        <v>36.683333333333351</v>
      </c>
      <c r="J220" s="115">
        <v>37.666666666666686</v>
      </c>
      <c r="K220" s="114">
        <v>35.700000000000003</v>
      </c>
      <c r="L220" s="114">
        <v>34.049999999999997</v>
      </c>
      <c r="M220" s="114">
        <v>6.7878100000000003</v>
      </c>
    </row>
    <row r="221" spans="1:13">
      <c r="A221" s="65">
        <v>211</v>
      </c>
      <c r="B221" s="114" t="s">
        <v>894</v>
      </c>
      <c r="C221" s="117">
        <v>655.9</v>
      </c>
      <c r="D221" s="115">
        <v>669.33333333333337</v>
      </c>
      <c r="E221" s="115">
        <v>638.81666666666672</v>
      </c>
      <c r="F221" s="115">
        <v>621.73333333333335</v>
      </c>
      <c r="G221" s="115">
        <v>591.2166666666667</v>
      </c>
      <c r="H221" s="115">
        <v>686.41666666666674</v>
      </c>
      <c r="I221" s="115">
        <v>716.93333333333339</v>
      </c>
      <c r="J221" s="115">
        <v>734.01666666666677</v>
      </c>
      <c r="K221" s="114">
        <v>699.85</v>
      </c>
      <c r="L221" s="114">
        <v>652.25</v>
      </c>
      <c r="M221" s="114">
        <v>0.15323999999999999</v>
      </c>
    </row>
    <row r="222" spans="1:13">
      <c r="A222" s="65">
        <v>212</v>
      </c>
      <c r="B222" s="114" t="s">
        <v>89</v>
      </c>
      <c r="C222" s="117">
        <v>7.2</v>
      </c>
      <c r="D222" s="115">
        <v>7.1833333333333327</v>
      </c>
      <c r="E222" s="115">
        <v>7.1166666666666654</v>
      </c>
      <c r="F222" s="115">
        <v>7.0333333333333323</v>
      </c>
      <c r="G222" s="115">
        <v>6.966666666666665</v>
      </c>
      <c r="H222" s="115">
        <v>7.2666666666666657</v>
      </c>
      <c r="I222" s="115">
        <v>7.3333333333333339</v>
      </c>
      <c r="J222" s="115">
        <v>7.4166666666666661</v>
      </c>
      <c r="K222" s="114">
        <v>7.25</v>
      </c>
      <c r="L222" s="114">
        <v>7.1</v>
      </c>
      <c r="M222" s="114">
        <v>7.1906100000000004</v>
      </c>
    </row>
    <row r="223" spans="1:13">
      <c r="A223" s="65">
        <v>213</v>
      </c>
      <c r="B223" s="114" t="s">
        <v>96</v>
      </c>
      <c r="C223" s="117">
        <v>73</v>
      </c>
      <c r="D223" s="115">
        <v>72.600000000000009</v>
      </c>
      <c r="E223" s="115">
        <v>71.300000000000011</v>
      </c>
      <c r="F223" s="115">
        <v>69.600000000000009</v>
      </c>
      <c r="G223" s="115">
        <v>68.300000000000011</v>
      </c>
      <c r="H223" s="115">
        <v>74.300000000000011</v>
      </c>
      <c r="I223" s="115">
        <v>75.599999999999994</v>
      </c>
      <c r="J223" s="115">
        <v>77.300000000000011</v>
      </c>
      <c r="K223" s="114">
        <v>73.900000000000006</v>
      </c>
      <c r="L223" s="114">
        <v>70.900000000000006</v>
      </c>
      <c r="M223" s="114">
        <v>6.6349900000000002</v>
      </c>
    </row>
    <row r="224" spans="1:13">
      <c r="A224" s="65">
        <v>214</v>
      </c>
      <c r="B224" s="114" t="s">
        <v>2974</v>
      </c>
      <c r="C224" s="117">
        <v>342.9</v>
      </c>
      <c r="D224" s="115">
        <v>343.09999999999997</v>
      </c>
      <c r="E224" s="115">
        <v>339.79999999999995</v>
      </c>
      <c r="F224" s="115">
        <v>336.7</v>
      </c>
      <c r="G224" s="115">
        <v>333.4</v>
      </c>
      <c r="H224" s="115">
        <v>346.19999999999993</v>
      </c>
      <c r="I224" s="115">
        <v>349.5</v>
      </c>
      <c r="J224" s="115">
        <v>352.59999999999991</v>
      </c>
      <c r="K224" s="114">
        <v>346.4</v>
      </c>
      <c r="L224" s="114">
        <v>340</v>
      </c>
      <c r="M224" s="114">
        <v>0.14957999999999999</v>
      </c>
    </row>
    <row r="225" spans="1:13">
      <c r="A225" s="65">
        <v>215</v>
      </c>
      <c r="B225" s="114" t="s">
        <v>97</v>
      </c>
      <c r="C225" s="117">
        <v>245.5</v>
      </c>
      <c r="D225" s="115">
        <v>245.06666666666669</v>
      </c>
      <c r="E225" s="115">
        <v>243.63333333333338</v>
      </c>
      <c r="F225" s="115">
        <v>241.76666666666668</v>
      </c>
      <c r="G225" s="115">
        <v>240.33333333333337</v>
      </c>
      <c r="H225" s="115">
        <v>246.93333333333339</v>
      </c>
      <c r="I225" s="115">
        <v>248.36666666666673</v>
      </c>
      <c r="J225" s="115">
        <v>250.23333333333341</v>
      </c>
      <c r="K225" s="114">
        <v>246.5</v>
      </c>
      <c r="L225" s="114">
        <v>243.2</v>
      </c>
      <c r="M225" s="114">
        <v>90.852279999999993</v>
      </c>
    </row>
    <row r="226" spans="1:13">
      <c r="A226" s="65">
        <v>216</v>
      </c>
      <c r="B226" s="114" t="s">
        <v>937</v>
      </c>
      <c r="C226" s="117">
        <v>67.900000000000006</v>
      </c>
      <c r="D226" s="115">
        <v>67.850000000000009</v>
      </c>
      <c r="E226" s="115">
        <v>67.100000000000023</v>
      </c>
      <c r="F226" s="115">
        <v>66.300000000000011</v>
      </c>
      <c r="G226" s="115">
        <v>65.550000000000026</v>
      </c>
      <c r="H226" s="115">
        <v>68.65000000000002</v>
      </c>
      <c r="I226" s="115">
        <v>69.399999999999991</v>
      </c>
      <c r="J226" s="115">
        <v>70.200000000000017</v>
      </c>
      <c r="K226" s="114">
        <v>68.599999999999994</v>
      </c>
      <c r="L226" s="114">
        <v>67.05</v>
      </c>
      <c r="M226" s="114">
        <v>0.68491999999999997</v>
      </c>
    </row>
    <row r="227" spans="1:13">
      <c r="A227" s="65">
        <v>217</v>
      </c>
      <c r="B227" s="114" t="s">
        <v>939</v>
      </c>
      <c r="C227" s="117">
        <v>72.95</v>
      </c>
      <c r="D227" s="115">
        <v>73.066666666666663</v>
      </c>
      <c r="E227" s="115">
        <v>71.133333333333326</v>
      </c>
      <c r="F227" s="115">
        <v>69.316666666666663</v>
      </c>
      <c r="G227" s="115">
        <v>67.383333333333326</v>
      </c>
      <c r="H227" s="115">
        <v>74.883333333333326</v>
      </c>
      <c r="I227" s="115">
        <v>76.816666666666663</v>
      </c>
      <c r="J227" s="115">
        <v>78.633333333333326</v>
      </c>
      <c r="K227" s="114">
        <v>75</v>
      </c>
      <c r="L227" s="114">
        <v>71.25</v>
      </c>
      <c r="M227" s="114">
        <v>13.701129999999999</v>
      </c>
    </row>
    <row r="228" spans="1:13">
      <c r="A228" s="65">
        <v>218</v>
      </c>
      <c r="B228" s="114" t="s">
        <v>91</v>
      </c>
      <c r="C228" s="117">
        <v>74.95</v>
      </c>
      <c r="D228" s="115">
        <v>75.016666666666666</v>
      </c>
      <c r="E228" s="115">
        <v>73.633333333333326</v>
      </c>
      <c r="F228" s="115">
        <v>72.316666666666663</v>
      </c>
      <c r="G228" s="115">
        <v>70.933333333333323</v>
      </c>
      <c r="H228" s="115">
        <v>76.333333333333329</v>
      </c>
      <c r="I228" s="115">
        <v>77.716666666666683</v>
      </c>
      <c r="J228" s="115">
        <v>79.033333333333331</v>
      </c>
      <c r="K228" s="114">
        <v>76.400000000000006</v>
      </c>
      <c r="L228" s="114">
        <v>73.7</v>
      </c>
      <c r="M228" s="114">
        <v>12.777900000000001</v>
      </c>
    </row>
    <row r="229" spans="1:13">
      <c r="A229" s="65">
        <v>219</v>
      </c>
      <c r="B229" s="114" t="s">
        <v>1925</v>
      </c>
      <c r="C229" s="117">
        <v>175.95</v>
      </c>
      <c r="D229" s="115">
        <v>176.25</v>
      </c>
      <c r="E229" s="115">
        <v>173</v>
      </c>
      <c r="F229" s="115">
        <v>170.05</v>
      </c>
      <c r="G229" s="115">
        <v>166.8</v>
      </c>
      <c r="H229" s="115">
        <v>179.2</v>
      </c>
      <c r="I229" s="115">
        <v>182.45</v>
      </c>
      <c r="J229" s="115">
        <v>185.39999999999998</v>
      </c>
      <c r="K229" s="114">
        <v>179.5</v>
      </c>
      <c r="L229" s="114">
        <v>173.3</v>
      </c>
      <c r="M229" s="114">
        <v>0.309</v>
      </c>
    </row>
    <row r="230" spans="1:13">
      <c r="A230" s="65">
        <v>220</v>
      </c>
      <c r="B230" s="114" t="s">
        <v>84</v>
      </c>
      <c r="C230" s="117">
        <v>424.6</v>
      </c>
      <c r="D230" s="115">
        <v>426.7</v>
      </c>
      <c r="E230" s="115">
        <v>419</v>
      </c>
      <c r="F230" s="115">
        <v>413.40000000000003</v>
      </c>
      <c r="G230" s="115">
        <v>405.70000000000005</v>
      </c>
      <c r="H230" s="115">
        <v>432.29999999999995</v>
      </c>
      <c r="I230" s="115">
        <v>439.99999999999989</v>
      </c>
      <c r="J230" s="115">
        <v>445.59999999999991</v>
      </c>
      <c r="K230" s="114">
        <v>434.4</v>
      </c>
      <c r="L230" s="114">
        <v>421.1</v>
      </c>
      <c r="M230" s="114">
        <v>139.36084</v>
      </c>
    </row>
    <row r="231" spans="1:13">
      <c r="A231" s="65">
        <v>221</v>
      </c>
      <c r="B231" s="114" t="s">
        <v>2599</v>
      </c>
      <c r="C231" s="117">
        <v>80.7</v>
      </c>
      <c r="D231" s="115">
        <v>80.399999999999991</v>
      </c>
      <c r="E231" s="115">
        <v>77.799999999999983</v>
      </c>
      <c r="F231" s="115">
        <v>74.899999999999991</v>
      </c>
      <c r="G231" s="115">
        <v>72.299999999999983</v>
      </c>
      <c r="H231" s="115">
        <v>83.299999999999983</v>
      </c>
      <c r="I231" s="115">
        <v>85.899999999999977</v>
      </c>
      <c r="J231" s="115">
        <v>88.799999999999983</v>
      </c>
      <c r="K231" s="114">
        <v>83</v>
      </c>
      <c r="L231" s="114">
        <v>77.5</v>
      </c>
      <c r="M231" s="114">
        <v>0.42088999999999999</v>
      </c>
    </row>
    <row r="232" spans="1:13">
      <c r="A232" s="65">
        <v>222</v>
      </c>
      <c r="B232" s="114" t="s">
        <v>83</v>
      </c>
      <c r="C232" s="117">
        <v>64.3</v>
      </c>
      <c r="D232" s="115">
        <v>64.599999999999994</v>
      </c>
      <c r="E232" s="115">
        <v>63.349999999999994</v>
      </c>
      <c r="F232" s="115">
        <v>62.4</v>
      </c>
      <c r="G232" s="115">
        <v>61.15</v>
      </c>
      <c r="H232" s="115">
        <v>65.549999999999983</v>
      </c>
      <c r="I232" s="115">
        <v>66.799999999999983</v>
      </c>
      <c r="J232" s="115">
        <v>67.749999999999986</v>
      </c>
      <c r="K232" s="114">
        <v>65.849999999999994</v>
      </c>
      <c r="L232" s="114">
        <v>63.65</v>
      </c>
      <c r="M232" s="114">
        <v>19.65757</v>
      </c>
    </row>
    <row r="233" spans="1:13">
      <c r="A233" s="65">
        <v>223</v>
      </c>
      <c r="B233" s="114" t="s">
        <v>885</v>
      </c>
      <c r="C233" s="117">
        <v>153.4</v>
      </c>
      <c r="D233" s="115">
        <v>154.96666666666667</v>
      </c>
      <c r="E233" s="115">
        <v>148.93333333333334</v>
      </c>
      <c r="F233" s="115">
        <v>144.46666666666667</v>
      </c>
      <c r="G233" s="115">
        <v>138.43333333333334</v>
      </c>
      <c r="H233" s="115">
        <v>159.43333333333334</v>
      </c>
      <c r="I233" s="115">
        <v>165.4666666666667</v>
      </c>
      <c r="J233" s="115">
        <v>169.93333333333334</v>
      </c>
      <c r="K233" s="114">
        <v>161</v>
      </c>
      <c r="L233" s="114">
        <v>150.5</v>
      </c>
      <c r="M233" s="114">
        <v>15.839650000000001</v>
      </c>
    </row>
    <row r="234" spans="1:13">
      <c r="A234" s="65">
        <v>224</v>
      </c>
      <c r="B234" s="114" t="s">
        <v>905</v>
      </c>
      <c r="C234" s="117">
        <v>165.55</v>
      </c>
      <c r="D234" s="115">
        <v>165.65</v>
      </c>
      <c r="E234" s="115">
        <v>163.60000000000002</v>
      </c>
      <c r="F234" s="115">
        <v>161.65</v>
      </c>
      <c r="G234" s="115">
        <v>159.60000000000002</v>
      </c>
      <c r="H234" s="115">
        <v>167.60000000000002</v>
      </c>
      <c r="I234" s="115">
        <v>169.65000000000003</v>
      </c>
      <c r="J234" s="115">
        <v>171.60000000000002</v>
      </c>
      <c r="K234" s="114">
        <v>167.7</v>
      </c>
      <c r="L234" s="114">
        <v>163.69999999999999</v>
      </c>
      <c r="M234" s="114">
        <v>8.4703900000000001</v>
      </c>
    </row>
    <row r="235" spans="1:13">
      <c r="A235" s="65">
        <v>225</v>
      </c>
      <c r="B235" s="114" t="s">
        <v>2161</v>
      </c>
      <c r="C235" s="117">
        <v>134.15</v>
      </c>
      <c r="D235" s="115">
        <v>133.85</v>
      </c>
      <c r="E235" s="115">
        <v>132.6</v>
      </c>
      <c r="F235" s="115">
        <v>131.05000000000001</v>
      </c>
      <c r="G235" s="115">
        <v>129.80000000000001</v>
      </c>
      <c r="H235" s="115">
        <v>135.39999999999998</v>
      </c>
      <c r="I235" s="115">
        <v>136.64999999999998</v>
      </c>
      <c r="J235" s="115">
        <v>138.19999999999996</v>
      </c>
      <c r="K235" s="114">
        <v>135.1</v>
      </c>
      <c r="L235" s="114">
        <v>132.30000000000001</v>
      </c>
      <c r="M235" s="114">
        <v>5.5464799999999999</v>
      </c>
    </row>
    <row r="236" spans="1:13">
      <c r="A236" s="65">
        <v>226</v>
      </c>
      <c r="B236" s="114" t="s">
        <v>196</v>
      </c>
      <c r="C236" s="117">
        <v>134.94999999999999</v>
      </c>
      <c r="D236" s="115">
        <v>134.53333333333333</v>
      </c>
      <c r="E236" s="115">
        <v>133.51666666666665</v>
      </c>
      <c r="F236" s="115">
        <v>132.08333333333331</v>
      </c>
      <c r="G236" s="115">
        <v>131.06666666666663</v>
      </c>
      <c r="H236" s="115">
        <v>135.96666666666667</v>
      </c>
      <c r="I236" s="115">
        <v>136.98333333333338</v>
      </c>
      <c r="J236" s="115">
        <v>138.41666666666669</v>
      </c>
      <c r="K236" s="114">
        <v>135.55000000000001</v>
      </c>
      <c r="L236" s="114">
        <v>133.1</v>
      </c>
      <c r="M236" s="114">
        <v>1.7314499999999999</v>
      </c>
    </row>
    <row r="237" spans="1:13">
      <c r="A237" s="65">
        <v>227</v>
      </c>
      <c r="B237" s="114" t="s">
        <v>95</v>
      </c>
      <c r="C237" s="117">
        <v>126.65</v>
      </c>
      <c r="D237" s="115">
        <v>126.64999999999999</v>
      </c>
      <c r="E237" s="115">
        <v>125.54999999999998</v>
      </c>
      <c r="F237" s="115">
        <v>124.44999999999999</v>
      </c>
      <c r="G237" s="115">
        <v>123.34999999999998</v>
      </c>
      <c r="H237" s="115">
        <v>127.74999999999999</v>
      </c>
      <c r="I237" s="115">
        <v>128.84999999999997</v>
      </c>
      <c r="J237" s="115">
        <v>129.94999999999999</v>
      </c>
      <c r="K237" s="114">
        <v>127.75</v>
      </c>
      <c r="L237" s="114">
        <v>125.55</v>
      </c>
      <c r="M237" s="114">
        <v>57.911850000000001</v>
      </c>
    </row>
    <row r="238" spans="1:13">
      <c r="A238" s="65">
        <v>228</v>
      </c>
      <c r="B238" s="114" t="s">
        <v>94</v>
      </c>
      <c r="C238" s="117">
        <v>9.85</v>
      </c>
      <c r="D238" s="115">
        <v>9.9166666666666661</v>
      </c>
      <c r="E238" s="115">
        <v>9.7833333333333314</v>
      </c>
      <c r="F238" s="115">
        <v>9.716666666666665</v>
      </c>
      <c r="G238" s="115">
        <v>9.5833333333333304</v>
      </c>
      <c r="H238" s="115">
        <v>9.9833333333333325</v>
      </c>
      <c r="I238" s="115">
        <v>10.116666666666669</v>
      </c>
      <c r="J238" s="115">
        <v>10.183333333333334</v>
      </c>
      <c r="K238" s="114">
        <v>10.050000000000001</v>
      </c>
      <c r="L238" s="114">
        <v>9.85</v>
      </c>
      <c r="M238" s="114">
        <v>4.2864199999999997</v>
      </c>
    </row>
    <row r="239" spans="1:13">
      <c r="A239" s="65">
        <v>229</v>
      </c>
      <c r="B239" s="114" t="s">
        <v>2590</v>
      </c>
      <c r="C239" s="117">
        <v>279.05</v>
      </c>
      <c r="D239" s="115">
        <v>280.78333333333336</v>
      </c>
      <c r="E239" s="115">
        <v>275.66666666666674</v>
      </c>
      <c r="F239" s="115">
        <v>272.28333333333336</v>
      </c>
      <c r="G239" s="115">
        <v>267.16666666666674</v>
      </c>
      <c r="H239" s="115">
        <v>284.16666666666674</v>
      </c>
      <c r="I239" s="115">
        <v>289.28333333333342</v>
      </c>
      <c r="J239" s="115">
        <v>292.66666666666674</v>
      </c>
      <c r="K239" s="114">
        <v>285.89999999999998</v>
      </c>
      <c r="L239" s="114">
        <v>277.39999999999998</v>
      </c>
      <c r="M239" s="114">
        <v>0.20488999999999999</v>
      </c>
    </row>
    <row r="240" spans="1:13">
      <c r="A240" s="65">
        <v>230</v>
      </c>
      <c r="B240" s="114" t="s">
        <v>911</v>
      </c>
      <c r="C240" s="117">
        <v>157.44999999999999</v>
      </c>
      <c r="D240" s="115">
        <v>157.15</v>
      </c>
      <c r="E240" s="115">
        <v>154.4</v>
      </c>
      <c r="F240" s="115">
        <v>151.35</v>
      </c>
      <c r="G240" s="115">
        <v>148.6</v>
      </c>
      <c r="H240" s="115">
        <v>160.20000000000002</v>
      </c>
      <c r="I240" s="115">
        <v>162.95000000000002</v>
      </c>
      <c r="J240" s="115">
        <v>166.00000000000003</v>
      </c>
      <c r="K240" s="114">
        <v>159.9</v>
      </c>
      <c r="L240" s="114">
        <v>154.1</v>
      </c>
      <c r="M240" s="114">
        <v>0.11158</v>
      </c>
    </row>
    <row r="241" spans="1:13">
      <c r="A241" s="65">
        <v>231</v>
      </c>
      <c r="B241" s="114" t="s">
        <v>90</v>
      </c>
      <c r="C241" s="117">
        <v>332.75</v>
      </c>
      <c r="D241" s="115">
        <v>331.23333333333329</v>
      </c>
      <c r="E241" s="115">
        <v>328.41666666666657</v>
      </c>
      <c r="F241" s="115">
        <v>324.08333333333326</v>
      </c>
      <c r="G241" s="115">
        <v>321.26666666666654</v>
      </c>
      <c r="H241" s="115">
        <v>335.56666666666661</v>
      </c>
      <c r="I241" s="115">
        <v>338.38333333333333</v>
      </c>
      <c r="J241" s="115">
        <v>342.71666666666664</v>
      </c>
      <c r="K241" s="114">
        <v>334.05</v>
      </c>
      <c r="L241" s="114">
        <v>326.89999999999998</v>
      </c>
      <c r="M241" s="114">
        <v>14.55659</v>
      </c>
    </row>
    <row r="242" spans="1:13">
      <c r="A242" s="65">
        <v>232</v>
      </c>
      <c r="B242" s="114" t="s">
        <v>92</v>
      </c>
      <c r="C242" s="117">
        <v>1335</v>
      </c>
      <c r="D242" s="115">
        <v>1327.9833333333333</v>
      </c>
      <c r="E242" s="115">
        <v>1315.0166666666667</v>
      </c>
      <c r="F242" s="115">
        <v>1295.0333333333333</v>
      </c>
      <c r="G242" s="115">
        <v>1282.0666666666666</v>
      </c>
      <c r="H242" s="115">
        <v>1347.9666666666667</v>
      </c>
      <c r="I242" s="115">
        <v>1360.9333333333334</v>
      </c>
      <c r="J242" s="115">
        <v>1380.9166666666667</v>
      </c>
      <c r="K242" s="114">
        <v>1340.95</v>
      </c>
      <c r="L242" s="114">
        <v>1308</v>
      </c>
      <c r="M242" s="114">
        <v>30.249230000000001</v>
      </c>
    </row>
    <row r="243" spans="1:13">
      <c r="A243" s="65">
        <v>233</v>
      </c>
      <c r="B243" s="114" t="s">
        <v>922</v>
      </c>
      <c r="C243" s="117">
        <v>39.25</v>
      </c>
      <c r="D243" s="115">
        <v>39.35</v>
      </c>
      <c r="E243" s="115">
        <v>38.900000000000006</v>
      </c>
      <c r="F243" s="115">
        <v>38.550000000000004</v>
      </c>
      <c r="G243" s="115">
        <v>38.100000000000009</v>
      </c>
      <c r="H243" s="115">
        <v>39.700000000000003</v>
      </c>
      <c r="I243" s="115">
        <v>40.150000000000006</v>
      </c>
      <c r="J243" s="115">
        <v>40.5</v>
      </c>
      <c r="K243" s="114">
        <v>39.799999999999997</v>
      </c>
      <c r="L243" s="114">
        <v>39</v>
      </c>
      <c r="M243" s="114">
        <v>33.7057</v>
      </c>
    </row>
    <row r="244" spans="1:13">
      <c r="A244" s="65">
        <v>234</v>
      </c>
      <c r="B244" s="114" t="s">
        <v>1200</v>
      </c>
      <c r="C244" s="117">
        <v>2075.4499999999998</v>
      </c>
      <c r="D244" s="115">
        <v>2052.4666666666667</v>
      </c>
      <c r="E244" s="115">
        <v>2009.9333333333334</v>
      </c>
      <c r="F244" s="115">
        <v>1944.4166666666667</v>
      </c>
      <c r="G244" s="115">
        <v>1901.8833333333334</v>
      </c>
      <c r="H244" s="115">
        <v>2117.9833333333336</v>
      </c>
      <c r="I244" s="115">
        <v>2160.5166666666673</v>
      </c>
      <c r="J244" s="115">
        <v>2226.0333333333333</v>
      </c>
      <c r="K244" s="114">
        <v>2095</v>
      </c>
      <c r="L244" s="114">
        <v>1986.95</v>
      </c>
      <c r="M244" s="114">
        <v>3.6370200000000001</v>
      </c>
    </row>
    <row r="245" spans="1:13">
      <c r="A245" s="65">
        <v>235</v>
      </c>
      <c r="B245" s="114" t="s">
        <v>93</v>
      </c>
      <c r="C245" s="117">
        <v>829.1</v>
      </c>
      <c r="D245" s="115">
        <v>832.31666666666661</v>
      </c>
      <c r="E245" s="115">
        <v>824.33333333333326</v>
      </c>
      <c r="F245" s="115">
        <v>819.56666666666661</v>
      </c>
      <c r="G245" s="115">
        <v>811.58333333333326</v>
      </c>
      <c r="H245" s="115">
        <v>837.08333333333326</v>
      </c>
      <c r="I245" s="115">
        <v>845.06666666666661</v>
      </c>
      <c r="J245" s="115">
        <v>849.83333333333326</v>
      </c>
      <c r="K245" s="114">
        <v>840.3</v>
      </c>
      <c r="L245" s="114">
        <v>827.55</v>
      </c>
      <c r="M245" s="114">
        <v>43.778700000000001</v>
      </c>
    </row>
    <row r="246" spans="1:13">
      <c r="A246" s="65">
        <v>236</v>
      </c>
      <c r="B246" s="114" t="s">
        <v>928</v>
      </c>
      <c r="C246" s="117">
        <v>279.60000000000002</v>
      </c>
      <c r="D246" s="115">
        <v>281.2166666666667</v>
      </c>
      <c r="E246" s="115">
        <v>276.58333333333337</v>
      </c>
      <c r="F246" s="115">
        <v>273.56666666666666</v>
      </c>
      <c r="G246" s="115">
        <v>268.93333333333334</v>
      </c>
      <c r="H246" s="115">
        <v>284.23333333333341</v>
      </c>
      <c r="I246" s="115">
        <v>288.86666666666673</v>
      </c>
      <c r="J246" s="115">
        <v>291.88333333333344</v>
      </c>
      <c r="K246" s="114">
        <v>285.85000000000002</v>
      </c>
      <c r="L246" s="114">
        <v>278.2</v>
      </c>
      <c r="M246" s="114">
        <v>2.0434399999999999</v>
      </c>
    </row>
    <row r="247" spans="1:13">
      <c r="A247" s="65">
        <v>237</v>
      </c>
      <c r="B247" s="114" t="s">
        <v>930</v>
      </c>
      <c r="C247" s="117">
        <v>33.65</v>
      </c>
      <c r="D247" s="115">
        <v>33.583333333333336</v>
      </c>
      <c r="E247" s="115">
        <v>32.81666666666667</v>
      </c>
      <c r="F247" s="115">
        <v>31.983333333333334</v>
      </c>
      <c r="G247" s="115">
        <v>31.216666666666669</v>
      </c>
      <c r="H247" s="115">
        <v>34.416666666666671</v>
      </c>
      <c r="I247" s="115">
        <v>35.183333333333337</v>
      </c>
      <c r="J247" s="115">
        <v>36.016666666666673</v>
      </c>
      <c r="K247" s="114">
        <v>34.35</v>
      </c>
      <c r="L247" s="114">
        <v>32.75</v>
      </c>
      <c r="M247" s="114">
        <v>0.64854999999999996</v>
      </c>
    </row>
    <row r="248" spans="1:13">
      <c r="A248" s="65">
        <v>238</v>
      </c>
      <c r="B248" s="114" t="s">
        <v>934</v>
      </c>
      <c r="C248" s="117">
        <v>214</v>
      </c>
      <c r="D248" s="115">
        <v>213.41666666666666</v>
      </c>
      <c r="E248" s="115">
        <v>208.33333333333331</v>
      </c>
      <c r="F248" s="115">
        <v>202.66666666666666</v>
      </c>
      <c r="G248" s="115">
        <v>197.58333333333331</v>
      </c>
      <c r="H248" s="115">
        <v>219.08333333333331</v>
      </c>
      <c r="I248" s="115">
        <v>224.16666666666663</v>
      </c>
      <c r="J248" s="115">
        <v>229.83333333333331</v>
      </c>
      <c r="K248" s="114">
        <v>218.5</v>
      </c>
      <c r="L248" s="114">
        <v>207.75</v>
      </c>
      <c r="M248" s="114">
        <v>2.89167</v>
      </c>
    </row>
    <row r="249" spans="1:13">
      <c r="A249" s="65">
        <v>239</v>
      </c>
      <c r="B249" s="114" t="s">
        <v>908</v>
      </c>
      <c r="C249" s="117">
        <v>1675.65</v>
      </c>
      <c r="D249" s="115">
        <v>1665.1666666666667</v>
      </c>
      <c r="E249" s="115">
        <v>1645.8333333333335</v>
      </c>
      <c r="F249" s="115">
        <v>1616.0166666666667</v>
      </c>
      <c r="G249" s="115">
        <v>1596.6833333333334</v>
      </c>
      <c r="H249" s="115">
        <v>1694.9833333333336</v>
      </c>
      <c r="I249" s="115">
        <v>1714.3166666666671</v>
      </c>
      <c r="J249" s="115">
        <v>1744.1333333333337</v>
      </c>
      <c r="K249" s="114">
        <v>1684.5</v>
      </c>
      <c r="L249" s="114">
        <v>1635.35</v>
      </c>
      <c r="M249" s="114">
        <v>7.5860900000000004</v>
      </c>
    </row>
    <row r="250" spans="1:13">
      <c r="A250" s="65">
        <v>240</v>
      </c>
      <c r="B250" s="114" t="s">
        <v>197</v>
      </c>
      <c r="C250" s="117">
        <v>935.05</v>
      </c>
      <c r="D250" s="115">
        <v>939.81666666666661</v>
      </c>
      <c r="E250" s="115">
        <v>926.23333333333323</v>
      </c>
      <c r="F250" s="115">
        <v>917.41666666666663</v>
      </c>
      <c r="G250" s="115">
        <v>903.83333333333326</v>
      </c>
      <c r="H250" s="115">
        <v>948.63333333333321</v>
      </c>
      <c r="I250" s="115">
        <v>962.2166666666667</v>
      </c>
      <c r="J250" s="115">
        <v>971.03333333333319</v>
      </c>
      <c r="K250" s="114">
        <v>953.4</v>
      </c>
      <c r="L250" s="114">
        <v>931</v>
      </c>
      <c r="M250" s="114">
        <v>0.74082999999999999</v>
      </c>
    </row>
    <row r="251" spans="1:13">
      <c r="A251" s="65">
        <v>241</v>
      </c>
      <c r="B251" s="114" t="s">
        <v>953</v>
      </c>
      <c r="C251" s="117">
        <v>380.75</v>
      </c>
      <c r="D251" s="115">
        <v>379.90000000000003</v>
      </c>
      <c r="E251" s="115">
        <v>375.90000000000009</v>
      </c>
      <c r="F251" s="115">
        <v>371.05000000000007</v>
      </c>
      <c r="G251" s="115">
        <v>367.05000000000013</v>
      </c>
      <c r="H251" s="115">
        <v>384.75000000000006</v>
      </c>
      <c r="I251" s="115">
        <v>388.74999999999994</v>
      </c>
      <c r="J251" s="115">
        <v>393.6</v>
      </c>
      <c r="K251" s="114">
        <v>383.9</v>
      </c>
      <c r="L251" s="114">
        <v>375.05</v>
      </c>
      <c r="M251" s="114">
        <v>1.53966</v>
      </c>
    </row>
    <row r="252" spans="1:13">
      <c r="A252" s="65">
        <v>242</v>
      </c>
      <c r="B252" s="114" t="s">
        <v>962</v>
      </c>
      <c r="C252" s="117">
        <v>998.65</v>
      </c>
      <c r="D252" s="115">
        <v>992.70000000000016</v>
      </c>
      <c r="E252" s="115">
        <v>985.40000000000032</v>
      </c>
      <c r="F252" s="115">
        <v>972.1500000000002</v>
      </c>
      <c r="G252" s="115">
        <v>964.85000000000036</v>
      </c>
      <c r="H252" s="115">
        <v>1005.9500000000003</v>
      </c>
      <c r="I252" s="115">
        <v>1013.2500000000002</v>
      </c>
      <c r="J252" s="115">
        <v>1026.5000000000002</v>
      </c>
      <c r="K252" s="114">
        <v>1000</v>
      </c>
      <c r="L252" s="114">
        <v>979.45</v>
      </c>
      <c r="M252" s="114">
        <v>0.49397999999999997</v>
      </c>
    </row>
    <row r="253" spans="1:13">
      <c r="A253" s="65">
        <v>243</v>
      </c>
      <c r="B253" s="114" t="s">
        <v>964</v>
      </c>
      <c r="C253" s="117">
        <v>324.8</v>
      </c>
      <c r="D253" s="115">
        <v>323.78333333333336</v>
      </c>
      <c r="E253" s="115">
        <v>321.01666666666671</v>
      </c>
      <c r="F253" s="115">
        <v>317.23333333333335</v>
      </c>
      <c r="G253" s="115">
        <v>314.4666666666667</v>
      </c>
      <c r="H253" s="115">
        <v>327.56666666666672</v>
      </c>
      <c r="I253" s="115">
        <v>330.33333333333337</v>
      </c>
      <c r="J253" s="115">
        <v>334.11666666666673</v>
      </c>
      <c r="K253" s="114">
        <v>326.55</v>
      </c>
      <c r="L253" s="114">
        <v>320</v>
      </c>
      <c r="M253" s="114">
        <v>0.14548</v>
      </c>
    </row>
    <row r="254" spans="1:13">
      <c r="A254" s="65">
        <v>244</v>
      </c>
      <c r="B254" s="114" t="s">
        <v>2855</v>
      </c>
      <c r="C254" s="117">
        <v>118.5</v>
      </c>
      <c r="D254" s="115">
        <v>116</v>
      </c>
      <c r="E254" s="115">
        <v>112.6</v>
      </c>
      <c r="F254" s="115">
        <v>106.69999999999999</v>
      </c>
      <c r="G254" s="115">
        <v>103.29999999999998</v>
      </c>
      <c r="H254" s="115">
        <v>121.9</v>
      </c>
      <c r="I254" s="115">
        <v>125.30000000000001</v>
      </c>
      <c r="J254" s="115">
        <v>131.20000000000002</v>
      </c>
      <c r="K254" s="114">
        <v>119.4</v>
      </c>
      <c r="L254" s="114">
        <v>110.1</v>
      </c>
      <c r="M254" s="114">
        <v>20.27149</v>
      </c>
    </row>
    <row r="255" spans="1:13">
      <c r="A255" s="65">
        <v>245</v>
      </c>
      <c r="B255" s="114" t="s">
        <v>965</v>
      </c>
      <c r="C255" s="117">
        <v>62.2</v>
      </c>
      <c r="D255" s="115">
        <v>61.983333333333341</v>
      </c>
      <c r="E255" s="115">
        <v>61.366666666666681</v>
      </c>
      <c r="F255" s="115">
        <v>60.533333333333339</v>
      </c>
      <c r="G255" s="115">
        <v>59.916666666666679</v>
      </c>
      <c r="H255" s="115">
        <v>62.816666666666684</v>
      </c>
      <c r="I255" s="115">
        <v>63.433333333333344</v>
      </c>
      <c r="J255" s="115">
        <v>64.26666666666668</v>
      </c>
      <c r="K255" s="114">
        <v>62.6</v>
      </c>
      <c r="L255" s="114">
        <v>61.15</v>
      </c>
      <c r="M255" s="114">
        <v>2.8318099999999999</v>
      </c>
    </row>
    <row r="256" spans="1:13">
      <c r="A256" s="65">
        <v>246</v>
      </c>
      <c r="B256" s="114" t="s">
        <v>968</v>
      </c>
      <c r="C256" s="117">
        <v>72.75</v>
      </c>
      <c r="D256" s="115">
        <v>73.666666666666671</v>
      </c>
      <c r="E256" s="115">
        <v>71.583333333333343</v>
      </c>
      <c r="F256" s="115">
        <v>70.416666666666671</v>
      </c>
      <c r="G256" s="115">
        <v>68.333333333333343</v>
      </c>
      <c r="H256" s="115">
        <v>74.833333333333343</v>
      </c>
      <c r="I256" s="115">
        <v>76.916666666666686</v>
      </c>
      <c r="J256" s="115">
        <v>78.083333333333343</v>
      </c>
      <c r="K256" s="114">
        <v>75.75</v>
      </c>
      <c r="L256" s="114">
        <v>72.5</v>
      </c>
      <c r="M256" s="114">
        <v>2.22973</v>
      </c>
    </row>
    <row r="257" spans="1:13">
      <c r="A257" s="65">
        <v>247</v>
      </c>
      <c r="B257" s="114" t="s">
        <v>101</v>
      </c>
      <c r="C257" s="117">
        <v>66.150000000000006</v>
      </c>
      <c r="D257" s="115">
        <v>65.88333333333334</v>
      </c>
      <c r="E257" s="115">
        <v>65.26666666666668</v>
      </c>
      <c r="F257" s="115">
        <v>64.38333333333334</v>
      </c>
      <c r="G257" s="115">
        <v>63.76666666666668</v>
      </c>
      <c r="H257" s="115">
        <v>66.76666666666668</v>
      </c>
      <c r="I257" s="115">
        <v>67.383333333333326</v>
      </c>
      <c r="J257" s="115">
        <v>68.26666666666668</v>
      </c>
      <c r="K257" s="114">
        <v>66.5</v>
      </c>
      <c r="L257" s="114">
        <v>65</v>
      </c>
      <c r="M257" s="114">
        <v>3.1124800000000001</v>
      </c>
    </row>
    <row r="258" spans="1:13">
      <c r="A258" s="65">
        <v>248</v>
      </c>
      <c r="B258" s="114" t="s">
        <v>102</v>
      </c>
      <c r="C258" s="117">
        <v>219.5</v>
      </c>
      <c r="D258" s="115">
        <v>219.28333333333333</v>
      </c>
      <c r="E258" s="115">
        <v>214.06666666666666</v>
      </c>
      <c r="F258" s="115">
        <v>208.63333333333333</v>
      </c>
      <c r="G258" s="115">
        <v>203.41666666666666</v>
      </c>
      <c r="H258" s="115">
        <v>224.71666666666667</v>
      </c>
      <c r="I258" s="115">
        <v>229.93333333333331</v>
      </c>
      <c r="J258" s="115">
        <v>235.36666666666667</v>
      </c>
      <c r="K258" s="114">
        <v>224.5</v>
      </c>
      <c r="L258" s="114">
        <v>213.85</v>
      </c>
      <c r="M258" s="114">
        <v>98.29589</v>
      </c>
    </row>
    <row r="259" spans="1:13">
      <c r="A259" s="65">
        <v>249</v>
      </c>
      <c r="B259" s="114" t="s">
        <v>942</v>
      </c>
      <c r="C259" s="117">
        <v>69.400000000000006</v>
      </c>
      <c r="D259" s="115">
        <v>69.866666666666674</v>
      </c>
      <c r="E259" s="115">
        <v>68.733333333333348</v>
      </c>
      <c r="F259" s="115">
        <v>68.066666666666677</v>
      </c>
      <c r="G259" s="115">
        <v>66.933333333333351</v>
      </c>
      <c r="H259" s="115">
        <v>70.533333333333346</v>
      </c>
      <c r="I259" s="115">
        <v>71.666666666666671</v>
      </c>
      <c r="J259" s="115">
        <v>72.333333333333343</v>
      </c>
      <c r="K259" s="114">
        <v>71</v>
      </c>
      <c r="L259" s="114">
        <v>69.2</v>
      </c>
      <c r="M259" s="114">
        <v>1.14842</v>
      </c>
    </row>
    <row r="260" spans="1:13">
      <c r="A260" s="65">
        <v>250</v>
      </c>
      <c r="B260" s="114" t="s">
        <v>946</v>
      </c>
      <c r="C260" s="117">
        <v>79.55</v>
      </c>
      <c r="D260" s="115">
        <v>79.216666666666669</v>
      </c>
      <c r="E260" s="115">
        <v>77.483333333333334</v>
      </c>
      <c r="F260" s="115">
        <v>75.416666666666671</v>
      </c>
      <c r="G260" s="115">
        <v>73.683333333333337</v>
      </c>
      <c r="H260" s="115">
        <v>81.283333333333331</v>
      </c>
      <c r="I260" s="115">
        <v>83.01666666666668</v>
      </c>
      <c r="J260" s="115">
        <v>85.083333333333329</v>
      </c>
      <c r="K260" s="114">
        <v>80.95</v>
      </c>
      <c r="L260" s="114">
        <v>77.150000000000006</v>
      </c>
      <c r="M260" s="114">
        <v>13.41484</v>
      </c>
    </row>
    <row r="261" spans="1:13">
      <c r="A261" s="65">
        <v>251</v>
      </c>
      <c r="B261" s="114" t="s">
        <v>99</v>
      </c>
      <c r="C261" s="117">
        <v>19.7</v>
      </c>
      <c r="D261" s="115">
        <v>19.583333333333332</v>
      </c>
      <c r="E261" s="115">
        <v>19.216666666666665</v>
      </c>
      <c r="F261" s="115">
        <v>18.733333333333334</v>
      </c>
      <c r="G261" s="115">
        <v>18.366666666666667</v>
      </c>
      <c r="H261" s="115">
        <v>20.066666666666663</v>
      </c>
      <c r="I261" s="115">
        <v>20.43333333333333</v>
      </c>
      <c r="J261" s="115">
        <v>20.916666666666661</v>
      </c>
      <c r="K261" s="114">
        <v>19.95</v>
      </c>
      <c r="L261" s="114">
        <v>19.100000000000001</v>
      </c>
      <c r="M261" s="114">
        <v>13.53769</v>
      </c>
    </row>
    <row r="262" spans="1:13">
      <c r="A262" s="65">
        <v>252</v>
      </c>
      <c r="B262" s="114" t="s">
        <v>100</v>
      </c>
      <c r="C262" s="117">
        <v>2.35</v>
      </c>
      <c r="D262" s="115">
        <v>2.4</v>
      </c>
      <c r="E262" s="115">
        <v>2.25</v>
      </c>
      <c r="F262" s="115">
        <v>2.15</v>
      </c>
      <c r="G262" s="115">
        <v>2</v>
      </c>
      <c r="H262" s="115">
        <v>2.5</v>
      </c>
      <c r="I262" s="115">
        <v>2.6499999999999995</v>
      </c>
      <c r="J262" s="115">
        <v>2.75</v>
      </c>
      <c r="K262" s="114">
        <v>2.5499999999999998</v>
      </c>
      <c r="L262" s="114">
        <v>2.2999999999999998</v>
      </c>
      <c r="M262" s="114">
        <v>48.088970000000003</v>
      </c>
    </row>
    <row r="263" spans="1:13">
      <c r="A263" s="65">
        <v>253</v>
      </c>
      <c r="B263" s="114" t="s">
        <v>198</v>
      </c>
      <c r="C263" s="117">
        <v>39.35</v>
      </c>
      <c r="D263" s="115">
        <v>39.533333333333331</v>
      </c>
      <c r="E263" s="115">
        <v>39.066666666666663</v>
      </c>
      <c r="F263" s="115">
        <v>38.783333333333331</v>
      </c>
      <c r="G263" s="115">
        <v>38.316666666666663</v>
      </c>
      <c r="H263" s="115">
        <v>39.816666666666663</v>
      </c>
      <c r="I263" s="115">
        <v>40.283333333333331</v>
      </c>
      <c r="J263" s="115">
        <v>40.566666666666663</v>
      </c>
      <c r="K263" s="114">
        <v>40</v>
      </c>
      <c r="L263" s="114">
        <v>39.25</v>
      </c>
      <c r="M263" s="114">
        <v>5.3392200000000001</v>
      </c>
    </row>
    <row r="264" spans="1:13">
      <c r="A264" s="65">
        <v>254</v>
      </c>
      <c r="B264" s="114" t="s">
        <v>948</v>
      </c>
      <c r="C264" s="117">
        <v>36.75</v>
      </c>
      <c r="D264" s="115">
        <v>36.35</v>
      </c>
      <c r="E264" s="115">
        <v>35.550000000000004</v>
      </c>
      <c r="F264" s="115">
        <v>34.35</v>
      </c>
      <c r="G264" s="115">
        <v>33.550000000000004</v>
      </c>
      <c r="H264" s="115">
        <v>37.550000000000004</v>
      </c>
      <c r="I264" s="115">
        <v>38.35</v>
      </c>
      <c r="J264" s="115">
        <v>39.550000000000004</v>
      </c>
      <c r="K264" s="114">
        <v>37.15</v>
      </c>
      <c r="L264" s="114">
        <v>35.15</v>
      </c>
      <c r="M264" s="114">
        <v>5.8892199999999999</v>
      </c>
    </row>
    <row r="265" spans="1:13">
      <c r="A265" s="65">
        <v>255</v>
      </c>
      <c r="B265" s="114" t="s">
        <v>334</v>
      </c>
      <c r="C265" s="117">
        <v>38.950000000000003</v>
      </c>
      <c r="D265" s="115">
        <v>38.966666666666669</v>
      </c>
      <c r="E265" s="115">
        <v>37.13333333333334</v>
      </c>
      <c r="F265" s="115">
        <v>35.31666666666667</v>
      </c>
      <c r="G265" s="115">
        <v>33.483333333333341</v>
      </c>
      <c r="H265" s="115">
        <v>40.783333333333339</v>
      </c>
      <c r="I265" s="115">
        <v>42.616666666666667</v>
      </c>
      <c r="J265" s="115">
        <v>44.433333333333337</v>
      </c>
      <c r="K265" s="114">
        <v>40.799999999999997</v>
      </c>
      <c r="L265" s="114">
        <v>37.15</v>
      </c>
      <c r="M265" s="114">
        <v>1.2940199999999999</v>
      </c>
    </row>
    <row r="266" spans="1:13">
      <c r="A266" s="65">
        <v>256</v>
      </c>
      <c r="B266" s="114" t="s">
        <v>1838</v>
      </c>
      <c r="C266" s="117">
        <v>72.25</v>
      </c>
      <c r="D266" s="115">
        <v>72.083333333333329</v>
      </c>
      <c r="E266" s="115">
        <v>70.566666666666663</v>
      </c>
      <c r="F266" s="115">
        <v>68.88333333333334</v>
      </c>
      <c r="G266" s="115">
        <v>67.366666666666674</v>
      </c>
      <c r="H266" s="115">
        <v>73.766666666666652</v>
      </c>
      <c r="I266" s="115">
        <v>75.283333333333331</v>
      </c>
      <c r="J266" s="115">
        <v>76.96666666666664</v>
      </c>
      <c r="K266" s="114">
        <v>73.599999999999994</v>
      </c>
      <c r="L266" s="114">
        <v>70.400000000000006</v>
      </c>
      <c r="M266" s="114">
        <v>4.6618300000000001</v>
      </c>
    </row>
    <row r="267" spans="1:13">
      <c r="A267" s="65">
        <v>257</v>
      </c>
      <c r="B267" s="114" t="s">
        <v>972</v>
      </c>
      <c r="C267" s="117">
        <v>66.150000000000006</v>
      </c>
      <c r="D267" s="115">
        <v>64.483333333333334</v>
      </c>
      <c r="E267" s="115">
        <v>61.766666666666666</v>
      </c>
      <c r="F267" s="115">
        <v>57.383333333333333</v>
      </c>
      <c r="G267" s="115">
        <v>54.666666666666664</v>
      </c>
      <c r="H267" s="115">
        <v>68.866666666666674</v>
      </c>
      <c r="I267" s="115">
        <v>71.583333333333343</v>
      </c>
      <c r="J267" s="115">
        <v>75.966666666666669</v>
      </c>
      <c r="K267" s="114">
        <v>67.2</v>
      </c>
      <c r="L267" s="114">
        <v>60.1</v>
      </c>
      <c r="M267" s="114">
        <v>4.2363999999999997</v>
      </c>
    </row>
    <row r="268" spans="1:13">
      <c r="A268" s="65">
        <v>258</v>
      </c>
      <c r="B268" s="114" t="s">
        <v>971</v>
      </c>
      <c r="C268" s="117">
        <v>34.450000000000003</v>
      </c>
      <c r="D268" s="115">
        <v>33.616666666666667</v>
      </c>
      <c r="E268" s="115">
        <v>31.833333333333336</v>
      </c>
      <c r="F268" s="115">
        <v>29.216666666666669</v>
      </c>
      <c r="G268" s="115">
        <v>27.433333333333337</v>
      </c>
      <c r="H268" s="115">
        <v>36.233333333333334</v>
      </c>
      <c r="I268" s="115">
        <v>38.016666666666666</v>
      </c>
      <c r="J268" s="115">
        <v>40.633333333333333</v>
      </c>
      <c r="K268" s="114">
        <v>35.4</v>
      </c>
      <c r="L268" s="114">
        <v>31</v>
      </c>
      <c r="M268" s="114">
        <v>12.451180000000001</v>
      </c>
    </row>
    <row r="269" spans="1:13">
      <c r="A269" s="65">
        <v>259</v>
      </c>
      <c r="B269" s="114" t="s">
        <v>98</v>
      </c>
      <c r="C269" s="117">
        <v>95.5</v>
      </c>
      <c r="D269" s="115">
        <v>95.966666666666654</v>
      </c>
      <c r="E269" s="115">
        <v>93.033333333333303</v>
      </c>
      <c r="F269" s="115">
        <v>90.566666666666649</v>
      </c>
      <c r="G269" s="115">
        <v>87.633333333333297</v>
      </c>
      <c r="H269" s="115">
        <v>98.433333333333309</v>
      </c>
      <c r="I269" s="115">
        <v>101.36666666666667</v>
      </c>
      <c r="J269" s="115">
        <v>103.83333333333331</v>
      </c>
      <c r="K269" s="114">
        <v>98.9</v>
      </c>
      <c r="L269" s="114">
        <v>93.5</v>
      </c>
      <c r="M269" s="114">
        <v>283.30815999999999</v>
      </c>
    </row>
    <row r="270" spans="1:13">
      <c r="A270" s="65">
        <v>260</v>
      </c>
      <c r="B270" s="114" t="s">
        <v>103</v>
      </c>
      <c r="C270" s="117">
        <v>1209.3499999999999</v>
      </c>
      <c r="D270" s="115">
        <v>1205</v>
      </c>
      <c r="E270" s="115">
        <v>1197.05</v>
      </c>
      <c r="F270" s="115">
        <v>1184.75</v>
      </c>
      <c r="G270" s="115">
        <v>1176.8</v>
      </c>
      <c r="H270" s="115">
        <v>1217.3</v>
      </c>
      <c r="I270" s="115">
        <v>1225.2499999999998</v>
      </c>
      <c r="J270" s="115">
        <v>1237.55</v>
      </c>
      <c r="K270" s="114">
        <v>1212.95</v>
      </c>
      <c r="L270" s="114">
        <v>1192.7</v>
      </c>
      <c r="M270" s="114">
        <v>5.6223200000000002</v>
      </c>
    </row>
    <row r="271" spans="1:13">
      <c r="A271" s="65">
        <v>261</v>
      </c>
      <c r="B271" s="114" t="s">
        <v>976</v>
      </c>
      <c r="C271" s="117">
        <v>490.05</v>
      </c>
      <c r="D271" s="115">
        <v>485.66666666666669</v>
      </c>
      <c r="E271" s="115">
        <v>470.38333333333338</v>
      </c>
      <c r="F271" s="115">
        <v>450.7166666666667</v>
      </c>
      <c r="G271" s="115">
        <v>435.43333333333339</v>
      </c>
      <c r="H271" s="115">
        <v>505.33333333333337</v>
      </c>
      <c r="I271" s="115">
        <v>520.61666666666667</v>
      </c>
      <c r="J271" s="115">
        <v>540.2833333333333</v>
      </c>
      <c r="K271" s="114">
        <v>500.95</v>
      </c>
      <c r="L271" s="114">
        <v>466</v>
      </c>
      <c r="M271" s="114">
        <v>8.0425900000000006</v>
      </c>
    </row>
    <row r="272" spans="1:13">
      <c r="A272" s="65">
        <v>262</v>
      </c>
      <c r="B272" s="114" t="s">
        <v>104</v>
      </c>
      <c r="C272" s="117">
        <v>744.5</v>
      </c>
      <c r="D272" s="115">
        <v>736.58333333333337</v>
      </c>
      <c r="E272" s="115">
        <v>715.16666666666674</v>
      </c>
      <c r="F272" s="115">
        <v>685.83333333333337</v>
      </c>
      <c r="G272" s="115">
        <v>664.41666666666674</v>
      </c>
      <c r="H272" s="115">
        <v>765.91666666666674</v>
      </c>
      <c r="I272" s="115">
        <v>787.33333333333348</v>
      </c>
      <c r="J272" s="115">
        <v>816.66666666666674</v>
      </c>
      <c r="K272" s="114">
        <v>758</v>
      </c>
      <c r="L272" s="114">
        <v>707.25</v>
      </c>
      <c r="M272" s="114">
        <v>22.637889999999999</v>
      </c>
    </row>
    <row r="273" spans="1:13">
      <c r="A273" s="65">
        <v>263</v>
      </c>
      <c r="B273" s="114" t="s">
        <v>984</v>
      </c>
      <c r="C273" s="117">
        <v>145.35</v>
      </c>
      <c r="D273" s="115">
        <v>145.06666666666666</v>
      </c>
      <c r="E273" s="115">
        <v>143.33333333333331</v>
      </c>
      <c r="F273" s="115">
        <v>141.31666666666666</v>
      </c>
      <c r="G273" s="115">
        <v>139.58333333333331</v>
      </c>
      <c r="H273" s="115">
        <v>147.08333333333331</v>
      </c>
      <c r="I273" s="115">
        <v>148.81666666666666</v>
      </c>
      <c r="J273" s="115">
        <v>150.83333333333331</v>
      </c>
      <c r="K273" s="114">
        <v>146.80000000000001</v>
      </c>
      <c r="L273" s="114">
        <v>143.05000000000001</v>
      </c>
      <c r="M273" s="114">
        <v>1.7174400000000001</v>
      </c>
    </row>
    <row r="274" spans="1:13">
      <c r="A274" s="65">
        <v>264</v>
      </c>
      <c r="B274" s="114" t="s">
        <v>1030</v>
      </c>
      <c r="C274" s="117">
        <v>553.35</v>
      </c>
      <c r="D274" s="115">
        <v>555.4</v>
      </c>
      <c r="E274" s="115">
        <v>541.79999999999995</v>
      </c>
      <c r="F274" s="115">
        <v>530.25</v>
      </c>
      <c r="G274" s="115">
        <v>516.65</v>
      </c>
      <c r="H274" s="115">
        <v>566.94999999999993</v>
      </c>
      <c r="I274" s="115">
        <v>580.55000000000007</v>
      </c>
      <c r="J274" s="115">
        <v>592.09999999999991</v>
      </c>
      <c r="K274" s="114">
        <v>569</v>
      </c>
      <c r="L274" s="114">
        <v>543.85</v>
      </c>
      <c r="M274" s="114">
        <v>8.8859999999999995E-2</v>
      </c>
    </row>
    <row r="275" spans="1:13">
      <c r="A275" s="65">
        <v>265</v>
      </c>
      <c r="B275" s="114" t="s">
        <v>2867</v>
      </c>
      <c r="C275" s="117">
        <v>460.15</v>
      </c>
      <c r="D275" s="115">
        <v>463.65000000000003</v>
      </c>
      <c r="E275" s="115">
        <v>453.00000000000006</v>
      </c>
      <c r="F275" s="115">
        <v>445.85</v>
      </c>
      <c r="G275" s="115">
        <v>435.20000000000005</v>
      </c>
      <c r="H275" s="115">
        <v>470.80000000000007</v>
      </c>
      <c r="I275" s="115">
        <v>481.45000000000005</v>
      </c>
      <c r="J275" s="115">
        <v>488.60000000000008</v>
      </c>
      <c r="K275" s="114">
        <v>474.3</v>
      </c>
      <c r="L275" s="114">
        <v>456.5</v>
      </c>
      <c r="M275" s="114">
        <v>1.054</v>
      </c>
    </row>
    <row r="276" spans="1:13">
      <c r="A276" s="65">
        <v>266</v>
      </c>
      <c r="B276" s="114" t="s">
        <v>1987</v>
      </c>
      <c r="C276" s="117">
        <v>125.05</v>
      </c>
      <c r="D276" s="115">
        <v>123.95</v>
      </c>
      <c r="E276" s="115">
        <v>122.10000000000001</v>
      </c>
      <c r="F276" s="115">
        <v>119.15</v>
      </c>
      <c r="G276" s="115">
        <v>117.30000000000001</v>
      </c>
      <c r="H276" s="115">
        <v>126.9</v>
      </c>
      <c r="I276" s="115">
        <v>128.75</v>
      </c>
      <c r="J276" s="115">
        <v>131.69999999999999</v>
      </c>
      <c r="K276" s="114">
        <v>125.8</v>
      </c>
      <c r="L276" s="114">
        <v>121</v>
      </c>
      <c r="M276" s="114">
        <v>4.6620000000000002E-2</v>
      </c>
    </row>
    <row r="277" spans="1:13">
      <c r="A277" s="65">
        <v>267</v>
      </c>
      <c r="B277" s="114" t="s">
        <v>1018</v>
      </c>
      <c r="C277" s="117">
        <v>222.75</v>
      </c>
      <c r="D277" s="115">
        <v>223.73333333333335</v>
      </c>
      <c r="E277" s="115">
        <v>219.56666666666669</v>
      </c>
      <c r="F277" s="115">
        <v>216.38333333333335</v>
      </c>
      <c r="G277" s="115">
        <v>212.2166666666667</v>
      </c>
      <c r="H277" s="115">
        <v>226.91666666666669</v>
      </c>
      <c r="I277" s="115">
        <v>231.08333333333331</v>
      </c>
      <c r="J277" s="115">
        <v>234.26666666666668</v>
      </c>
      <c r="K277" s="114">
        <v>227.9</v>
      </c>
      <c r="L277" s="114">
        <v>220.55</v>
      </c>
      <c r="M277" s="114">
        <v>0.74382000000000004</v>
      </c>
    </row>
    <row r="278" spans="1:13">
      <c r="A278" s="65">
        <v>268</v>
      </c>
      <c r="B278" s="114" t="s">
        <v>1031</v>
      </c>
      <c r="C278" s="117">
        <v>224.3</v>
      </c>
      <c r="D278" s="115">
        <v>222.91666666666666</v>
      </c>
      <c r="E278" s="115">
        <v>216.88333333333333</v>
      </c>
      <c r="F278" s="115">
        <v>209.46666666666667</v>
      </c>
      <c r="G278" s="115">
        <v>203.43333333333334</v>
      </c>
      <c r="H278" s="115">
        <v>230.33333333333331</v>
      </c>
      <c r="I278" s="115">
        <v>236.36666666666667</v>
      </c>
      <c r="J278" s="115">
        <v>243.7833333333333</v>
      </c>
      <c r="K278" s="114">
        <v>228.95</v>
      </c>
      <c r="L278" s="114">
        <v>215.5</v>
      </c>
      <c r="M278" s="114">
        <v>1.2895399999999999</v>
      </c>
    </row>
    <row r="279" spans="1:13">
      <c r="A279" s="65">
        <v>269</v>
      </c>
      <c r="B279" s="114" t="s">
        <v>988</v>
      </c>
      <c r="C279" s="117">
        <v>495.5</v>
      </c>
      <c r="D279" s="115">
        <v>490.36666666666662</v>
      </c>
      <c r="E279" s="115">
        <v>482.78333333333325</v>
      </c>
      <c r="F279" s="115">
        <v>470.06666666666661</v>
      </c>
      <c r="G279" s="115">
        <v>462.48333333333323</v>
      </c>
      <c r="H279" s="115">
        <v>503.08333333333326</v>
      </c>
      <c r="I279" s="115">
        <v>510.66666666666663</v>
      </c>
      <c r="J279" s="115">
        <v>523.38333333333321</v>
      </c>
      <c r="K279" s="114">
        <v>497.95</v>
      </c>
      <c r="L279" s="114">
        <v>477.65</v>
      </c>
      <c r="M279" s="114">
        <v>3.8909400000000001</v>
      </c>
    </row>
    <row r="280" spans="1:13">
      <c r="A280" s="65">
        <v>270</v>
      </c>
      <c r="B280" s="114" t="s">
        <v>991</v>
      </c>
      <c r="C280" s="117">
        <v>450.65</v>
      </c>
      <c r="D280" s="115">
        <v>449.11666666666662</v>
      </c>
      <c r="E280" s="115">
        <v>445.28333333333325</v>
      </c>
      <c r="F280" s="115">
        <v>439.91666666666663</v>
      </c>
      <c r="G280" s="115">
        <v>436.08333333333326</v>
      </c>
      <c r="H280" s="115">
        <v>454.48333333333323</v>
      </c>
      <c r="I280" s="115">
        <v>458.31666666666661</v>
      </c>
      <c r="J280" s="115">
        <v>463.68333333333322</v>
      </c>
      <c r="K280" s="114">
        <v>452.95</v>
      </c>
      <c r="L280" s="114">
        <v>443.75</v>
      </c>
      <c r="M280" s="114">
        <v>0.25841999999999998</v>
      </c>
    </row>
    <row r="281" spans="1:13">
      <c r="A281" s="65">
        <v>271</v>
      </c>
      <c r="B281" s="114" t="s">
        <v>199</v>
      </c>
      <c r="C281" s="117">
        <v>454.7</v>
      </c>
      <c r="D281" s="115">
        <v>456.66666666666669</v>
      </c>
      <c r="E281" s="115">
        <v>449.53333333333336</v>
      </c>
      <c r="F281" s="115">
        <v>444.36666666666667</v>
      </c>
      <c r="G281" s="115">
        <v>437.23333333333335</v>
      </c>
      <c r="H281" s="115">
        <v>461.83333333333337</v>
      </c>
      <c r="I281" s="115">
        <v>468.9666666666667</v>
      </c>
      <c r="J281" s="115">
        <v>474.13333333333338</v>
      </c>
      <c r="K281" s="114">
        <v>463.8</v>
      </c>
      <c r="L281" s="114">
        <v>451.5</v>
      </c>
      <c r="M281" s="114">
        <v>0.72701000000000005</v>
      </c>
    </row>
    <row r="282" spans="1:13">
      <c r="A282" s="65">
        <v>272</v>
      </c>
      <c r="B282" s="114" t="s">
        <v>106</v>
      </c>
      <c r="C282" s="117">
        <v>76.849999999999994</v>
      </c>
      <c r="D282" s="115">
        <v>76.566666666666663</v>
      </c>
      <c r="E282" s="115">
        <v>75.783333333333331</v>
      </c>
      <c r="F282" s="115">
        <v>74.716666666666669</v>
      </c>
      <c r="G282" s="115">
        <v>73.933333333333337</v>
      </c>
      <c r="H282" s="115">
        <v>77.633333333333326</v>
      </c>
      <c r="I282" s="115">
        <v>78.416666666666657</v>
      </c>
      <c r="J282" s="115">
        <v>79.48333333333332</v>
      </c>
      <c r="K282" s="114">
        <v>77.349999999999994</v>
      </c>
      <c r="L282" s="114">
        <v>75.5</v>
      </c>
      <c r="M282" s="114">
        <v>7.1282899999999998</v>
      </c>
    </row>
    <row r="283" spans="1:13">
      <c r="A283" s="65">
        <v>273</v>
      </c>
      <c r="B283" s="114" t="s">
        <v>200</v>
      </c>
      <c r="C283" s="117">
        <v>58.75</v>
      </c>
      <c r="D283" s="115">
        <v>58.633333333333333</v>
      </c>
      <c r="E283" s="115">
        <v>57.816666666666663</v>
      </c>
      <c r="F283" s="115">
        <v>56.883333333333333</v>
      </c>
      <c r="G283" s="115">
        <v>56.066666666666663</v>
      </c>
      <c r="H283" s="115">
        <v>59.566666666666663</v>
      </c>
      <c r="I283" s="115">
        <v>60.38333333333334</v>
      </c>
      <c r="J283" s="115">
        <v>61.316666666666663</v>
      </c>
      <c r="K283" s="114">
        <v>59.45</v>
      </c>
      <c r="L283" s="114">
        <v>57.7</v>
      </c>
      <c r="M283" s="114">
        <v>9.1002299999999998</v>
      </c>
    </row>
    <row r="284" spans="1:13">
      <c r="A284" s="65">
        <v>274</v>
      </c>
      <c r="B284" s="114" t="s">
        <v>224</v>
      </c>
      <c r="C284" s="117">
        <v>493.55</v>
      </c>
      <c r="D284" s="115">
        <v>489.88333333333338</v>
      </c>
      <c r="E284" s="115">
        <v>480.76666666666677</v>
      </c>
      <c r="F284" s="115">
        <v>467.98333333333341</v>
      </c>
      <c r="G284" s="115">
        <v>458.86666666666679</v>
      </c>
      <c r="H284" s="115">
        <v>502.66666666666674</v>
      </c>
      <c r="I284" s="115">
        <v>511.78333333333342</v>
      </c>
      <c r="J284" s="115">
        <v>524.56666666666672</v>
      </c>
      <c r="K284" s="114">
        <v>499</v>
      </c>
      <c r="L284" s="114">
        <v>477.1</v>
      </c>
      <c r="M284" s="114">
        <v>1.51535</v>
      </c>
    </row>
    <row r="285" spans="1:13">
      <c r="A285" s="65">
        <v>275</v>
      </c>
      <c r="B285" s="114" t="s">
        <v>1003</v>
      </c>
      <c r="C285" s="117">
        <v>245</v>
      </c>
      <c r="D285" s="115">
        <v>245.6</v>
      </c>
      <c r="E285" s="115">
        <v>243.7</v>
      </c>
      <c r="F285" s="115">
        <v>242.4</v>
      </c>
      <c r="G285" s="115">
        <v>240.5</v>
      </c>
      <c r="H285" s="115">
        <v>246.89999999999998</v>
      </c>
      <c r="I285" s="115">
        <v>248.8</v>
      </c>
      <c r="J285" s="115">
        <v>250.09999999999997</v>
      </c>
      <c r="K285" s="114">
        <v>247.5</v>
      </c>
      <c r="L285" s="114">
        <v>244.3</v>
      </c>
      <c r="M285" s="114">
        <v>4.6037499999999998</v>
      </c>
    </row>
    <row r="286" spans="1:13">
      <c r="A286" s="65">
        <v>276</v>
      </c>
      <c r="B286" s="114" t="s">
        <v>1015</v>
      </c>
      <c r="C286" s="117">
        <v>166.8</v>
      </c>
      <c r="D286" s="115">
        <v>166.45000000000002</v>
      </c>
      <c r="E286" s="115">
        <v>163.95000000000005</v>
      </c>
      <c r="F286" s="115">
        <v>161.10000000000002</v>
      </c>
      <c r="G286" s="115">
        <v>158.60000000000005</v>
      </c>
      <c r="H286" s="115">
        <v>169.30000000000004</v>
      </c>
      <c r="I286" s="115">
        <v>171.79999999999998</v>
      </c>
      <c r="J286" s="115">
        <v>174.65000000000003</v>
      </c>
      <c r="K286" s="114">
        <v>168.95</v>
      </c>
      <c r="L286" s="114">
        <v>163.6</v>
      </c>
      <c r="M286" s="114">
        <v>4.1070000000000002E-2</v>
      </c>
    </row>
    <row r="287" spans="1:13">
      <c r="A287" s="65">
        <v>277</v>
      </c>
      <c r="B287" s="114" t="s">
        <v>1019</v>
      </c>
      <c r="C287" s="117">
        <v>232.65</v>
      </c>
      <c r="D287" s="115">
        <v>233.51666666666665</v>
      </c>
      <c r="E287" s="115">
        <v>230.5333333333333</v>
      </c>
      <c r="F287" s="115">
        <v>228.41666666666666</v>
      </c>
      <c r="G287" s="115">
        <v>225.43333333333331</v>
      </c>
      <c r="H287" s="115">
        <v>235.6333333333333</v>
      </c>
      <c r="I287" s="115">
        <v>238.61666666666665</v>
      </c>
      <c r="J287" s="115">
        <v>240.73333333333329</v>
      </c>
      <c r="K287" s="114">
        <v>236.5</v>
      </c>
      <c r="L287" s="114">
        <v>231.4</v>
      </c>
      <c r="M287" s="114">
        <v>8.3710000000000007E-2</v>
      </c>
    </row>
    <row r="288" spans="1:13">
      <c r="A288" s="65">
        <v>278</v>
      </c>
      <c r="B288" s="114" t="s">
        <v>105</v>
      </c>
      <c r="C288" s="117">
        <v>1471.3</v>
      </c>
      <c r="D288" s="115">
        <v>1456.6333333333332</v>
      </c>
      <c r="E288" s="115">
        <v>1438.7166666666665</v>
      </c>
      <c r="F288" s="115">
        <v>1406.1333333333332</v>
      </c>
      <c r="G288" s="115">
        <v>1388.2166666666665</v>
      </c>
      <c r="H288" s="115">
        <v>1489.2166666666665</v>
      </c>
      <c r="I288" s="115">
        <v>1507.1333333333334</v>
      </c>
      <c r="J288" s="115">
        <v>1539.7166666666665</v>
      </c>
      <c r="K288" s="114">
        <v>1474.55</v>
      </c>
      <c r="L288" s="114">
        <v>1424.05</v>
      </c>
      <c r="M288" s="114">
        <v>32.127560000000003</v>
      </c>
    </row>
    <row r="289" spans="1:13">
      <c r="A289" s="65">
        <v>279</v>
      </c>
      <c r="B289" s="114" t="s">
        <v>107</v>
      </c>
      <c r="C289" s="117">
        <v>92.9</v>
      </c>
      <c r="D289" s="115">
        <v>92.483333333333334</v>
      </c>
      <c r="E289" s="115">
        <v>91.216666666666669</v>
      </c>
      <c r="F289" s="115">
        <v>89.533333333333331</v>
      </c>
      <c r="G289" s="115">
        <v>88.266666666666666</v>
      </c>
      <c r="H289" s="115">
        <v>94.166666666666671</v>
      </c>
      <c r="I289" s="115">
        <v>95.433333333333351</v>
      </c>
      <c r="J289" s="115">
        <v>97.116666666666674</v>
      </c>
      <c r="K289" s="114">
        <v>93.75</v>
      </c>
      <c r="L289" s="114">
        <v>90.8</v>
      </c>
      <c r="M289" s="114">
        <v>84.145269999999996</v>
      </c>
    </row>
    <row r="290" spans="1:13">
      <c r="A290" s="65">
        <v>280</v>
      </c>
      <c r="B290" s="114" t="s">
        <v>1851</v>
      </c>
      <c r="C290" s="117">
        <v>1633.7</v>
      </c>
      <c r="D290" s="115">
        <v>1632</v>
      </c>
      <c r="E290" s="115">
        <v>1620.05</v>
      </c>
      <c r="F290" s="115">
        <v>1606.3999999999999</v>
      </c>
      <c r="G290" s="115">
        <v>1594.4499999999998</v>
      </c>
      <c r="H290" s="115">
        <v>1645.65</v>
      </c>
      <c r="I290" s="115">
        <v>1657.6</v>
      </c>
      <c r="J290" s="115">
        <v>1671.2500000000002</v>
      </c>
      <c r="K290" s="114">
        <v>1643.95</v>
      </c>
      <c r="L290" s="114">
        <v>1618.35</v>
      </c>
      <c r="M290" s="114">
        <v>0.72145999999999999</v>
      </c>
    </row>
    <row r="291" spans="1:13">
      <c r="A291" s="65">
        <v>281</v>
      </c>
      <c r="B291" s="114" t="s">
        <v>108</v>
      </c>
      <c r="C291" s="117">
        <v>399.15</v>
      </c>
      <c r="D291" s="115">
        <v>397.93333333333334</v>
      </c>
      <c r="E291" s="115">
        <v>393.7166666666667</v>
      </c>
      <c r="F291" s="115">
        <v>388.28333333333336</v>
      </c>
      <c r="G291" s="115">
        <v>384.06666666666672</v>
      </c>
      <c r="H291" s="115">
        <v>403.36666666666667</v>
      </c>
      <c r="I291" s="115">
        <v>407.58333333333326</v>
      </c>
      <c r="J291" s="115">
        <v>413.01666666666665</v>
      </c>
      <c r="K291" s="114">
        <v>402.15</v>
      </c>
      <c r="L291" s="114">
        <v>392.5</v>
      </c>
      <c r="M291" s="114">
        <v>28.307130000000001</v>
      </c>
    </row>
    <row r="292" spans="1:13">
      <c r="A292" s="65">
        <v>282</v>
      </c>
      <c r="B292" s="114" t="s">
        <v>1050</v>
      </c>
      <c r="C292" s="117">
        <v>3650.15</v>
      </c>
      <c r="D292" s="115">
        <v>3647.6166666666668</v>
      </c>
      <c r="E292" s="115">
        <v>3610.2833333333338</v>
      </c>
      <c r="F292" s="115">
        <v>3570.416666666667</v>
      </c>
      <c r="G292" s="115">
        <v>3533.0833333333339</v>
      </c>
      <c r="H292" s="115">
        <v>3687.4833333333336</v>
      </c>
      <c r="I292" s="115">
        <v>3724.8166666666666</v>
      </c>
      <c r="J292" s="115">
        <v>3764.6833333333334</v>
      </c>
      <c r="K292" s="114">
        <v>3684.95</v>
      </c>
      <c r="L292" s="114">
        <v>3607.75</v>
      </c>
      <c r="M292" s="114">
        <v>2.503E-2</v>
      </c>
    </row>
    <row r="293" spans="1:13">
      <c r="A293" s="65">
        <v>283</v>
      </c>
      <c r="B293" s="114" t="s">
        <v>1042</v>
      </c>
      <c r="C293" s="117">
        <v>35.299999999999997</v>
      </c>
      <c r="D293" s="115">
        <v>35.550000000000004</v>
      </c>
      <c r="E293" s="115">
        <v>34.750000000000007</v>
      </c>
      <c r="F293" s="115">
        <v>34.200000000000003</v>
      </c>
      <c r="G293" s="115">
        <v>33.400000000000006</v>
      </c>
      <c r="H293" s="115">
        <v>36.100000000000009</v>
      </c>
      <c r="I293" s="115">
        <v>36.900000000000006</v>
      </c>
      <c r="J293" s="115">
        <v>37.45000000000001</v>
      </c>
      <c r="K293" s="114">
        <v>36.35</v>
      </c>
      <c r="L293" s="114">
        <v>35</v>
      </c>
      <c r="M293" s="114">
        <v>17.780840000000001</v>
      </c>
    </row>
    <row r="294" spans="1:13">
      <c r="A294" s="65">
        <v>284</v>
      </c>
      <c r="B294" s="114" t="s">
        <v>1806</v>
      </c>
      <c r="C294" s="117">
        <v>1675.6</v>
      </c>
      <c r="D294" s="115">
        <v>1679.9333333333334</v>
      </c>
      <c r="E294" s="115">
        <v>1664.8666666666668</v>
      </c>
      <c r="F294" s="115">
        <v>1654.1333333333334</v>
      </c>
      <c r="G294" s="115">
        <v>1639.0666666666668</v>
      </c>
      <c r="H294" s="115">
        <v>1690.6666666666667</v>
      </c>
      <c r="I294" s="115">
        <v>1705.7333333333333</v>
      </c>
      <c r="J294" s="115">
        <v>1716.4666666666667</v>
      </c>
      <c r="K294" s="114">
        <v>1695</v>
      </c>
      <c r="L294" s="114">
        <v>1669.2</v>
      </c>
      <c r="M294" s="114">
        <v>0.52856000000000003</v>
      </c>
    </row>
    <row r="295" spans="1:13">
      <c r="A295" s="65">
        <v>285</v>
      </c>
      <c r="B295" s="114" t="s">
        <v>109</v>
      </c>
      <c r="C295" s="117">
        <v>1357</v>
      </c>
      <c r="D295" s="115">
        <v>1347.2833333333335</v>
      </c>
      <c r="E295" s="115">
        <v>1332.7666666666671</v>
      </c>
      <c r="F295" s="115">
        <v>1308.5333333333335</v>
      </c>
      <c r="G295" s="115">
        <v>1294.0166666666671</v>
      </c>
      <c r="H295" s="115">
        <v>1371.5166666666671</v>
      </c>
      <c r="I295" s="115">
        <v>1386.0333333333335</v>
      </c>
      <c r="J295" s="115">
        <v>1410.2666666666671</v>
      </c>
      <c r="K295" s="114">
        <v>1361.8</v>
      </c>
      <c r="L295" s="114">
        <v>1323.05</v>
      </c>
      <c r="M295" s="114">
        <v>35.08361</v>
      </c>
    </row>
    <row r="296" spans="1:13">
      <c r="A296" s="65">
        <v>286</v>
      </c>
      <c r="B296" s="114" t="s">
        <v>1917</v>
      </c>
      <c r="C296" s="117">
        <v>351.1</v>
      </c>
      <c r="D296" s="115">
        <v>350.0333333333333</v>
      </c>
      <c r="E296" s="115">
        <v>345.06666666666661</v>
      </c>
      <c r="F296" s="115">
        <v>339.0333333333333</v>
      </c>
      <c r="G296" s="115">
        <v>334.06666666666661</v>
      </c>
      <c r="H296" s="115">
        <v>356.06666666666661</v>
      </c>
      <c r="I296" s="115">
        <v>361.0333333333333</v>
      </c>
      <c r="J296" s="115">
        <v>367.06666666666661</v>
      </c>
      <c r="K296" s="114">
        <v>355</v>
      </c>
      <c r="L296" s="114">
        <v>344</v>
      </c>
      <c r="M296" s="114">
        <v>8.9279999999999998E-2</v>
      </c>
    </row>
    <row r="297" spans="1:13">
      <c r="A297" s="65">
        <v>287</v>
      </c>
      <c r="B297" s="114" t="s">
        <v>2449</v>
      </c>
      <c r="C297" s="117">
        <v>52.9</v>
      </c>
      <c r="D297" s="115">
        <v>53.04999999999999</v>
      </c>
      <c r="E297" s="115">
        <v>52.549999999999983</v>
      </c>
      <c r="F297" s="115">
        <v>52.199999999999996</v>
      </c>
      <c r="G297" s="115">
        <v>51.699999999999989</v>
      </c>
      <c r="H297" s="115">
        <v>53.399999999999977</v>
      </c>
      <c r="I297" s="115">
        <v>53.899999999999991</v>
      </c>
      <c r="J297" s="115">
        <v>54.249999999999972</v>
      </c>
      <c r="K297" s="114">
        <v>53.55</v>
      </c>
      <c r="L297" s="114">
        <v>52.7</v>
      </c>
      <c r="M297" s="114">
        <v>3.8373900000000001</v>
      </c>
    </row>
    <row r="298" spans="1:13">
      <c r="A298" s="65">
        <v>288</v>
      </c>
      <c r="B298" s="114" t="s">
        <v>1057</v>
      </c>
      <c r="C298" s="117">
        <v>501.8</v>
      </c>
      <c r="D298" s="115">
        <v>500.2833333333333</v>
      </c>
      <c r="E298" s="115">
        <v>496.61666666666662</v>
      </c>
      <c r="F298" s="115">
        <v>491.43333333333334</v>
      </c>
      <c r="G298" s="115">
        <v>487.76666666666665</v>
      </c>
      <c r="H298" s="115">
        <v>505.46666666666658</v>
      </c>
      <c r="I298" s="115">
        <v>509.13333333333333</v>
      </c>
      <c r="J298" s="115">
        <v>514.31666666666661</v>
      </c>
      <c r="K298" s="114">
        <v>503.95</v>
      </c>
      <c r="L298" s="114">
        <v>495.1</v>
      </c>
      <c r="M298" s="114">
        <v>8.4589999999999999E-2</v>
      </c>
    </row>
    <row r="299" spans="1:13">
      <c r="A299" s="65">
        <v>289</v>
      </c>
      <c r="B299" s="114" t="s">
        <v>110</v>
      </c>
      <c r="C299" s="117">
        <v>766.7</v>
      </c>
      <c r="D299" s="115">
        <v>769.94999999999993</v>
      </c>
      <c r="E299" s="115">
        <v>761.24999999999989</v>
      </c>
      <c r="F299" s="115">
        <v>755.8</v>
      </c>
      <c r="G299" s="115">
        <v>747.09999999999991</v>
      </c>
      <c r="H299" s="115">
        <v>775.39999999999986</v>
      </c>
      <c r="I299" s="115">
        <v>784.09999999999991</v>
      </c>
      <c r="J299" s="115">
        <v>789.54999999999984</v>
      </c>
      <c r="K299" s="114">
        <v>778.65</v>
      </c>
      <c r="L299" s="114">
        <v>764.5</v>
      </c>
      <c r="M299" s="114">
        <v>9.2989800000000002</v>
      </c>
    </row>
    <row r="300" spans="1:13">
      <c r="A300" s="65">
        <v>290</v>
      </c>
      <c r="B300" s="114" t="s">
        <v>1070</v>
      </c>
      <c r="C300" s="117">
        <v>1168.5</v>
      </c>
      <c r="D300" s="115">
        <v>1171.8333333333333</v>
      </c>
      <c r="E300" s="115">
        <v>1148.6666666666665</v>
      </c>
      <c r="F300" s="115">
        <v>1128.8333333333333</v>
      </c>
      <c r="G300" s="115">
        <v>1105.6666666666665</v>
      </c>
      <c r="H300" s="115">
        <v>1191.6666666666665</v>
      </c>
      <c r="I300" s="115">
        <v>1214.833333333333</v>
      </c>
      <c r="J300" s="115">
        <v>1234.6666666666665</v>
      </c>
      <c r="K300" s="114">
        <v>1195</v>
      </c>
      <c r="L300" s="114">
        <v>1152</v>
      </c>
      <c r="M300" s="114">
        <v>0.52176999999999996</v>
      </c>
    </row>
    <row r="301" spans="1:13">
      <c r="A301" s="65">
        <v>291</v>
      </c>
      <c r="B301" s="114" t="s">
        <v>2159</v>
      </c>
      <c r="C301" s="117">
        <v>611.29999999999995</v>
      </c>
      <c r="D301" s="115">
        <v>613.93333333333339</v>
      </c>
      <c r="E301" s="115">
        <v>603.51666666666677</v>
      </c>
      <c r="F301" s="115">
        <v>595.73333333333335</v>
      </c>
      <c r="G301" s="115">
        <v>585.31666666666672</v>
      </c>
      <c r="H301" s="115">
        <v>621.71666666666681</v>
      </c>
      <c r="I301" s="115">
        <v>632.13333333333333</v>
      </c>
      <c r="J301" s="115">
        <v>639.91666666666686</v>
      </c>
      <c r="K301" s="114">
        <v>624.35</v>
      </c>
      <c r="L301" s="114">
        <v>606.15</v>
      </c>
      <c r="M301" s="114">
        <v>2.0670000000000001E-2</v>
      </c>
    </row>
    <row r="302" spans="1:13">
      <c r="A302" s="65">
        <v>292</v>
      </c>
      <c r="B302" s="114" t="s">
        <v>1152</v>
      </c>
      <c r="C302" s="117">
        <v>20.7</v>
      </c>
      <c r="D302" s="115">
        <v>20.683333333333334</v>
      </c>
      <c r="E302" s="115">
        <v>20.416666666666668</v>
      </c>
      <c r="F302" s="115">
        <v>20.133333333333333</v>
      </c>
      <c r="G302" s="115">
        <v>19.866666666666667</v>
      </c>
      <c r="H302" s="115">
        <v>20.966666666666669</v>
      </c>
      <c r="I302" s="115">
        <v>21.233333333333334</v>
      </c>
      <c r="J302" s="115">
        <v>21.516666666666669</v>
      </c>
      <c r="K302" s="114">
        <v>20.95</v>
      </c>
      <c r="L302" s="114">
        <v>20.399999999999999</v>
      </c>
      <c r="M302" s="114">
        <v>7.1218700000000004</v>
      </c>
    </row>
    <row r="303" spans="1:13">
      <c r="A303" s="65">
        <v>293</v>
      </c>
      <c r="B303" s="114" t="s">
        <v>1155</v>
      </c>
      <c r="C303" s="117">
        <v>123.45</v>
      </c>
      <c r="D303" s="115">
        <v>123.81666666666666</v>
      </c>
      <c r="E303" s="115">
        <v>122.18333333333332</v>
      </c>
      <c r="F303" s="115">
        <v>120.91666666666666</v>
      </c>
      <c r="G303" s="115">
        <v>119.28333333333332</v>
      </c>
      <c r="H303" s="115">
        <v>125.08333333333333</v>
      </c>
      <c r="I303" s="115">
        <v>126.71666666666665</v>
      </c>
      <c r="J303" s="115">
        <v>127.98333333333333</v>
      </c>
      <c r="K303" s="114">
        <v>125.45</v>
      </c>
      <c r="L303" s="114">
        <v>122.55</v>
      </c>
      <c r="M303" s="114">
        <v>1.85781</v>
      </c>
    </row>
    <row r="304" spans="1:13">
      <c r="A304" s="65">
        <v>294</v>
      </c>
      <c r="B304" s="114" t="s">
        <v>117</v>
      </c>
      <c r="C304" s="117">
        <v>58869.1</v>
      </c>
      <c r="D304" s="115">
        <v>58800.700000000004</v>
      </c>
      <c r="E304" s="115">
        <v>58401.400000000009</v>
      </c>
      <c r="F304" s="115">
        <v>57933.700000000004</v>
      </c>
      <c r="G304" s="115">
        <v>57534.400000000009</v>
      </c>
      <c r="H304" s="115">
        <v>59268.400000000009</v>
      </c>
      <c r="I304" s="115">
        <v>59667.700000000012</v>
      </c>
      <c r="J304" s="115">
        <v>60135.400000000009</v>
      </c>
      <c r="K304" s="114">
        <v>59200</v>
      </c>
      <c r="L304" s="114">
        <v>58333</v>
      </c>
      <c r="M304" s="114">
        <v>2.887E-2</v>
      </c>
    </row>
    <row r="305" spans="1:13">
      <c r="A305" s="65">
        <v>295</v>
      </c>
      <c r="B305" s="114" t="s">
        <v>1085</v>
      </c>
      <c r="C305" s="117">
        <v>58.55</v>
      </c>
      <c r="D305" s="115">
        <v>58.800000000000004</v>
      </c>
      <c r="E305" s="115">
        <v>57.600000000000009</v>
      </c>
      <c r="F305" s="115">
        <v>56.650000000000006</v>
      </c>
      <c r="G305" s="115">
        <v>55.45000000000001</v>
      </c>
      <c r="H305" s="115">
        <v>59.750000000000007</v>
      </c>
      <c r="I305" s="115">
        <v>60.95000000000001</v>
      </c>
      <c r="J305" s="115">
        <v>61.900000000000006</v>
      </c>
      <c r="K305" s="114">
        <v>60</v>
      </c>
      <c r="L305" s="114">
        <v>57.85</v>
      </c>
      <c r="M305" s="114">
        <v>2.3722500000000002</v>
      </c>
    </row>
    <row r="306" spans="1:13">
      <c r="A306" s="65">
        <v>296</v>
      </c>
      <c r="B306" s="114" t="s">
        <v>1790</v>
      </c>
      <c r="C306" s="117">
        <v>851.55</v>
      </c>
      <c r="D306" s="115">
        <v>849.85</v>
      </c>
      <c r="E306" s="115">
        <v>844.7</v>
      </c>
      <c r="F306" s="115">
        <v>837.85</v>
      </c>
      <c r="G306" s="115">
        <v>832.7</v>
      </c>
      <c r="H306" s="115">
        <v>856.7</v>
      </c>
      <c r="I306" s="115">
        <v>861.84999999999991</v>
      </c>
      <c r="J306" s="115">
        <v>868.7</v>
      </c>
      <c r="K306" s="114">
        <v>855</v>
      </c>
      <c r="L306" s="114">
        <v>843</v>
      </c>
      <c r="M306" s="114">
        <v>1.8653999999999999</v>
      </c>
    </row>
    <row r="307" spans="1:13">
      <c r="A307" s="65">
        <v>297</v>
      </c>
      <c r="B307" s="114" t="s">
        <v>1093</v>
      </c>
      <c r="C307" s="117">
        <v>4006.05</v>
      </c>
      <c r="D307" s="115">
        <v>3991.3666666666668</v>
      </c>
      <c r="E307" s="115">
        <v>3956.7333333333336</v>
      </c>
      <c r="F307" s="115">
        <v>3907.416666666667</v>
      </c>
      <c r="G307" s="115">
        <v>3872.7833333333338</v>
      </c>
      <c r="H307" s="115">
        <v>4040.6833333333334</v>
      </c>
      <c r="I307" s="115">
        <v>4075.3166666666666</v>
      </c>
      <c r="J307" s="115">
        <v>4124.6333333333332</v>
      </c>
      <c r="K307" s="114">
        <v>4026</v>
      </c>
      <c r="L307" s="114">
        <v>3942.05</v>
      </c>
      <c r="M307" s="114">
        <v>3.6240000000000001E-2</v>
      </c>
    </row>
    <row r="308" spans="1:13">
      <c r="A308" s="65">
        <v>298</v>
      </c>
      <c r="B308" s="114" t="s">
        <v>1095</v>
      </c>
      <c r="C308" s="117">
        <v>377.45</v>
      </c>
      <c r="D308" s="115">
        <v>374.68333333333339</v>
      </c>
      <c r="E308" s="115">
        <v>370.36666666666679</v>
      </c>
      <c r="F308" s="115">
        <v>363.28333333333342</v>
      </c>
      <c r="G308" s="115">
        <v>358.96666666666681</v>
      </c>
      <c r="H308" s="115">
        <v>381.76666666666677</v>
      </c>
      <c r="I308" s="115">
        <v>386.08333333333337</v>
      </c>
      <c r="J308" s="115">
        <v>393.16666666666674</v>
      </c>
      <c r="K308" s="114">
        <v>379</v>
      </c>
      <c r="L308" s="114">
        <v>367.6</v>
      </c>
      <c r="M308" s="114">
        <v>0.15096000000000001</v>
      </c>
    </row>
    <row r="309" spans="1:13">
      <c r="A309" s="65">
        <v>299</v>
      </c>
      <c r="B309" s="114" t="s">
        <v>112</v>
      </c>
      <c r="C309" s="117">
        <v>323.60000000000002</v>
      </c>
      <c r="D309" s="115">
        <v>322.06666666666666</v>
      </c>
      <c r="E309" s="115">
        <v>317.63333333333333</v>
      </c>
      <c r="F309" s="115">
        <v>311.66666666666669</v>
      </c>
      <c r="G309" s="115">
        <v>307.23333333333335</v>
      </c>
      <c r="H309" s="115">
        <v>328.0333333333333</v>
      </c>
      <c r="I309" s="115">
        <v>332.46666666666658</v>
      </c>
      <c r="J309" s="115">
        <v>338.43333333333328</v>
      </c>
      <c r="K309" s="114">
        <v>326.5</v>
      </c>
      <c r="L309" s="114">
        <v>316.10000000000002</v>
      </c>
      <c r="M309" s="114">
        <v>14.38602</v>
      </c>
    </row>
    <row r="310" spans="1:13">
      <c r="A310" s="65">
        <v>300</v>
      </c>
      <c r="B310" s="114" t="s">
        <v>111</v>
      </c>
      <c r="C310" s="117">
        <v>532.54999999999995</v>
      </c>
      <c r="D310" s="115">
        <v>530.43333333333328</v>
      </c>
      <c r="E310" s="115">
        <v>524.11666666666656</v>
      </c>
      <c r="F310" s="115">
        <v>515.68333333333328</v>
      </c>
      <c r="G310" s="115">
        <v>509.36666666666656</v>
      </c>
      <c r="H310" s="115">
        <v>538.86666666666656</v>
      </c>
      <c r="I310" s="115">
        <v>545.18333333333339</v>
      </c>
      <c r="J310" s="115">
        <v>553.61666666666656</v>
      </c>
      <c r="K310" s="114">
        <v>536.75</v>
      </c>
      <c r="L310" s="114">
        <v>522</v>
      </c>
      <c r="M310" s="114">
        <v>30.619530000000001</v>
      </c>
    </row>
    <row r="311" spans="1:13">
      <c r="A311" s="65">
        <v>301</v>
      </c>
      <c r="B311" s="114" t="s">
        <v>1089</v>
      </c>
      <c r="C311" s="117">
        <v>157.05000000000001</v>
      </c>
      <c r="D311" s="115">
        <v>155.13333333333333</v>
      </c>
      <c r="E311" s="115">
        <v>151.91666666666666</v>
      </c>
      <c r="F311" s="115">
        <v>146.78333333333333</v>
      </c>
      <c r="G311" s="115">
        <v>143.56666666666666</v>
      </c>
      <c r="H311" s="115">
        <v>160.26666666666665</v>
      </c>
      <c r="I311" s="115">
        <v>163.48333333333335</v>
      </c>
      <c r="J311" s="115">
        <v>168.61666666666665</v>
      </c>
      <c r="K311" s="114">
        <v>158.35</v>
      </c>
      <c r="L311" s="114">
        <v>150</v>
      </c>
      <c r="M311" s="114">
        <v>1.60842</v>
      </c>
    </row>
    <row r="312" spans="1:13">
      <c r="A312" s="65">
        <v>302</v>
      </c>
      <c r="B312" s="114" t="s">
        <v>1140</v>
      </c>
      <c r="C312" s="117">
        <v>213.1</v>
      </c>
      <c r="D312" s="115">
        <v>214.98333333333335</v>
      </c>
      <c r="E312" s="115">
        <v>209.06666666666669</v>
      </c>
      <c r="F312" s="115">
        <v>205.03333333333333</v>
      </c>
      <c r="G312" s="115">
        <v>199.11666666666667</v>
      </c>
      <c r="H312" s="115">
        <v>219.01666666666671</v>
      </c>
      <c r="I312" s="115">
        <v>224.93333333333334</v>
      </c>
      <c r="J312" s="115">
        <v>228.96666666666673</v>
      </c>
      <c r="K312" s="114">
        <v>220.9</v>
      </c>
      <c r="L312" s="114">
        <v>210.95</v>
      </c>
      <c r="M312" s="114">
        <v>0.19985</v>
      </c>
    </row>
    <row r="313" spans="1:13">
      <c r="A313" s="65">
        <v>303</v>
      </c>
      <c r="B313" s="114" t="s">
        <v>2185</v>
      </c>
      <c r="C313" s="117">
        <v>340.9</v>
      </c>
      <c r="D313" s="115">
        <v>342.21666666666664</v>
      </c>
      <c r="E313" s="115">
        <v>336.73333333333329</v>
      </c>
      <c r="F313" s="115">
        <v>332.56666666666666</v>
      </c>
      <c r="G313" s="115">
        <v>327.08333333333331</v>
      </c>
      <c r="H313" s="115">
        <v>346.38333333333327</v>
      </c>
      <c r="I313" s="115">
        <v>351.86666666666662</v>
      </c>
      <c r="J313" s="115">
        <v>356.03333333333325</v>
      </c>
      <c r="K313" s="114">
        <v>347.7</v>
      </c>
      <c r="L313" s="114">
        <v>338.05</v>
      </c>
      <c r="M313" s="114">
        <v>0.42104999999999998</v>
      </c>
    </row>
    <row r="314" spans="1:13">
      <c r="A314" s="65">
        <v>304</v>
      </c>
      <c r="B314" s="114" t="s">
        <v>1105</v>
      </c>
      <c r="C314" s="117">
        <v>123.8</v>
      </c>
      <c r="D314" s="115">
        <v>121.63333333333333</v>
      </c>
      <c r="E314" s="115">
        <v>118.41666666666666</v>
      </c>
      <c r="F314" s="115">
        <v>113.03333333333333</v>
      </c>
      <c r="G314" s="115">
        <v>109.81666666666666</v>
      </c>
      <c r="H314" s="115">
        <v>127.01666666666665</v>
      </c>
      <c r="I314" s="115">
        <v>130.23333333333332</v>
      </c>
      <c r="J314" s="115">
        <v>135.61666666666665</v>
      </c>
      <c r="K314" s="114">
        <v>124.85</v>
      </c>
      <c r="L314" s="114">
        <v>116.25</v>
      </c>
      <c r="M314" s="114">
        <v>57.59695</v>
      </c>
    </row>
    <row r="315" spans="1:13">
      <c r="A315" s="65">
        <v>305</v>
      </c>
      <c r="B315" s="114" t="s">
        <v>1167</v>
      </c>
      <c r="C315" s="117">
        <v>46</v>
      </c>
      <c r="D315" s="115">
        <v>46.183333333333337</v>
      </c>
      <c r="E315" s="115">
        <v>45.616666666666674</v>
      </c>
      <c r="F315" s="115">
        <v>45.233333333333334</v>
      </c>
      <c r="G315" s="115">
        <v>44.666666666666671</v>
      </c>
      <c r="H315" s="115">
        <v>46.566666666666677</v>
      </c>
      <c r="I315" s="115">
        <v>47.13333333333334</v>
      </c>
      <c r="J315" s="115">
        <v>47.51666666666668</v>
      </c>
      <c r="K315" s="114">
        <v>46.75</v>
      </c>
      <c r="L315" s="114">
        <v>45.8</v>
      </c>
      <c r="M315" s="114">
        <v>2.0576400000000001</v>
      </c>
    </row>
    <row r="316" spans="1:13">
      <c r="A316" s="65">
        <v>306</v>
      </c>
      <c r="B316" s="114" t="s">
        <v>237</v>
      </c>
      <c r="C316" s="117">
        <v>387.05</v>
      </c>
      <c r="D316" s="115">
        <v>385.05</v>
      </c>
      <c r="E316" s="115">
        <v>382.25</v>
      </c>
      <c r="F316" s="115">
        <v>377.45</v>
      </c>
      <c r="G316" s="115">
        <v>374.65</v>
      </c>
      <c r="H316" s="115">
        <v>389.85</v>
      </c>
      <c r="I316" s="115">
        <v>392.65000000000009</v>
      </c>
      <c r="J316" s="115">
        <v>397.45000000000005</v>
      </c>
      <c r="K316" s="114">
        <v>387.85</v>
      </c>
      <c r="L316" s="114">
        <v>380.25</v>
      </c>
      <c r="M316" s="114">
        <v>17.330939999999998</v>
      </c>
    </row>
    <row r="317" spans="1:13">
      <c r="A317" s="65">
        <v>307</v>
      </c>
      <c r="B317" s="114" t="s">
        <v>113</v>
      </c>
      <c r="C317" s="117">
        <v>6335.5</v>
      </c>
      <c r="D317" s="115">
        <v>6247.4833333333336</v>
      </c>
      <c r="E317" s="115">
        <v>6128.0166666666673</v>
      </c>
      <c r="F317" s="115">
        <v>5920.5333333333338</v>
      </c>
      <c r="G317" s="115">
        <v>5801.0666666666675</v>
      </c>
      <c r="H317" s="115">
        <v>6454.9666666666672</v>
      </c>
      <c r="I317" s="115">
        <v>6574.4333333333343</v>
      </c>
      <c r="J317" s="115">
        <v>6781.916666666667</v>
      </c>
      <c r="K317" s="114">
        <v>6366.95</v>
      </c>
      <c r="L317" s="114">
        <v>6040</v>
      </c>
      <c r="M317" s="114">
        <v>20.611930000000001</v>
      </c>
    </row>
    <row r="318" spans="1:13">
      <c r="A318" s="65">
        <v>308</v>
      </c>
      <c r="B318" s="114" t="s">
        <v>346</v>
      </c>
      <c r="C318" s="117">
        <v>398.55</v>
      </c>
      <c r="D318" s="115">
        <v>400.31666666666666</v>
      </c>
      <c r="E318" s="115">
        <v>394.33333333333331</v>
      </c>
      <c r="F318" s="115">
        <v>390.11666666666667</v>
      </c>
      <c r="G318" s="115">
        <v>384.13333333333333</v>
      </c>
      <c r="H318" s="115">
        <v>404.5333333333333</v>
      </c>
      <c r="I318" s="115">
        <v>410.51666666666665</v>
      </c>
      <c r="J318" s="115">
        <v>414.73333333333329</v>
      </c>
      <c r="K318" s="114">
        <v>406.3</v>
      </c>
      <c r="L318" s="114">
        <v>396.1</v>
      </c>
      <c r="M318" s="114">
        <v>14.678660000000001</v>
      </c>
    </row>
    <row r="319" spans="1:13">
      <c r="A319" s="65">
        <v>309</v>
      </c>
      <c r="B319" s="114" t="s">
        <v>1808</v>
      </c>
      <c r="C319" s="117">
        <v>62.3</v>
      </c>
      <c r="D319" s="115">
        <v>62.066666666666663</v>
      </c>
      <c r="E319" s="115">
        <v>61.133333333333326</v>
      </c>
      <c r="F319" s="115">
        <v>59.966666666666661</v>
      </c>
      <c r="G319" s="115">
        <v>59.033333333333324</v>
      </c>
      <c r="H319" s="115">
        <v>63.233333333333327</v>
      </c>
      <c r="I319" s="115">
        <v>64.166666666666657</v>
      </c>
      <c r="J319" s="115">
        <v>65.333333333333329</v>
      </c>
      <c r="K319" s="114">
        <v>63</v>
      </c>
      <c r="L319" s="114">
        <v>60.9</v>
      </c>
      <c r="M319" s="114">
        <v>9.5549999999999996E-2</v>
      </c>
    </row>
    <row r="320" spans="1:13">
      <c r="A320" s="65">
        <v>310</v>
      </c>
      <c r="B320" s="114" t="s">
        <v>115</v>
      </c>
      <c r="C320" s="117">
        <v>682.75</v>
      </c>
      <c r="D320" s="115">
        <v>683.16666666666663</v>
      </c>
      <c r="E320" s="115">
        <v>677.58333333333326</v>
      </c>
      <c r="F320" s="115">
        <v>672.41666666666663</v>
      </c>
      <c r="G320" s="115">
        <v>666.83333333333326</v>
      </c>
      <c r="H320" s="115">
        <v>688.33333333333326</v>
      </c>
      <c r="I320" s="115">
        <v>693.91666666666652</v>
      </c>
      <c r="J320" s="115">
        <v>699.08333333333326</v>
      </c>
      <c r="K320" s="114">
        <v>688.75</v>
      </c>
      <c r="L320" s="114">
        <v>678</v>
      </c>
      <c r="M320" s="114">
        <v>3.29793</v>
      </c>
    </row>
    <row r="321" spans="1:13">
      <c r="A321" s="65">
        <v>311</v>
      </c>
      <c r="B321" s="114" t="s">
        <v>1142</v>
      </c>
      <c r="C321" s="117">
        <v>97.55</v>
      </c>
      <c r="D321" s="115">
        <v>97.016666666666666</v>
      </c>
      <c r="E321" s="115">
        <v>93.833333333333329</v>
      </c>
      <c r="F321" s="115">
        <v>90.11666666666666</v>
      </c>
      <c r="G321" s="115">
        <v>86.933333333333323</v>
      </c>
      <c r="H321" s="115">
        <v>100.73333333333333</v>
      </c>
      <c r="I321" s="115">
        <v>103.91666666666667</v>
      </c>
      <c r="J321" s="115">
        <v>107.63333333333334</v>
      </c>
      <c r="K321" s="114">
        <v>100.2</v>
      </c>
      <c r="L321" s="114">
        <v>93.3</v>
      </c>
      <c r="M321" s="114">
        <v>6.9640000000000004</v>
      </c>
    </row>
    <row r="322" spans="1:13">
      <c r="A322" s="65">
        <v>312</v>
      </c>
      <c r="B322" s="114" t="s">
        <v>1144</v>
      </c>
      <c r="C322" s="117">
        <v>326.55</v>
      </c>
      <c r="D322" s="115">
        <v>328.43333333333334</v>
      </c>
      <c r="E322" s="115">
        <v>321.9666666666667</v>
      </c>
      <c r="F322" s="115">
        <v>317.38333333333338</v>
      </c>
      <c r="G322" s="115">
        <v>310.91666666666674</v>
      </c>
      <c r="H322" s="115">
        <v>333.01666666666665</v>
      </c>
      <c r="I322" s="115">
        <v>339.48333333333323</v>
      </c>
      <c r="J322" s="115">
        <v>344.06666666666661</v>
      </c>
      <c r="K322" s="114">
        <v>334.9</v>
      </c>
      <c r="L322" s="114">
        <v>323.85000000000002</v>
      </c>
      <c r="M322" s="114">
        <v>1.16866</v>
      </c>
    </row>
    <row r="323" spans="1:13">
      <c r="A323" s="65">
        <v>313</v>
      </c>
      <c r="B323" s="114" t="s">
        <v>1159</v>
      </c>
      <c r="C323" s="117">
        <v>2013.8</v>
      </c>
      <c r="D323" s="115">
        <v>2037.9166666666667</v>
      </c>
      <c r="E323" s="115">
        <v>1975.8833333333337</v>
      </c>
      <c r="F323" s="115">
        <v>1937.9666666666669</v>
      </c>
      <c r="G323" s="115">
        <v>1875.9333333333338</v>
      </c>
      <c r="H323" s="115">
        <v>2075.8333333333335</v>
      </c>
      <c r="I323" s="115">
        <v>2137.8666666666668</v>
      </c>
      <c r="J323" s="115">
        <v>2175.7833333333333</v>
      </c>
      <c r="K323" s="114">
        <v>2099.9499999999998</v>
      </c>
      <c r="L323" s="114">
        <v>2000</v>
      </c>
      <c r="M323" s="114">
        <v>3.8289999999999998E-2</v>
      </c>
    </row>
    <row r="324" spans="1:13">
      <c r="A324" s="65">
        <v>314</v>
      </c>
      <c r="B324" s="114" t="s">
        <v>116</v>
      </c>
      <c r="C324" s="117">
        <v>99.25</v>
      </c>
      <c r="D324" s="115">
        <v>98.983333333333334</v>
      </c>
      <c r="E324" s="115">
        <v>97.966666666666669</v>
      </c>
      <c r="F324" s="115">
        <v>96.683333333333337</v>
      </c>
      <c r="G324" s="115">
        <v>95.666666666666671</v>
      </c>
      <c r="H324" s="115">
        <v>100.26666666666667</v>
      </c>
      <c r="I324" s="115">
        <v>101.28333333333335</v>
      </c>
      <c r="J324" s="115">
        <v>102.56666666666666</v>
      </c>
      <c r="K324" s="114">
        <v>100</v>
      </c>
      <c r="L324" s="114">
        <v>97.7</v>
      </c>
      <c r="M324" s="114">
        <v>73.016030000000001</v>
      </c>
    </row>
    <row r="325" spans="1:13">
      <c r="A325" s="65">
        <v>315</v>
      </c>
      <c r="B325" s="114" t="s">
        <v>1165</v>
      </c>
      <c r="C325" s="117">
        <v>589.25</v>
      </c>
      <c r="D325" s="115">
        <v>586.51666666666677</v>
      </c>
      <c r="E325" s="115">
        <v>578.08333333333348</v>
      </c>
      <c r="F325" s="115">
        <v>566.91666666666674</v>
      </c>
      <c r="G325" s="115">
        <v>558.48333333333346</v>
      </c>
      <c r="H325" s="115">
        <v>597.68333333333351</v>
      </c>
      <c r="I325" s="115">
        <v>606.11666666666667</v>
      </c>
      <c r="J325" s="115">
        <v>617.28333333333353</v>
      </c>
      <c r="K325" s="114">
        <v>594.95000000000005</v>
      </c>
      <c r="L325" s="114">
        <v>575.35</v>
      </c>
      <c r="M325" s="114">
        <v>0.31514999999999999</v>
      </c>
    </row>
    <row r="326" spans="1:13">
      <c r="A326" s="65">
        <v>316</v>
      </c>
      <c r="B326" s="114" t="s">
        <v>201</v>
      </c>
      <c r="C326" s="117">
        <v>997.9</v>
      </c>
      <c r="D326" s="115">
        <v>987.11666666666667</v>
      </c>
      <c r="E326" s="115">
        <v>974.88333333333333</v>
      </c>
      <c r="F326" s="115">
        <v>951.86666666666667</v>
      </c>
      <c r="G326" s="115">
        <v>939.63333333333333</v>
      </c>
      <c r="H326" s="115">
        <v>1010.1333333333333</v>
      </c>
      <c r="I326" s="115">
        <v>1022.3666666666667</v>
      </c>
      <c r="J326" s="115">
        <v>1045.3833333333332</v>
      </c>
      <c r="K326" s="114">
        <v>999.35</v>
      </c>
      <c r="L326" s="114">
        <v>964.1</v>
      </c>
      <c r="M326" s="114">
        <v>1.35179</v>
      </c>
    </row>
    <row r="327" spans="1:13">
      <c r="A327" s="65">
        <v>317</v>
      </c>
      <c r="B327" s="114" t="s">
        <v>1183</v>
      </c>
      <c r="C327" s="117">
        <v>606.85</v>
      </c>
      <c r="D327" s="115">
        <v>597.66666666666663</v>
      </c>
      <c r="E327" s="115">
        <v>585.33333333333326</v>
      </c>
      <c r="F327" s="115">
        <v>563.81666666666661</v>
      </c>
      <c r="G327" s="115">
        <v>551.48333333333323</v>
      </c>
      <c r="H327" s="115">
        <v>619.18333333333328</v>
      </c>
      <c r="I327" s="115">
        <v>631.51666666666654</v>
      </c>
      <c r="J327" s="115">
        <v>653.0333333333333</v>
      </c>
      <c r="K327" s="114">
        <v>610</v>
      </c>
      <c r="L327" s="114">
        <v>576.15</v>
      </c>
      <c r="M327" s="114">
        <v>11.57319</v>
      </c>
    </row>
    <row r="328" spans="1:13">
      <c r="A328" s="65">
        <v>318</v>
      </c>
      <c r="B328" s="114" t="s">
        <v>367</v>
      </c>
      <c r="C328" s="117">
        <v>583.45000000000005</v>
      </c>
      <c r="D328" s="115">
        <v>578.61666666666667</v>
      </c>
      <c r="E328" s="115">
        <v>569.83333333333337</v>
      </c>
      <c r="F328" s="115">
        <v>556.2166666666667</v>
      </c>
      <c r="G328" s="115">
        <v>547.43333333333339</v>
      </c>
      <c r="H328" s="115">
        <v>592.23333333333335</v>
      </c>
      <c r="I328" s="115">
        <v>601.01666666666665</v>
      </c>
      <c r="J328" s="115">
        <v>614.63333333333333</v>
      </c>
      <c r="K328" s="114">
        <v>587.4</v>
      </c>
      <c r="L328" s="114">
        <v>565</v>
      </c>
      <c r="M328" s="114">
        <v>1.6047400000000001</v>
      </c>
    </row>
    <row r="329" spans="1:13">
      <c r="A329" s="65">
        <v>319</v>
      </c>
      <c r="B329" s="114" t="s">
        <v>360</v>
      </c>
      <c r="C329" s="117">
        <v>37.5</v>
      </c>
      <c r="D329" s="115">
        <v>37.1</v>
      </c>
      <c r="E329" s="115">
        <v>36.300000000000004</v>
      </c>
      <c r="F329" s="115">
        <v>35.1</v>
      </c>
      <c r="G329" s="115">
        <v>34.300000000000004</v>
      </c>
      <c r="H329" s="115">
        <v>38.300000000000004</v>
      </c>
      <c r="I329" s="115">
        <v>39.1</v>
      </c>
      <c r="J329" s="115">
        <v>40.300000000000004</v>
      </c>
      <c r="K329" s="114">
        <v>37.9</v>
      </c>
      <c r="L329" s="114">
        <v>35.9</v>
      </c>
      <c r="M329" s="114">
        <v>193.02103</v>
      </c>
    </row>
    <row r="330" spans="1:13">
      <c r="A330" s="65">
        <v>320</v>
      </c>
      <c r="B330" s="114" t="s">
        <v>238</v>
      </c>
      <c r="C330" s="117">
        <v>58.35</v>
      </c>
      <c r="D330" s="115">
        <v>58.066666666666663</v>
      </c>
      <c r="E330" s="115">
        <v>56.783333333333324</v>
      </c>
      <c r="F330" s="115">
        <v>55.216666666666661</v>
      </c>
      <c r="G330" s="115">
        <v>53.933333333333323</v>
      </c>
      <c r="H330" s="115">
        <v>59.633333333333326</v>
      </c>
      <c r="I330" s="115">
        <v>60.916666666666657</v>
      </c>
      <c r="J330" s="115">
        <v>62.483333333333327</v>
      </c>
      <c r="K330" s="114">
        <v>59.35</v>
      </c>
      <c r="L330" s="114">
        <v>56.5</v>
      </c>
      <c r="M330" s="114">
        <v>123.55109</v>
      </c>
    </row>
    <row r="331" spans="1:13">
      <c r="A331" s="65">
        <v>321</v>
      </c>
      <c r="B331" s="114" t="s">
        <v>1215</v>
      </c>
      <c r="C331" s="117">
        <v>528.65</v>
      </c>
      <c r="D331" s="115">
        <v>530.7166666666667</v>
      </c>
      <c r="E331" s="115">
        <v>524.33333333333337</v>
      </c>
      <c r="F331" s="115">
        <v>520.01666666666665</v>
      </c>
      <c r="G331" s="115">
        <v>513.63333333333333</v>
      </c>
      <c r="H331" s="115">
        <v>535.03333333333342</v>
      </c>
      <c r="I331" s="115">
        <v>541.41666666666663</v>
      </c>
      <c r="J331" s="115">
        <v>545.73333333333346</v>
      </c>
      <c r="K331" s="114">
        <v>537.1</v>
      </c>
      <c r="L331" s="114">
        <v>526.4</v>
      </c>
      <c r="M331" s="114">
        <v>4.367E-2</v>
      </c>
    </row>
    <row r="332" spans="1:13">
      <c r="A332" s="65">
        <v>322</v>
      </c>
      <c r="B332" s="114" t="s">
        <v>118</v>
      </c>
      <c r="C332" s="117">
        <v>24.15</v>
      </c>
      <c r="D332" s="115">
        <v>24.233333333333334</v>
      </c>
      <c r="E332" s="115">
        <v>23.966666666666669</v>
      </c>
      <c r="F332" s="115">
        <v>23.783333333333335</v>
      </c>
      <c r="G332" s="115">
        <v>23.516666666666669</v>
      </c>
      <c r="H332" s="115">
        <v>24.416666666666668</v>
      </c>
      <c r="I332" s="115">
        <v>24.683333333333334</v>
      </c>
      <c r="J332" s="115">
        <v>24.866666666666667</v>
      </c>
      <c r="K332" s="114">
        <v>24.5</v>
      </c>
      <c r="L332" s="114">
        <v>24.05</v>
      </c>
      <c r="M332" s="114">
        <v>11.045199999999999</v>
      </c>
    </row>
    <row r="333" spans="1:13">
      <c r="A333" s="65">
        <v>323</v>
      </c>
      <c r="B333" s="114" t="s">
        <v>1229</v>
      </c>
      <c r="C333" s="117">
        <v>1445.25</v>
      </c>
      <c r="D333" s="115">
        <v>1446.0666666666666</v>
      </c>
      <c r="E333" s="115">
        <v>1435.1833333333332</v>
      </c>
      <c r="F333" s="115">
        <v>1425.1166666666666</v>
      </c>
      <c r="G333" s="115">
        <v>1414.2333333333331</v>
      </c>
      <c r="H333" s="115">
        <v>1456.1333333333332</v>
      </c>
      <c r="I333" s="115">
        <v>1467.0166666666664</v>
      </c>
      <c r="J333" s="115">
        <v>1477.0833333333333</v>
      </c>
      <c r="K333" s="114">
        <v>1456.95</v>
      </c>
      <c r="L333" s="114">
        <v>1436</v>
      </c>
      <c r="M333" s="114">
        <v>2.81846</v>
      </c>
    </row>
    <row r="334" spans="1:13">
      <c r="A334" s="65">
        <v>324</v>
      </c>
      <c r="B334" s="114" t="s">
        <v>1813</v>
      </c>
      <c r="C334" s="117">
        <v>55.7</v>
      </c>
      <c r="D334" s="115">
        <v>55.6</v>
      </c>
      <c r="E334" s="115">
        <v>55.25</v>
      </c>
      <c r="F334" s="115">
        <v>54.8</v>
      </c>
      <c r="G334" s="115">
        <v>54.449999999999996</v>
      </c>
      <c r="H334" s="115">
        <v>56.050000000000004</v>
      </c>
      <c r="I334" s="115">
        <v>56.400000000000013</v>
      </c>
      <c r="J334" s="115">
        <v>56.850000000000009</v>
      </c>
      <c r="K334" s="114">
        <v>55.95</v>
      </c>
      <c r="L334" s="114">
        <v>55.15</v>
      </c>
      <c r="M334" s="114">
        <v>0.83328000000000002</v>
      </c>
    </row>
    <row r="335" spans="1:13">
      <c r="A335" s="65">
        <v>325</v>
      </c>
      <c r="B335" s="114" t="s">
        <v>119</v>
      </c>
      <c r="C335" s="117">
        <v>82.95</v>
      </c>
      <c r="D335" s="115">
        <v>83</v>
      </c>
      <c r="E335" s="115">
        <v>81.95</v>
      </c>
      <c r="F335" s="115">
        <v>80.95</v>
      </c>
      <c r="G335" s="115">
        <v>79.900000000000006</v>
      </c>
      <c r="H335" s="115">
        <v>84</v>
      </c>
      <c r="I335" s="115">
        <v>85.050000000000011</v>
      </c>
      <c r="J335" s="115">
        <v>86.05</v>
      </c>
      <c r="K335" s="114">
        <v>84.05</v>
      </c>
      <c r="L335" s="114">
        <v>82</v>
      </c>
      <c r="M335" s="114">
        <v>26.815059999999999</v>
      </c>
    </row>
    <row r="336" spans="1:13">
      <c r="A336" s="65">
        <v>326</v>
      </c>
      <c r="B336" s="114" t="s">
        <v>120</v>
      </c>
      <c r="C336" s="117">
        <v>126.35</v>
      </c>
      <c r="D336" s="115">
        <v>126.5</v>
      </c>
      <c r="E336" s="115">
        <v>125.05</v>
      </c>
      <c r="F336" s="115">
        <v>123.75</v>
      </c>
      <c r="G336" s="115">
        <v>122.3</v>
      </c>
      <c r="H336" s="115">
        <v>127.8</v>
      </c>
      <c r="I336" s="115">
        <v>129.25</v>
      </c>
      <c r="J336" s="115">
        <v>130.55000000000001</v>
      </c>
      <c r="K336" s="114">
        <v>127.95</v>
      </c>
      <c r="L336" s="114">
        <v>125.2</v>
      </c>
      <c r="M336" s="114">
        <v>53.032719999999998</v>
      </c>
    </row>
    <row r="337" spans="1:13">
      <c r="A337" s="65">
        <v>327</v>
      </c>
      <c r="B337" s="114" t="s">
        <v>1224</v>
      </c>
      <c r="C337" s="117">
        <v>246.75</v>
      </c>
      <c r="D337" s="115">
        <v>245.31666666666669</v>
      </c>
      <c r="E337" s="115">
        <v>241.63333333333338</v>
      </c>
      <c r="F337" s="115">
        <v>236.51666666666668</v>
      </c>
      <c r="G337" s="115">
        <v>232.83333333333337</v>
      </c>
      <c r="H337" s="115">
        <v>250.43333333333339</v>
      </c>
      <c r="I337" s="115">
        <v>254.11666666666673</v>
      </c>
      <c r="J337" s="115">
        <v>259.23333333333341</v>
      </c>
      <c r="K337" s="114">
        <v>249</v>
      </c>
      <c r="L337" s="114">
        <v>240.2</v>
      </c>
      <c r="M337" s="114">
        <v>8.5639999999999994E-2</v>
      </c>
    </row>
    <row r="338" spans="1:13">
      <c r="A338" s="65">
        <v>328</v>
      </c>
      <c r="B338" s="114" t="s">
        <v>1198</v>
      </c>
      <c r="C338" s="117">
        <v>43.6</v>
      </c>
      <c r="D338" s="115">
        <v>43.516666666666673</v>
      </c>
      <c r="E338" s="115">
        <v>42.983333333333348</v>
      </c>
      <c r="F338" s="115">
        <v>42.366666666666674</v>
      </c>
      <c r="G338" s="115">
        <v>41.83333333333335</v>
      </c>
      <c r="H338" s="115">
        <v>44.133333333333347</v>
      </c>
      <c r="I338" s="115">
        <v>44.666666666666664</v>
      </c>
      <c r="J338" s="115">
        <v>45.283333333333346</v>
      </c>
      <c r="K338" s="114">
        <v>44.05</v>
      </c>
      <c r="L338" s="114">
        <v>42.9</v>
      </c>
      <c r="M338" s="114">
        <v>63.199449999999999</v>
      </c>
    </row>
    <row r="339" spans="1:13">
      <c r="A339" s="65">
        <v>329</v>
      </c>
      <c r="B339" s="114" t="s">
        <v>1222</v>
      </c>
      <c r="C339" s="117">
        <v>26.6</v>
      </c>
      <c r="D339" s="115">
        <v>26.516666666666666</v>
      </c>
      <c r="E339" s="115">
        <v>26.133333333333333</v>
      </c>
      <c r="F339" s="115">
        <v>25.666666666666668</v>
      </c>
      <c r="G339" s="115">
        <v>25.283333333333335</v>
      </c>
      <c r="H339" s="115">
        <v>26.983333333333331</v>
      </c>
      <c r="I339" s="115">
        <v>27.366666666666664</v>
      </c>
      <c r="J339" s="115">
        <v>27.833333333333329</v>
      </c>
      <c r="K339" s="114">
        <v>26.9</v>
      </c>
      <c r="L339" s="114">
        <v>26.05</v>
      </c>
      <c r="M339" s="114">
        <v>3.1302300000000001</v>
      </c>
    </row>
    <row r="340" spans="1:13">
      <c r="A340" s="65">
        <v>330</v>
      </c>
      <c r="B340" s="114" t="s">
        <v>1207</v>
      </c>
      <c r="C340" s="117">
        <v>85.9</v>
      </c>
      <c r="D340" s="115">
        <v>85.40000000000002</v>
      </c>
      <c r="E340" s="115">
        <v>84.150000000000034</v>
      </c>
      <c r="F340" s="115">
        <v>82.40000000000002</v>
      </c>
      <c r="G340" s="115">
        <v>81.150000000000034</v>
      </c>
      <c r="H340" s="115">
        <v>87.150000000000034</v>
      </c>
      <c r="I340" s="115">
        <v>88.4</v>
      </c>
      <c r="J340" s="115">
        <v>90.150000000000034</v>
      </c>
      <c r="K340" s="114">
        <v>86.65</v>
      </c>
      <c r="L340" s="114">
        <v>83.65</v>
      </c>
      <c r="M340" s="114">
        <v>0.61814999999999998</v>
      </c>
    </row>
    <row r="341" spans="1:13">
      <c r="A341" s="65">
        <v>331</v>
      </c>
      <c r="B341" s="114" t="s">
        <v>1202</v>
      </c>
      <c r="C341" s="117">
        <v>737.2</v>
      </c>
      <c r="D341" s="115">
        <v>732.36666666666667</v>
      </c>
      <c r="E341" s="115">
        <v>719.73333333333335</v>
      </c>
      <c r="F341" s="115">
        <v>702.26666666666665</v>
      </c>
      <c r="G341" s="115">
        <v>689.63333333333333</v>
      </c>
      <c r="H341" s="115">
        <v>749.83333333333337</v>
      </c>
      <c r="I341" s="115">
        <v>762.46666666666681</v>
      </c>
      <c r="J341" s="115">
        <v>779.93333333333339</v>
      </c>
      <c r="K341" s="114">
        <v>745</v>
      </c>
      <c r="L341" s="114">
        <v>714.9</v>
      </c>
      <c r="M341" s="114">
        <v>0.34410000000000002</v>
      </c>
    </row>
    <row r="342" spans="1:13">
      <c r="A342" s="65">
        <v>332</v>
      </c>
      <c r="B342" s="114" t="s">
        <v>1217</v>
      </c>
      <c r="C342" s="117">
        <v>23.1</v>
      </c>
      <c r="D342" s="115">
        <v>22.8</v>
      </c>
      <c r="E342" s="115">
        <v>22.150000000000002</v>
      </c>
      <c r="F342" s="115">
        <v>21.200000000000003</v>
      </c>
      <c r="G342" s="115">
        <v>20.550000000000004</v>
      </c>
      <c r="H342" s="115">
        <v>23.75</v>
      </c>
      <c r="I342" s="115">
        <v>24.4</v>
      </c>
      <c r="J342" s="115">
        <v>25.349999999999998</v>
      </c>
      <c r="K342" s="114">
        <v>23.45</v>
      </c>
      <c r="L342" s="114">
        <v>21.85</v>
      </c>
      <c r="M342" s="114">
        <v>2.5819100000000001</v>
      </c>
    </row>
    <row r="343" spans="1:13">
      <c r="A343" s="65">
        <v>333</v>
      </c>
      <c r="B343" s="114" t="s">
        <v>1233</v>
      </c>
      <c r="C343" s="117">
        <v>991.05</v>
      </c>
      <c r="D343" s="115">
        <v>989.30000000000007</v>
      </c>
      <c r="E343" s="115">
        <v>983.85000000000014</v>
      </c>
      <c r="F343" s="115">
        <v>976.65000000000009</v>
      </c>
      <c r="G343" s="115">
        <v>971.20000000000016</v>
      </c>
      <c r="H343" s="115">
        <v>996.50000000000011</v>
      </c>
      <c r="I343" s="115">
        <v>1001.9500000000002</v>
      </c>
      <c r="J343" s="115">
        <v>1009.1500000000001</v>
      </c>
      <c r="K343" s="114">
        <v>994.75</v>
      </c>
      <c r="L343" s="114">
        <v>982.1</v>
      </c>
      <c r="M343" s="114">
        <v>5.5719999999999999E-2</v>
      </c>
    </row>
    <row r="344" spans="1:13">
      <c r="A344" s="65">
        <v>334</v>
      </c>
      <c r="B344" s="114" t="s">
        <v>1249</v>
      </c>
      <c r="C344" s="117">
        <v>513.54999999999995</v>
      </c>
      <c r="D344" s="115">
        <v>510.36666666666662</v>
      </c>
      <c r="E344" s="115">
        <v>504.23333333333323</v>
      </c>
      <c r="F344" s="115">
        <v>494.91666666666663</v>
      </c>
      <c r="G344" s="115">
        <v>488.78333333333325</v>
      </c>
      <c r="H344" s="115">
        <v>519.68333333333317</v>
      </c>
      <c r="I344" s="115">
        <v>525.81666666666661</v>
      </c>
      <c r="J344" s="115">
        <v>535.13333333333321</v>
      </c>
      <c r="K344" s="114">
        <v>516.5</v>
      </c>
      <c r="L344" s="114">
        <v>501.05</v>
      </c>
      <c r="M344" s="114">
        <v>3.1672899999999999</v>
      </c>
    </row>
    <row r="345" spans="1:13">
      <c r="A345" s="65">
        <v>335</v>
      </c>
      <c r="B345" s="114" t="s">
        <v>122</v>
      </c>
      <c r="C345" s="117">
        <v>129.4</v>
      </c>
      <c r="D345" s="115">
        <v>128.45000000000002</v>
      </c>
      <c r="E345" s="115">
        <v>126.95000000000005</v>
      </c>
      <c r="F345" s="115">
        <v>124.50000000000003</v>
      </c>
      <c r="G345" s="115">
        <v>123.00000000000006</v>
      </c>
      <c r="H345" s="115">
        <v>130.90000000000003</v>
      </c>
      <c r="I345" s="115">
        <v>132.39999999999998</v>
      </c>
      <c r="J345" s="115">
        <v>134.85000000000002</v>
      </c>
      <c r="K345" s="114">
        <v>129.94999999999999</v>
      </c>
      <c r="L345" s="114">
        <v>126</v>
      </c>
      <c r="M345" s="114">
        <v>94.546970000000002</v>
      </c>
    </row>
    <row r="346" spans="1:13">
      <c r="A346" s="65">
        <v>336</v>
      </c>
      <c r="B346" s="114" t="s">
        <v>202</v>
      </c>
      <c r="C346" s="117">
        <v>154.15</v>
      </c>
      <c r="D346" s="115">
        <v>153.21666666666667</v>
      </c>
      <c r="E346" s="115">
        <v>151.43333333333334</v>
      </c>
      <c r="F346" s="115">
        <v>148.71666666666667</v>
      </c>
      <c r="G346" s="115">
        <v>146.93333333333334</v>
      </c>
      <c r="H346" s="115">
        <v>155.93333333333334</v>
      </c>
      <c r="I346" s="115">
        <v>157.7166666666667</v>
      </c>
      <c r="J346" s="115">
        <v>160.43333333333334</v>
      </c>
      <c r="K346" s="114">
        <v>155</v>
      </c>
      <c r="L346" s="114">
        <v>150.5</v>
      </c>
      <c r="M346" s="114">
        <v>9.9439700000000002</v>
      </c>
    </row>
    <row r="347" spans="1:13">
      <c r="A347" s="65">
        <v>337</v>
      </c>
      <c r="B347" s="114" t="s">
        <v>1255</v>
      </c>
      <c r="C347" s="117">
        <v>193.45</v>
      </c>
      <c r="D347" s="115">
        <v>193.83333333333334</v>
      </c>
      <c r="E347" s="115">
        <v>192.66666666666669</v>
      </c>
      <c r="F347" s="115">
        <v>191.88333333333335</v>
      </c>
      <c r="G347" s="115">
        <v>190.7166666666667</v>
      </c>
      <c r="H347" s="115">
        <v>194.61666666666667</v>
      </c>
      <c r="I347" s="115">
        <v>195.78333333333336</v>
      </c>
      <c r="J347" s="115">
        <v>196.56666666666666</v>
      </c>
      <c r="K347" s="114">
        <v>195</v>
      </c>
      <c r="L347" s="114">
        <v>193.05</v>
      </c>
      <c r="M347" s="114">
        <v>2.31819</v>
      </c>
    </row>
    <row r="348" spans="1:13">
      <c r="A348" s="65">
        <v>338</v>
      </c>
      <c r="B348" s="114" t="s">
        <v>121</v>
      </c>
      <c r="C348" s="117">
        <v>3042.7</v>
      </c>
      <c r="D348" s="115">
        <v>3031.9666666666672</v>
      </c>
      <c r="E348" s="115">
        <v>3010.7833333333342</v>
      </c>
      <c r="F348" s="115">
        <v>2978.8666666666672</v>
      </c>
      <c r="G348" s="115">
        <v>2957.6833333333343</v>
      </c>
      <c r="H348" s="115">
        <v>3063.8833333333341</v>
      </c>
      <c r="I348" s="115">
        <v>3085.0666666666666</v>
      </c>
      <c r="J348" s="115">
        <v>3116.983333333334</v>
      </c>
      <c r="K348" s="114">
        <v>3053.15</v>
      </c>
      <c r="L348" s="114">
        <v>3000.05</v>
      </c>
      <c r="M348" s="114">
        <v>0.16489999999999999</v>
      </c>
    </row>
    <row r="349" spans="1:13">
      <c r="A349" s="65">
        <v>339</v>
      </c>
      <c r="B349" s="114" t="s">
        <v>309</v>
      </c>
      <c r="C349" s="117">
        <v>87.4</v>
      </c>
      <c r="D349" s="115">
        <v>87.383333333333326</v>
      </c>
      <c r="E349" s="115">
        <v>86.516666666666652</v>
      </c>
      <c r="F349" s="115">
        <v>85.633333333333326</v>
      </c>
      <c r="G349" s="115">
        <v>84.766666666666652</v>
      </c>
      <c r="H349" s="115">
        <v>88.266666666666652</v>
      </c>
      <c r="I349" s="115">
        <v>89.133333333333326</v>
      </c>
      <c r="J349" s="115">
        <v>90.016666666666652</v>
      </c>
      <c r="K349" s="114">
        <v>88.25</v>
      </c>
      <c r="L349" s="114">
        <v>86.5</v>
      </c>
      <c r="M349" s="114">
        <v>0.91366999999999998</v>
      </c>
    </row>
    <row r="350" spans="1:13">
      <c r="A350" s="65">
        <v>340</v>
      </c>
      <c r="B350" s="114" t="s">
        <v>2588</v>
      </c>
      <c r="C350" s="117">
        <v>154.05000000000001</v>
      </c>
      <c r="D350" s="115">
        <v>153.76666666666668</v>
      </c>
      <c r="E350" s="115">
        <v>151.78333333333336</v>
      </c>
      <c r="F350" s="115">
        <v>149.51666666666668</v>
      </c>
      <c r="G350" s="115">
        <v>147.53333333333336</v>
      </c>
      <c r="H350" s="115">
        <v>156.03333333333336</v>
      </c>
      <c r="I350" s="115">
        <v>158.01666666666665</v>
      </c>
      <c r="J350" s="115">
        <v>160.28333333333336</v>
      </c>
      <c r="K350" s="114">
        <v>155.75</v>
      </c>
      <c r="L350" s="114">
        <v>151.5</v>
      </c>
      <c r="M350" s="114">
        <v>0.58128999999999997</v>
      </c>
    </row>
    <row r="351" spans="1:13">
      <c r="A351" s="65">
        <v>341</v>
      </c>
      <c r="B351" s="114" t="s">
        <v>123</v>
      </c>
      <c r="C351" s="117">
        <v>65.099999999999994</v>
      </c>
      <c r="D351" s="115">
        <v>64.733333333333334</v>
      </c>
      <c r="E351" s="115">
        <v>64.166666666666671</v>
      </c>
      <c r="F351" s="115">
        <v>63.233333333333334</v>
      </c>
      <c r="G351" s="115">
        <v>62.666666666666671</v>
      </c>
      <c r="H351" s="115">
        <v>65.666666666666671</v>
      </c>
      <c r="I351" s="115">
        <v>66.233333333333334</v>
      </c>
      <c r="J351" s="115">
        <v>67.166666666666671</v>
      </c>
      <c r="K351" s="114">
        <v>65.3</v>
      </c>
      <c r="L351" s="114">
        <v>63.8</v>
      </c>
      <c r="M351" s="114">
        <v>6.7530400000000004</v>
      </c>
    </row>
    <row r="352" spans="1:13">
      <c r="A352" s="65">
        <v>342</v>
      </c>
      <c r="B352" s="114" t="s">
        <v>343</v>
      </c>
      <c r="C352" s="117">
        <v>32.85</v>
      </c>
      <c r="D352" s="115">
        <v>32.616666666666667</v>
      </c>
      <c r="E352" s="115">
        <v>32.083333333333336</v>
      </c>
      <c r="F352" s="115">
        <v>31.31666666666667</v>
      </c>
      <c r="G352" s="115">
        <v>30.783333333333339</v>
      </c>
      <c r="H352" s="115">
        <v>33.383333333333333</v>
      </c>
      <c r="I352" s="115">
        <v>33.916666666666664</v>
      </c>
      <c r="J352" s="115">
        <v>34.68333333333333</v>
      </c>
      <c r="K352" s="114">
        <v>33.15</v>
      </c>
      <c r="L352" s="114">
        <v>31.85</v>
      </c>
      <c r="M352" s="114">
        <v>40.773789999999998</v>
      </c>
    </row>
    <row r="353" spans="1:13">
      <c r="A353" s="65">
        <v>343</v>
      </c>
      <c r="B353" s="114" t="s">
        <v>1303</v>
      </c>
      <c r="C353" s="117">
        <v>1239.7</v>
      </c>
      <c r="D353" s="115">
        <v>1229.8166666666666</v>
      </c>
      <c r="E353" s="115">
        <v>1205.6333333333332</v>
      </c>
      <c r="F353" s="115">
        <v>1171.5666666666666</v>
      </c>
      <c r="G353" s="115">
        <v>1147.3833333333332</v>
      </c>
      <c r="H353" s="115">
        <v>1263.8833333333332</v>
      </c>
      <c r="I353" s="115">
        <v>1288.0666666666666</v>
      </c>
      <c r="J353" s="115">
        <v>1322.1333333333332</v>
      </c>
      <c r="K353" s="114">
        <v>1254</v>
      </c>
      <c r="L353" s="114">
        <v>1195.75</v>
      </c>
      <c r="M353" s="114">
        <v>0.94284999999999997</v>
      </c>
    </row>
    <row r="354" spans="1:13">
      <c r="A354" s="65">
        <v>344</v>
      </c>
      <c r="B354" s="114" t="s">
        <v>1869</v>
      </c>
      <c r="C354" s="117">
        <v>640.70000000000005</v>
      </c>
      <c r="D354" s="115">
        <v>641.23333333333335</v>
      </c>
      <c r="E354" s="115">
        <v>634.4666666666667</v>
      </c>
      <c r="F354" s="115">
        <v>628.23333333333335</v>
      </c>
      <c r="G354" s="115">
        <v>621.4666666666667</v>
      </c>
      <c r="H354" s="115">
        <v>647.4666666666667</v>
      </c>
      <c r="I354" s="115">
        <v>654.23333333333335</v>
      </c>
      <c r="J354" s="115">
        <v>660.4666666666667</v>
      </c>
      <c r="K354" s="114">
        <v>648</v>
      </c>
      <c r="L354" s="114">
        <v>635</v>
      </c>
      <c r="M354" s="114">
        <v>0.48847000000000002</v>
      </c>
    </row>
    <row r="355" spans="1:13">
      <c r="A355" s="65">
        <v>345</v>
      </c>
      <c r="B355" s="114" t="s">
        <v>1308</v>
      </c>
      <c r="C355" s="117">
        <v>179.5</v>
      </c>
      <c r="D355" s="115">
        <v>179.16666666666666</v>
      </c>
      <c r="E355" s="115">
        <v>177.43333333333331</v>
      </c>
      <c r="F355" s="115">
        <v>175.36666666666665</v>
      </c>
      <c r="G355" s="115">
        <v>173.6333333333333</v>
      </c>
      <c r="H355" s="115">
        <v>181.23333333333332</v>
      </c>
      <c r="I355" s="115">
        <v>182.96666666666667</v>
      </c>
      <c r="J355" s="115">
        <v>185.03333333333333</v>
      </c>
      <c r="K355" s="114">
        <v>180.9</v>
      </c>
      <c r="L355" s="114">
        <v>177.1</v>
      </c>
      <c r="M355" s="114">
        <v>0.78212000000000004</v>
      </c>
    </row>
    <row r="356" spans="1:13">
      <c r="A356" s="65">
        <v>346</v>
      </c>
      <c r="B356" s="114" t="s">
        <v>128</v>
      </c>
      <c r="C356" s="117">
        <v>62</v>
      </c>
      <c r="D356" s="115">
        <v>61.5</v>
      </c>
      <c r="E356" s="115">
        <v>60.6</v>
      </c>
      <c r="F356" s="115">
        <v>59.2</v>
      </c>
      <c r="G356" s="115">
        <v>58.300000000000004</v>
      </c>
      <c r="H356" s="115">
        <v>62.9</v>
      </c>
      <c r="I356" s="115">
        <v>63.800000000000004</v>
      </c>
      <c r="J356" s="115">
        <v>65.199999999999989</v>
      </c>
      <c r="K356" s="114">
        <v>62.4</v>
      </c>
      <c r="L356" s="114">
        <v>60.1</v>
      </c>
      <c r="M356" s="114">
        <v>14.479089999999999</v>
      </c>
    </row>
    <row r="357" spans="1:13">
      <c r="A357" s="65">
        <v>347</v>
      </c>
      <c r="B357" s="114" t="s">
        <v>1335</v>
      </c>
      <c r="C357" s="117">
        <v>1565.6</v>
      </c>
      <c r="D357" s="115">
        <v>1565.8500000000001</v>
      </c>
      <c r="E357" s="115">
        <v>1553.2500000000002</v>
      </c>
      <c r="F357" s="115">
        <v>1540.9</v>
      </c>
      <c r="G357" s="115">
        <v>1528.3000000000002</v>
      </c>
      <c r="H357" s="115">
        <v>1578.2000000000003</v>
      </c>
      <c r="I357" s="115">
        <v>1590.8000000000002</v>
      </c>
      <c r="J357" s="115">
        <v>1603.1500000000003</v>
      </c>
      <c r="K357" s="114">
        <v>1578.45</v>
      </c>
      <c r="L357" s="114">
        <v>1553.5</v>
      </c>
      <c r="M357" s="114">
        <v>2.9401299999999999</v>
      </c>
    </row>
    <row r="358" spans="1:13">
      <c r="A358" s="65">
        <v>348</v>
      </c>
      <c r="B358" s="114" t="s">
        <v>226</v>
      </c>
      <c r="C358" s="117">
        <v>18155.599999999999</v>
      </c>
      <c r="D358" s="115">
        <v>18061.05</v>
      </c>
      <c r="E358" s="115">
        <v>17922.099999999999</v>
      </c>
      <c r="F358" s="115">
        <v>17688.599999999999</v>
      </c>
      <c r="G358" s="115">
        <v>17549.649999999998</v>
      </c>
      <c r="H358" s="115">
        <v>18294.55</v>
      </c>
      <c r="I358" s="115">
        <v>18433.500000000004</v>
      </c>
      <c r="J358" s="115">
        <v>18667</v>
      </c>
      <c r="K358" s="114">
        <v>18200</v>
      </c>
      <c r="L358" s="114">
        <v>17827.55</v>
      </c>
      <c r="M358" s="114">
        <v>0.12753999999999999</v>
      </c>
    </row>
    <row r="359" spans="1:13">
      <c r="A359" s="65">
        <v>349</v>
      </c>
      <c r="B359" s="114" t="s">
        <v>1281</v>
      </c>
      <c r="C359" s="117">
        <v>147.75</v>
      </c>
      <c r="D359" s="115">
        <v>144.41666666666666</v>
      </c>
      <c r="E359" s="115">
        <v>140.33333333333331</v>
      </c>
      <c r="F359" s="115">
        <v>132.91666666666666</v>
      </c>
      <c r="G359" s="115">
        <v>128.83333333333331</v>
      </c>
      <c r="H359" s="115">
        <v>151.83333333333331</v>
      </c>
      <c r="I359" s="115">
        <v>155.91666666666663</v>
      </c>
      <c r="J359" s="115">
        <v>163.33333333333331</v>
      </c>
      <c r="K359" s="114">
        <v>148.5</v>
      </c>
      <c r="L359" s="114">
        <v>137</v>
      </c>
      <c r="M359" s="114">
        <v>4.4688999999999997</v>
      </c>
    </row>
    <row r="360" spans="1:13">
      <c r="A360" s="65">
        <v>350</v>
      </c>
      <c r="B360" s="114" t="s">
        <v>1289</v>
      </c>
      <c r="C360" s="117">
        <v>561.1</v>
      </c>
      <c r="D360" s="115">
        <v>563.36666666666667</v>
      </c>
      <c r="E360" s="115">
        <v>554.73333333333335</v>
      </c>
      <c r="F360" s="115">
        <v>548.36666666666667</v>
      </c>
      <c r="G360" s="115">
        <v>539.73333333333335</v>
      </c>
      <c r="H360" s="115">
        <v>569.73333333333335</v>
      </c>
      <c r="I360" s="115">
        <v>578.36666666666679</v>
      </c>
      <c r="J360" s="115">
        <v>584.73333333333335</v>
      </c>
      <c r="K360" s="114">
        <v>572</v>
      </c>
      <c r="L360" s="114">
        <v>557</v>
      </c>
      <c r="M360" s="114">
        <v>0.52737999999999996</v>
      </c>
    </row>
    <row r="361" spans="1:13">
      <c r="A361" s="65">
        <v>351</v>
      </c>
      <c r="B361" s="114" t="s">
        <v>124</v>
      </c>
      <c r="C361" s="117">
        <v>265.3</v>
      </c>
      <c r="D361" s="115">
        <v>265.48333333333329</v>
      </c>
      <c r="E361" s="115">
        <v>264.21666666666658</v>
      </c>
      <c r="F361" s="115">
        <v>263.13333333333327</v>
      </c>
      <c r="G361" s="115">
        <v>261.86666666666656</v>
      </c>
      <c r="H361" s="115">
        <v>266.56666666666661</v>
      </c>
      <c r="I361" s="115">
        <v>267.83333333333337</v>
      </c>
      <c r="J361" s="115">
        <v>268.91666666666663</v>
      </c>
      <c r="K361" s="114">
        <v>266.75</v>
      </c>
      <c r="L361" s="114">
        <v>264.39999999999998</v>
      </c>
      <c r="M361" s="114">
        <v>14.663449999999999</v>
      </c>
    </row>
    <row r="362" spans="1:13">
      <c r="A362" s="65">
        <v>352</v>
      </c>
      <c r="B362" s="114" t="s">
        <v>1292</v>
      </c>
      <c r="C362" s="117">
        <v>3190</v>
      </c>
      <c r="D362" s="115">
        <v>3140.0333333333333</v>
      </c>
      <c r="E362" s="115">
        <v>3048.1166666666668</v>
      </c>
      <c r="F362" s="115">
        <v>2906.2333333333336</v>
      </c>
      <c r="G362" s="115">
        <v>2814.3166666666671</v>
      </c>
      <c r="H362" s="115">
        <v>3281.9166666666665</v>
      </c>
      <c r="I362" s="115">
        <v>3373.8333333333335</v>
      </c>
      <c r="J362" s="115">
        <v>3515.7166666666662</v>
      </c>
      <c r="K362" s="114">
        <v>3231.95</v>
      </c>
      <c r="L362" s="114">
        <v>2998.15</v>
      </c>
      <c r="M362" s="114">
        <v>0.27106999999999998</v>
      </c>
    </row>
    <row r="363" spans="1:13">
      <c r="A363" s="65">
        <v>353</v>
      </c>
      <c r="B363" s="114" t="s">
        <v>1299</v>
      </c>
      <c r="C363" s="117">
        <v>115.1</v>
      </c>
      <c r="D363" s="115">
        <v>114.23333333333333</v>
      </c>
      <c r="E363" s="115">
        <v>110.66666666666667</v>
      </c>
      <c r="F363" s="115">
        <v>106.23333333333333</v>
      </c>
      <c r="G363" s="115">
        <v>102.66666666666667</v>
      </c>
      <c r="H363" s="115">
        <v>118.66666666666667</v>
      </c>
      <c r="I363" s="115">
        <v>122.23333333333333</v>
      </c>
      <c r="J363" s="115">
        <v>126.66666666666667</v>
      </c>
      <c r="K363" s="114">
        <v>117.8</v>
      </c>
      <c r="L363" s="114">
        <v>109.8</v>
      </c>
      <c r="M363" s="114">
        <v>17.480260000000001</v>
      </c>
    </row>
    <row r="364" spans="1:13">
      <c r="A364" s="65">
        <v>354</v>
      </c>
      <c r="B364" s="114" t="s">
        <v>1300</v>
      </c>
      <c r="C364" s="117">
        <v>695.2</v>
      </c>
      <c r="D364" s="115">
        <v>693.81666666666661</v>
      </c>
      <c r="E364" s="115">
        <v>683.38333333333321</v>
      </c>
      <c r="F364" s="115">
        <v>671.56666666666661</v>
      </c>
      <c r="G364" s="115">
        <v>661.13333333333321</v>
      </c>
      <c r="H364" s="115">
        <v>705.63333333333321</v>
      </c>
      <c r="I364" s="115">
        <v>716.06666666666661</v>
      </c>
      <c r="J364" s="115">
        <v>727.88333333333321</v>
      </c>
      <c r="K364" s="114">
        <v>704.25</v>
      </c>
      <c r="L364" s="114">
        <v>682</v>
      </c>
      <c r="M364" s="114">
        <v>1.0755300000000001</v>
      </c>
    </row>
    <row r="365" spans="1:13">
      <c r="A365" s="65">
        <v>355</v>
      </c>
      <c r="B365" s="114" t="s">
        <v>203</v>
      </c>
      <c r="C365" s="117">
        <v>1374.7</v>
      </c>
      <c r="D365" s="115">
        <v>1373.7666666666664</v>
      </c>
      <c r="E365" s="115">
        <v>1367.0333333333328</v>
      </c>
      <c r="F365" s="115">
        <v>1359.3666666666663</v>
      </c>
      <c r="G365" s="115">
        <v>1352.6333333333328</v>
      </c>
      <c r="H365" s="115">
        <v>1381.4333333333329</v>
      </c>
      <c r="I365" s="115">
        <v>1388.1666666666665</v>
      </c>
      <c r="J365" s="115">
        <v>1395.833333333333</v>
      </c>
      <c r="K365" s="114">
        <v>1380.5</v>
      </c>
      <c r="L365" s="114">
        <v>1366.1</v>
      </c>
      <c r="M365" s="114">
        <v>2.10738</v>
      </c>
    </row>
    <row r="366" spans="1:13">
      <c r="A366" s="65">
        <v>356</v>
      </c>
      <c r="B366" s="114" t="s">
        <v>204</v>
      </c>
      <c r="C366" s="117">
        <v>1892.05</v>
      </c>
      <c r="D366" s="115">
        <v>1892.05</v>
      </c>
      <c r="E366" s="115">
        <v>1871.1</v>
      </c>
      <c r="F366" s="115">
        <v>1850.1499999999999</v>
      </c>
      <c r="G366" s="115">
        <v>1829.1999999999998</v>
      </c>
      <c r="H366" s="115">
        <v>1913</v>
      </c>
      <c r="I366" s="115">
        <v>1933.9500000000003</v>
      </c>
      <c r="J366" s="115">
        <v>1954.9</v>
      </c>
      <c r="K366" s="114">
        <v>1913</v>
      </c>
      <c r="L366" s="114">
        <v>1871.1</v>
      </c>
      <c r="M366" s="114">
        <v>6.8577199999999996</v>
      </c>
    </row>
    <row r="367" spans="1:13">
      <c r="A367" s="65">
        <v>357</v>
      </c>
      <c r="B367" s="114" t="s">
        <v>125</v>
      </c>
      <c r="C367" s="117">
        <v>109.8</v>
      </c>
      <c r="D367" s="115">
        <v>109.33333333333333</v>
      </c>
      <c r="E367" s="115">
        <v>108.06666666666666</v>
      </c>
      <c r="F367" s="115">
        <v>106.33333333333333</v>
      </c>
      <c r="G367" s="115">
        <v>105.06666666666666</v>
      </c>
      <c r="H367" s="115">
        <v>111.06666666666666</v>
      </c>
      <c r="I367" s="115">
        <v>112.33333333333334</v>
      </c>
      <c r="J367" s="115">
        <v>114.06666666666666</v>
      </c>
      <c r="K367" s="114">
        <v>110.6</v>
      </c>
      <c r="L367" s="114">
        <v>107.6</v>
      </c>
      <c r="M367" s="114">
        <v>51.466650000000001</v>
      </c>
    </row>
    <row r="368" spans="1:13">
      <c r="A368" s="65">
        <v>358</v>
      </c>
      <c r="B368" s="114" t="s">
        <v>127</v>
      </c>
      <c r="C368" s="117">
        <v>202.9</v>
      </c>
      <c r="D368" s="115">
        <v>203.18333333333331</v>
      </c>
      <c r="E368" s="115">
        <v>201.51666666666662</v>
      </c>
      <c r="F368" s="115">
        <v>200.13333333333333</v>
      </c>
      <c r="G368" s="115">
        <v>198.46666666666664</v>
      </c>
      <c r="H368" s="115">
        <v>204.56666666666661</v>
      </c>
      <c r="I368" s="115">
        <v>206.23333333333329</v>
      </c>
      <c r="J368" s="115">
        <v>207.61666666666659</v>
      </c>
      <c r="K368" s="114">
        <v>204.85</v>
      </c>
      <c r="L368" s="114">
        <v>201.8</v>
      </c>
      <c r="M368" s="114">
        <v>26.827259999999999</v>
      </c>
    </row>
    <row r="369" spans="1:13">
      <c r="A369" s="65">
        <v>359</v>
      </c>
      <c r="B369" s="114" t="s">
        <v>1319</v>
      </c>
      <c r="C369" s="117">
        <v>106.3</v>
      </c>
      <c r="D369" s="115">
        <v>106.51666666666665</v>
      </c>
      <c r="E369" s="115">
        <v>105.1333333333333</v>
      </c>
      <c r="F369" s="115">
        <v>103.96666666666664</v>
      </c>
      <c r="G369" s="115">
        <v>102.58333333333329</v>
      </c>
      <c r="H369" s="115">
        <v>107.68333333333331</v>
      </c>
      <c r="I369" s="115">
        <v>109.06666666666666</v>
      </c>
      <c r="J369" s="115">
        <v>110.23333333333332</v>
      </c>
      <c r="K369" s="114">
        <v>107.9</v>
      </c>
      <c r="L369" s="114">
        <v>105.35</v>
      </c>
      <c r="M369" s="114">
        <v>12.22724</v>
      </c>
    </row>
    <row r="370" spans="1:13">
      <c r="A370" s="65">
        <v>360</v>
      </c>
      <c r="B370" s="114" t="s">
        <v>1328</v>
      </c>
      <c r="C370" s="117">
        <v>297.5</v>
      </c>
      <c r="D370" s="115">
        <v>297.58333333333331</v>
      </c>
      <c r="E370" s="115">
        <v>294.21666666666664</v>
      </c>
      <c r="F370" s="115">
        <v>290.93333333333334</v>
      </c>
      <c r="G370" s="115">
        <v>287.56666666666666</v>
      </c>
      <c r="H370" s="115">
        <v>300.86666666666662</v>
      </c>
      <c r="I370" s="115">
        <v>304.23333333333329</v>
      </c>
      <c r="J370" s="115">
        <v>307.51666666666659</v>
      </c>
      <c r="K370" s="114">
        <v>300.95</v>
      </c>
      <c r="L370" s="114">
        <v>294.3</v>
      </c>
      <c r="M370" s="114">
        <v>0.92332999999999998</v>
      </c>
    </row>
    <row r="371" spans="1:13">
      <c r="A371" s="65">
        <v>361</v>
      </c>
      <c r="B371" s="114" t="s">
        <v>2506</v>
      </c>
      <c r="C371" s="117">
        <v>89</v>
      </c>
      <c r="D371" s="115">
        <v>88.216666666666654</v>
      </c>
      <c r="E371" s="115">
        <v>87.133333333333312</v>
      </c>
      <c r="F371" s="115">
        <v>85.266666666666652</v>
      </c>
      <c r="G371" s="115">
        <v>84.183333333333309</v>
      </c>
      <c r="H371" s="115">
        <v>90.083333333333314</v>
      </c>
      <c r="I371" s="115">
        <v>91.166666666666657</v>
      </c>
      <c r="J371" s="115">
        <v>93.033333333333317</v>
      </c>
      <c r="K371" s="114">
        <v>89.3</v>
      </c>
      <c r="L371" s="114">
        <v>86.35</v>
      </c>
      <c r="M371" s="114">
        <v>2.0219800000000001</v>
      </c>
    </row>
    <row r="372" spans="1:13">
      <c r="A372" s="65">
        <v>362</v>
      </c>
      <c r="B372" s="114" t="s">
        <v>205</v>
      </c>
      <c r="C372" s="117">
        <v>10149.9</v>
      </c>
      <c r="D372" s="115">
        <v>10154.966666666667</v>
      </c>
      <c r="E372" s="115">
        <v>10094.933333333334</v>
      </c>
      <c r="F372" s="115">
        <v>10039.966666666667</v>
      </c>
      <c r="G372" s="115">
        <v>9979.9333333333343</v>
      </c>
      <c r="H372" s="115">
        <v>10209.933333333334</v>
      </c>
      <c r="I372" s="115">
        <v>10269.966666666667</v>
      </c>
      <c r="J372" s="115">
        <v>10324.933333333334</v>
      </c>
      <c r="K372" s="114">
        <v>10215</v>
      </c>
      <c r="L372" s="114">
        <v>10100</v>
      </c>
      <c r="M372" s="114">
        <v>7.6499999999999999E-2</v>
      </c>
    </row>
    <row r="373" spans="1:13">
      <c r="A373" s="65">
        <v>363</v>
      </c>
      <c r="B373" s="114" t="s">
        <v>126</v>
      </c>
      <c r="C373" s="117">
        <v>62.6</v>
      </c>
      <c r="D373" s="115">
        <v>62.033333333333331</v>
      </c>
      <c r="E373" s="115">
        <v>61.216666666666661</v>
      </c>
      <c r="F373" s="115">
        <v>59.833333333333329</v>
      </c>
      <c r="G373" s="115">
        <v>59.016666666666659</v>
      </c>
      <c r="H373" s="115">
        <v>63.416666666666664</v>
      </c>
      <c r="I373" s="115">
        <v>64.23333333333332</v>
      </c>
      <c r="J373" s="115">
        <v>65.616666666666674</v>
      </c>
      <c r="K373" s="114">
        <v>62.85</v>
      </c>
      <c r="L373" s="114">
        <v>60.65</v>
      </c>
      <c r="M373" s="114">
        <v>217.00960000000001</v>
      </c>
    </row>
    <row r="374" spans="1:13">
      <c r="A374" s="65">
        <v>364</v>
      </c>
      <c r="B374" s="114" t="s">
        <v>1803</v>
      </c>
      <c r="C374" s="117">
        <v>455.05</v>
      </c>
      <c r="D374" s="115">
        <v>461.93333333333334</v>
      </c>
      <c r="E374" s="115">
        <v>443.16666666666669</v>
      </c>
      <c r="F374" s="115">
        <v>431.28333333333336</v>
      </c>
      <c r="G374" s="115">
        <v>412.51666666666671</v>
      </c>
      <c r="H374" s="115">
        <v>473.81666666666666</v>
      </c>
      <c r="I374" s="115">
        <v>492.58333333333331</v>
      </c>
      <c r="J374" s="115">
        <v>504.46666666666664</v>
      </c>
      <c r="K374" s="114">
        <v>480.7</v>
      </c>
      <c r="L374" s="114">
        <v>450.05</v>
      </c>
      <c r="M374" s="114">
        <v>4.2765899999999997</v>
      </c>
    </row>
    <row r="375" spans="1:13">
      <c r="A375" s="65">
        <v>365</v>
      </c>
      <c r="B375" s="114" t="s">
        <v>1833</v>
      </c>
      <c r="C375" s="117">
        <v>360.4</v>
      </c>
      <c r="D375" s="115">
        <v>353.38333333333338</v>
      </c>
      <c r="E375" s="115">
        <v>341.11666666666679</v>
      </c>
      <c r="F375" s="115">
        <v>321.83333333333343</v>
      </c>
      <c r="G375" s="115">
        <v>309.56666666666683</v>
      </c>
      <c r="H375" s="115">
        <v>372.66666666666674</v>
      </c>
      <c r="I375" s="115">
        <v>384.93333333333328</v>
      </c>
      <c r="J375" s="115">
        <v>404.2166666666667</v>
      </c>
      <c r="K375" s="114">
        <v>365.65</v>
      </c>
      <c r="L375" s="114">
        <v>334.1</v>
      </c>
      <c r="M375" s="114">
        <v>193.24883</v>
      </c>
    </row>
    <row r="376" spans="1:13">
      <c r="A376" s="65">
        <v>366</v>
      </c>
      <c r="B376" s="114" t="s">
        <v>130</v>
      </c>
      <c r="C376" s="117">
        <v>150.75</v>
      </c>
      <c r="D376" s="115">
        <v>150.4</v>
      </c>
      <c r="E376" s="115">
        <v>149.10000000000002</v>
      </c>
      <c r="F376" s="115">
        <v>147.45000000000002</v>
      </c>
      <c r="G376" s="115">
        <v>146.15000000000003</v>
      </c>
      <c r="H376" s="115">
        <v>152.05000000000001</v>
      </c>
      <c r="I376" s="115">
        <v>153.35000000000002</v>
      </c>
      <c r="J376" s="115">
        <v>155</v>
      </c>
      <c r="K376" s="114">
        <v>151.69999999999999</v>
      </c>
      <c r="L376" s="114">
        <v>148.75</v>
      </c>
      <c r="M376" s="114">
        <v>69.954250000000002</v>
      </c>
    </row>
    <row r="377" spans="1:13">
      <c r="A377" s="65">
        <v>367</v>
      </c>
      <c r="B377" s="114" t="s">
        <v>2691</v>
      </c>
      <c r="C377" s="117">
        <v>231.7</v>
      </c>
      <c r="D377" s="115">
        <v>230.81666666666669</v>
      </c>
      <c r="E377" s="115">
        <v>228.18333333333339</v>
      </c>
      <c r="F377" s="115">
        <v>224.66666666666671</v>
      </c>
      <c r="G377" s="115">
        <v>222.03333333333342</v>
      </c>
      <c r="H377" s="115">
        <v>234.33333333333337</v>
      </c>
      <c r="I377" s="115">
        <v>236.96666666666664</v>
      </c>
      <c r="J377" s="115">
        <v>240.48333333333335</v>
      </c>
      <c r="K377" s="114">
        <v>233.45</v>
      </c>
      <c r="L377" s="114">
        <v>227.3</v>
      </c>
      <c r="M377" s="114">
        <v>5.1487100000000003</v>
      </c>
    </row>
    <row r="378" spans="1:13">
      <c r="A378" s="65">
        <v>368</v>
      </c>
      <c r="B378" s="114" t="s">
        <v>1336</v>
      </c>
      <c r="C378" s="117">
        <v>300.39999999999998</v>
      </c>
      <c r="D378" s="115">
        <v>300.26666666666665</v>
      </c>
      <c r="E378" s="115">
        <v>297.63333333333333</v>
      </c>
      <c r="F378" s="115">
        <v>294.86666666666667</v>
      </c>
      <c r="G378" s="115">
        <v>292.23333333333335</v>
      </c>
      <c r="H378" s="115">
        <v>303.0333333333333</v>
      </c>
      <c r="I378" s="115">
        <v>305.66666666666663</v>
      </c>
      <c r="J378" s="115">
        <v>308.43333333333328</v>
      </c>
      <c r="K378" s="114">
        <v>302.89999999999998</v>
      </c>
      <c r="L378" s="114">
        <v>297.5</v>
      </c>
      <c r="M378" s="114">
        <v>1.00885</v>
      </c>
    </row>
    <row r="379" spans="1:13">
      <c r="A379" s="65">
        <v>369</v>
      </c>
      <c r="B379" s="114" t="s">
        <v>1338</v>
      </c>
      <c r="C379" s="117">
        <v>104.55</v>
      </c>
      <c r="D379" s="115">
        <v>99.583333333333329</v>
      </c>
      <c r="E379" s="115">
        <v>93.216666666666654</v>
      </c>
      <c r="F379" s="115">
        <v>81.883333333333326</v>
      </c>
      <c r="G379" s="115">
        <v>75.516666666666652</v>
      </c>
      <c r="H379" s="115">
        <v>110.91666666666666</v>
      </c>
      <c r="I379" s="115">
        <v>117.28333333333333</v>
      </c>
      <c r="J379" s="115">
        <v>128.61666666666667</v>
      </c>
      <c r="K379" s="114">
        <v>105.95</v>
      </c>
      <c r="L379" s="114">
        <v>88.25</v>
      </c>
      <c r="M379" s="114">
        <v>42.261279999999999</v>
      </c>
    </row>
    <row r="380" spans="1:13">
      <c r="A380" s="65">
        <v>370</v>
      </c>
      <c r="B380" s="114" t="s">
        <v>1340</v>
      </c>
      <c r="C380" s="117">
        <v>673.95</v>
      </c>
      <c r="D380" s="115">
        <v>675.25</v>
      </c>
      <c r="E380" s="115">
        <v>670.7</v>
      </c>
      <c r="F380" s="115">
        <v>667.45</v>
      </c>
      <c r="G380" s="115">
        <v>662.90000000000009</v>
      </c>
      <c r="H380" s="115">
        <v>678.5</v>
      </c>
      <c r="I380" s="115">
        <v>683.05</v>
      </c>
      <c r="J380" s="115">
        <v>686.3</v>
      </c>
      <c r="K380" s="114">
        <v>679.8</v>
      </c>
      <c r="L380" s="114">
        <v>672</v>
      </c>
      <c r="M380" s="114">
        <v>2.0336500000000002</v>
      </c>
    </row>
    <row r="381" spans="1:13">
      <c r="A381" s="65">
        <v>371</v>
      </c>
      <c r="B381" s="114" t="s">
        <v>1342</v>
      </c>
      <c r="C381" s="117">
        <v>166.55</v>
      </c>
      <c r="D381" s="115">
        <v>164.16666666666666</v>
      </c>
      <c r="E381" s="115">
        <v>160.38333333333333</v>
      </c>
      <c r="F381" s="115">
        <v>154.21666666666667</v>
      </c>
      <c r="G381" s="115">
        <v>150.43333333333334</v>
      </c>
      <c r="H381" s="115">
        <v>170.33333333333331</v>
      </c>
      <c r="I381" s="115">
        <v>174.11666666666667</v>
      </c>
      <c r="J381" s="115">
        <v>180.2833333333333</v>
      </c>
      <c r="K381" s="114">
        <v>167.95</v>
      </c>
      <c r="L381" s="114">
        <v>158</v>
      </c>
      <c r="M381" s="114">
        <v>5.4138700000000002</v>
      </c>
    </row>
    <row r="382" spans="1:13">
      <c r="A382" s="65">
        <v>372</v>
      </c>
      <c r="B382" s="114" t="s">
        <v>1379</v>
      </c>
      <c r="C382" s="117">
        <v>300.39999999999998</v>
      </c>
      <c r="D382" s="115">
        <v>297.81666666666666</v>
      </c>
      <c r="E382" s="115">
        <v>294.63333333333333</v>
      </c>
      <c r="F382" s="115">
        <v>288.86666666666667</v>
      </c>
      <c r="G382" s="115">
        <v>285.68333333333334</v>
      </c>
      <c r="H382" s="115">
        <v>303.58333333333331</v>
      </c>
      <c r="I382" s="115">
        <v>306.76666666666659</v>
      </c>
      <c r="J382" s="115">
        <v>312.5333333333333</v>
      </c>
      <c r="K382" s="114">
        <v>301</v>
      </c>
      <c r="L382" s="114">
        <v>292.05</v>
      </c>
      <c r="M382" s="114">
        <v>1.84422</v>
      </c>
    </row>
    <row r="383" spans="1:13">
      <c r="A383" s="65">
        <v>373</v>
      </c>
      <c r="B383" s="114" t="s">
        <v>1361</v>
      </c>
      <c r="C383" s="117">
        <v>42.25</v>
      </c>
      <c r="D383" s="115">
        <v>42.083333333333336</v>
      </c>
      <c r="E383" s="115">
        <v>41.466666666666669</v>
      </c>
      <c r="F383" s="115">
        <v>40.68333333333333</v>
      </c>
      <c r="G383" s="115">
        <v>40.066666666666663</v>
      </c>
      <c r="H383" s="115">
        <v>42.866666666666674</v>
      </c>
      <c r="I383" s="115">
        <v>43.483333333333334</v>
      </c>
      <c r="J383" s="115">
        <v>44.26666666666668</v>
      </c>
      <c r="K383" s="114">
        <v>42.7</v>
      </c>
      <c r="L383" s="114">
        <v>41.3</v>
      </c>
      <c r="M383" s="114">
        <v>6.4001099999999997</v>
      </c>
    </row>
    <row r="384" spans="1:13">
      <c r="A384" s="65">
        <v>374</v>
      </c>
      <c r="B384" s="114" t="s">
        <v>1357</v>
      </c>
      <c r="C384" s="117">
        <v>560.95000000000005</v>
      </c>
      <c r="D384" s="115">
        <v>561.25</v>
      </c>
      <c r="E384" s="115">
        <v>554.79999999999995</v>
      </c>
      <c r="F384" s="115">
        <v>548.65</v>
      </c>
      <c r="G384" s="115">
        <v>542.19999999999993</v>
      </c>
      <c r="H384" s="115">
        <v>567.4</v>
      </c>
      <c r="I384" s="115">
        <v>573.85</v>
      </c>
      <c r="J384" s="115">
        <v>580</v>
      </c>
      <c r="K384" s="114">
        <v>567.70000000000005</v>
      </c>
      <c r="L384" s="114">
        <v>555.1</v>
      </c>
      <c r="M384" s="114">
        <v>3.46014</v>
      </c>
    </row>
    <row r="385" spans="1:13">
      <c r="A385" s="65">
        <v>375</v>
      </c>
      <c r="B385" s="114" t="s">
        <v>1363</v>
      </c>
      <c r="C385" s="117">
        <v>110</v>
      </c>
      <c r="D385" s="115">
        <v>109.96666666666665</v>
      </c>
      <c r="E385" s="115">
        <v>108.5333333333333</v>
      </c>
      <c r="F385" s="115">
        <v>107.06666666666665</v>
      </c>
      <c r="G385" s="115">
        <v>105.6333333333333</v>
      </c>
      <c r="H385" s="115">
        <v>111.43333333333331</v>
      </c>
      <c r="I385" s="115">
        <v>112.86666666666667</v>
      </c>
      <c r="J385" s="115">
        <v>114.33333333333331</v>
      </c>
      <c r="K385" s="114">
        <v>111.4</v>
      </c>
      <c r="L385" s="114">
        <v>108.5</v>
      </c>
      <c r="M385" s="114">
        <v>0.80398999999999998</v>
      </c>
    </row>
    <row r="386" spans="1:13">
      <c r="A386" s="65">
        <v>376</v>
      </c>
      <c r="B386" s="114" t="s">
        <v>1365</v>
      </c>
      <c r="C386" s="117">
        <v>492.4</v>
      </c>
      <c r="D386" s="115">
        <v>497.86666666666662</v>
      </c>
      <c r="E386" s="115">
        <v>481.73333333333323</v>
      </c>
      <c r="F386" s="115">
        <v>471.06666666666661</v>
      </c>
      <c r="G386" s="115">
        <v>454.93333333333322</v>
      </c>
      <c r="H386" s="115">
        <v>508.53333333333325</v>
      </c>
      <c r="I386" s="115">
        <v>524.66666666666652</v>
      </c>
      <c r="J386" s="115">
        <v>535.33333333333326</v>
      </c>
      <c r="K386" s="114">
        <v>514</v>
      </c>
      <c r="L386" s="114">
        <v>487.2</v>
      </c>
      <c r="M386" s="114">
        <v>4.0463500000000003</v>
      </c>
    </row>
    <row r="387" spans="1:13">
      <c r="A387" s="65">
        <v>377</v>
      </c>
      <c r="B387" s="114" t="s">
        <v>131</v>
      </c>
      <c r="C387" s="117">
        <v>36</v>
      </c>
      <c r="D387" s="115">
        <v>35.9</v>
      </c>
      <c r="E387" s="115">
        <v>35.099999999999994</v>
      </c>
      <c r="F387" s="115">
        <v>34.199999999999996</v>
      </c>
      <c r="G387" s="115">
        <v>33.399999999999991</v>
      </c>
      <c r="H387" s="115">
        <v>36.799999999999997</v>
      </c>
      <c r="I387" s="115">
        <v>37.599999999999994</v>
      </c>
      <c r="J387" s="115">
        <v>38.5</v>
      </c>
      <c r="K387" s="114">
        <v>36.700000000000003</v>
      </c>
      <c r="L387" s="114">
        <v>35</v>
      </c>
      <c r="M387" s="114">
        <v>154.5059</v>
      </c>
    </row>
    <row r="388" spans="1:13">
      <c r="A388" s="65">
        <v>378</v>
      </c>
      <c r="B388" s="114" t="s">
        <v>129</v>
      </c>
      <c r="C388" s="117">
        <v>0.75</v>
      </c>
      <c r="D388" s="115">
        <v>0.73333333333333339</v>
      </c>
      <c r="E388" s="115">
        <v>0.71666666666666679</v>
      </c>
      <c r="F388" s="115">
        <v>0.68333333333333335</v>
      </c>
      <c r="G388" s="115">
        <v>0.66666666666666674</v>
      </c>
      <c r="H388" s="115">
        <v>0.76666666666666683</v>
      </c>
      <c r="I388" s="115">
        <v>0.78333333333333344</v>
      </c>
      <c r="J388" s="115">
        <v>0.81666666666666687</v>
      </c>
      <c r="K388" s="114">
        <v>0.75</v>
      </c>
      <c r="L388" s="114">
        <v>0.7</v>
      </c>
      <c r="M388" s="114">
        <v>49.462980000000002</v>
      </c>
    </row>
    <row r="389" spans="1:13">
      <c r="A389" s="65">
        <v>379</v>
      </c>
      <c r="B389" s="114" t="s">
        <v>2146</v>
      </c>
      <c r="C389" s="117">
        <v>5.65</v>
      </c>
      <c r="D389" s="115">
        <v>5.7</v>
      </c>
      <c r="E389" s="115">
        <v>5.5500000000000007</v>
      </c>
      <c r="F389" s="115">
        <v>5.45</v>
      </c>
      <c r="G389" s="115">
        <v>5.3000000000000007</v>
      </c>
      <c r="H389" s="115">
        <v>5.8000000000000007</v>
      </c>
      <c r="I389" s="115">
        <v>5.9500000000000011</v>
      </c>
      <c r="J389" s="115">
        <v>6.0500000000000007</v>
      </c>
      <c r="K389" s="114">
        <v>5.85</v>
      </c>
      <c r="L389" s="114">
        <v>5.6</v>
      </c>
      <c r="M389" s="114">
        <v>3.7193399999999999</v>
      </c>
    </row>
    <row r="390" spans="1:13">
      <c r="A390" s="65">
        <v>380</v>
      </c>
      <c r="B390" s="114" t="s">
        <v>132</v>
      </c>
      <c r="C390" s="117">
        <v>1222.2</v>
      </c>
      <c r="D390" s="115">
        <v>1222.7833333333333</v>
      </c>
      <c r="E390" s="115">
        <v>1212.5666666666666</v>
      </c>
      <c r="F390" s="115">
        <v>1202.9333333333334</v>
      </c>
      <c r="G390" s="115">
        <v>1192.7166666666667</v>
      </c>
      <c r="H390" s="115">
        <v>1232.4166666666665</v>
      </c>
      <c r="I390" s="115">
        <v>1242.6333333333332</v>
      </c>
      <c r="J390" s="115">
        <v>1252.2666666666664</v>
      </c>
      <c r="K390" s="114">
        <v>1233</v>
      </c>
      <c r="L390" s="114">
        <v>1213.1500000000001</v>
      </c>
      <c r="M390" s="114">
        <v>53.70758</v>
      </c>
    </row>
    <row r="391" spans="1:13">
      <c r="A391" s="65">
        <v>381</v>
      </c>
      <c r="B391" s="114" t="s">
        <v>133</v>
      </c>
      <c r="C391" s="117">
        <v>38.700000000000003</v>
      </c>
      <c r="D391" s="115">
        <v>38.65</v>
      </c>
      <c r="E391" s="115">
        <v>37.349999999999994</v>
      </c>
      <c r="F391" s="115">
        <v>35.999999999999993</v>
      </c>
      <c r="G391" s="115">
        <v>34.699999999999989</v>
      </c>
      <c r="H391" s="115">
        <v>40</v>
      </c>
      <c r="I391" s="115">
        <v>41.3</v>
      </c>
      <c r="J391" s="115">
        <v>42.650000000000006</v>
      </c>
      <c r="K391" s="114">
        <v>39.950000000000003</v>
      </c>
      <c r="L391" s="114">
        <v>37.299999999999997</v>
      </c>
      <c r="M391" s="114">
        <v>152.86022</v>
      </c>
    </row>
    <row r="392" spans="1:13">
      <c r="A392" s="65">
        <v>382</v>
      </c>
      <c r="B392" s="114" t="s">
        <v>2181</v>
      </c>
      <c r="C392" s="117">
        <v>286.10000000000002</v>
      </c>
      <c r="D392" s="115">
        <v>285.03333333333336</v>
      </c>
      <c r="E392" s="115">
        <v>281.06666666666672</v>
      </c>
      <c r="F392" s="115">
        <v>276.03333333333336</v>
      </c>
      <c r="G392" s="115">
        <v>272.06666666666672</v>
      </c>
      <c r="H392" s="115">
        <v>290.06666666666672</v>
      </c>
      <c r="I392" s="115">
        <v>294.0333333333333</v>
      </c>
      <c r="J392" s="115">
        <v>299.06666666666672</v>
      </c>
      <c r="K392" s="114">
        <v>289</v>
      </c>
      <c r="L392" s="114">
        <v>280</v>
      </c>
      <c r="M392" s="114">
        <v>5.6958900000000003</v>
      </c>
    </row>
    <row r="393" spans="1:13">
      <c r="A393" s="65">
        <v>383</v>
      </c>
      <c r="B393" s="114" t="s">
        <v>134</v>
      </c>
      <c r="C393" s="117">
        <v>3.35</v>
      </c>
      <c r="D393" s="115">
        <v>3.3166666666666664</v>
      </c>
      <c r="E393" s="115">
        <v>3.2333333333333329</v>
      </c>
      <c r="F393" s="115">
        <v>3.1166666666666667</v>
      </c>
      <c r="G393" s="115">
        <v>3.0333333333333332</v>
      </c>
      <c r="H393" s="115">
        <v>3.4333333333333327</v>
      </c>
      <c r="I393" s="115">
        <v>3.5166666666666666</v>
      </c>
      <c r="J393" s="115">
        <v>3.6333333333333324</v>
      </c>
      <c r="K393" s="114">
        <v>3.4</v>
      </c>
      <c r="L393" s="114">
        <v>3.2</v>
      </c>
      <c r="M393" s="114">
        <v>126.90942</v>
      </c>
    </row>
    <row r="394" spans="1:13">
      <c r="A394" s="65">
        <v>384</v>
      </c>
      <c r="B394" s="114" t="s">
        <v>1374</v>
      </c>
      <c r="C394" s="117">
        <v>317.10000000000002</v>
      </c>
      <c r="D394" s="115">
        <v>319.03333333333336</v>
      </c>
      <c r="E394" s="115">
        <v>309.26666666666671</v>
      </c>
      <c r="F394" s="115">
        <v>301.43333333333334</v>
      </c>
      <c r="G394" s="115">
        <v>291.66666666666669</v>
      </c>
      <c r="H394" s="115">
        <v>326.86666666666673</v>
      </c>
      <c r="I394" s="115">
        <v>336.63333333333338</v>
      </c>
      <c r="J394" s="115">
        <v>344.46666666666675</v>
      </c>
      <c r="K394" s="114">
        <v>328.8</v>
      </c>
      <c r="L394" s="114">
        <v>311.2</v>
      </c>
      <c r="M394" s="114">
        <v>1.0214099999999999</v>
      </c>
    </row>
    <row r="395" spans="1:13">
      <c r="A395" s="65">
        <v>385</v>
      </c>
      <c r="B395" s="114" t="s">
        <v>1404</v>
      </c>
      <c r="C395" s="117">
        <v>185.05</v>
      </c>
      <c r="D395" s="115">
        <v>184.15</v>
      </c>
      <c r="E395" s="115">
        <v>181.70000000000002</v>
      </c>
      <c r="F395" s="115">
        <v>178.35000000000002</v>
      </c>
      <c r="G395" s="115">
        <v>175.90000000000003</v>
      </c>
      <c r="H395" s="115">
        <v>187.5</v>
      </c>
      <c r="I395" s="115">
        <v>189.95</v>
      </c>
      <c r="J395" s="115">
        <v>193.29999999999998</v>
      </c>
      <c r="K395" s="114">
        <v>186.6</v>
      </c>
      <c r="L395" s="114">
        <v>180.8</v>
      </c>
      <c r="M395" s="114">
        <v>0.15192</v>
      </c>
    </row>
    <row r="396" spans="1:13">
      <c r="A396" s="65">
        <v>386</v>
      </c>
      <c r="B396" s="114" t="s">
        <v>1463</v>
      </c>
      <c r="C396" s="117">
        <v>130.1</v>
      </c>
      <c r="D396" s="115">
        <v>129.86666666666667</v>
      </c>
      <c r="E396" s="115">
        <v>128.23333333333335</v>
      </c>
      <c r="F396" s="115">
        <v>126.36666666666667</v>
      </c>
      <c r="G396" s="115">
        <v>124.73333333333335</v>
      </c>
      <c r="H396" s="115">
        <v>131.73333333333335</v>
      </c>
      <c r="I396" s="115">
        <v>133.36666666666667</v>
      </c>
      <c r="J396" s="115">
        <v>135.23333333333335</v>
      </c>
      <c r="K396" s="114">
        <v>131.5</v>
      </c>
      <c r="L396" s="114">
        <v>128</v>
      </c>
      <c r="M396" s="114">
        <v>0.32145000000000001</v>
      </c>
    </row>
    <row r="397" spans="1:13">
      <c r="A397" s="65">
        <v>387</v>
      </c>
      <c r="B397" s="114" t="s">
        <v>2140</v>
      </c>
      <c r="C397" s="117">
        <v>806.8</v>
      </c>
      <c r="D397" s="115">
        <v>814.30000000000007</v>
      </c>
      <c r="E397" s="115">
        <v>793.60000000000014</v>
      </c>
      <c r="F397" s="115">
        <v>780.40000000000009</v>
      </c>
      <c r="G397" s="115">
        <v>759.70000000000016</v>
      </c>
      <c r="H397" s="115">
        <v>827.50000000000011</v>
      </c>
      <c r="I397" s="115">
        <v>848.20000000000016</v>
      </c>
      <c r="J397" s="115">
        <v>861.40000000000009</v>
      </c>
      <c r="K397" s="114">
        <v>835</v>
      </c>
      <c r="L397" s="114">
        <v>801.1</v>
      </c>
      <c r="M397" s="114">
        <v>6.40219</v>
      </c>
    </row>
    <row r="398" spans="1:13">
      <c r="A398" s="65">
        <v>388</v>
      </c>
      <c r="B398" s="114" t="s">
        <v>1488</v>
      </c>
      <c r="C398" s="117">
        <v>25.2</v>
      </c>
      <c r="D398" s="115">
        <v>25.233333333333331</v>
      </c>
      <c r="E398" s="115">
        <v>25.066666666666663</v>
      </c>
      <c r="F398" s="115">
        <v>24.933333333333334</v>
      </c>
      <c r="G398" s="115">
        <v>24.766666666666666</v>
      </c>
      <c r="H398" s="115">
        <v>25.36666666666666</v>
      </c>
      <c r="I398" s="115">
        <v>25.533333333333324</v>
      </c>
      <c r="J398" s="115">
        <v>25.666666666666657</v>
      </c>
      <c r="K398" s="114">
        <v>25.4</v>
      </c>
      <c r="L398" s="114">
        <v>25.1</v>
      </c>
      <c r="M398" s="114">
        <v>7.3219399999999997</v>
      </c>
    </row>
    <row r="399" spans="1:13">
      <c r="A399" s="65">
        <v>389</v>
      </c>
      <c r="B399" s="114" t="s">
        <v>1490</v>
      </c>
      <c r="C399" s="117">
        <v>1892.1</v>
      </c>
      <c r="D399" s="115">
        <v>1885.3666666666668</v>
      </c>
      <c r="E399" s="115">
        <v>1870.7333333333336</v>
      </c>
      <c r="F399" s="115">
        <v>1849.3666666666668</v>
      </c>
      <c r="G399" s="115">
        <v>1834.7333333333336</v>
      </c>
      <c r="H399" s="115">
        <v>1906.7333333333336</v>
      </c>
      <c r="I399" s="115">
        <v>1921.3666666666668</v>
      </c>
      <c r="J399" s="115">
        <v>1942.7333333333336</v>
      </c>
      <c r="K399" s="114">
        <v>1900</v>
      </c>
      <c r="L399" s="114">
        <v>1864</v>
      </c>
      <c r="M399" s="114">
        <v>1.499E-2</v>
      </c>
    </row>
    <row r="400" spans="1:13">
      <c r="A400" s="65">
        <v>390</v>
      </c>
      <c r="B400" s="114" t="s">
        <v>1513</v>
      </c>
      <c r="C400" s="117">
        <v>12.45</v>
      </c>
      <c r="D400" s="115">
        <v>12.25</v>
      </c>
      <c r="E400" s="115">
        <v>11.7</v>
      </c>
      <c r="F400" s="115">
        <v>10.95</v>
      </c>
      <c r="G400" s="115">
        <v>10.399999999999999</v>
      </c>
      <c r="H400" s="115">
        <v>13</v>
      </c>
      <c r="I400" s="115">
        <v>13.55</v>
      </c>
      <c r="J400" s="115">
        <v>14.3</v>
      </c>
      <c r="K400" s="114">
        <v>12.8</v>
      </c>
      <c r="L400" s="114">
        <v>11.5</v>
      </c>
      <c r="M400" s="114">
        <v>14.04757</v>
      </c>
    </row>
    <row r="401" spans="1:13">
      <c r="A401" s="65">
        <v>391</v>
      </c>
      <c r="B401" s="114" t="s">
        <v>225</v>
      </c>
      <c r="C401" s="117">
        <v>2793.5</v>
      </c>
      <c r="D401" s="115">
        <v>2782.1833333333329</v>
      </c>
      <c r="E401" s="115">
        <v>2760.3666666666659</v>
      </c>
      <c r="F401" s="115">
        <v>2727.2333333333331</v>
      </c>
      <c r="G401" s="115">
        <v>2705.4166666666661</v>
      </c>
      <c r="H401" s="115">
        <v>2815.3166666666657</v>
      </c>
      <c r="I401" s="115">
        <v>2837.1333333333323</v>
      </c>
      <c r="J401" s="115">
        <v>2870.2666666666655</v>
      </c>
      <c r="K401" s="114">
        <v>2804</v>
      </c>
      <c r="L401" s="114">
        <v>2749.05</v>
      </c>
      <c r="M401" s="114">
        <v>1.6601699999999999</v>
      </c>
    </row>
    <row r="402" spans="1:13">
      <c r="A402" s="65">
        <v>392</v>
      </c>
      <c r="B402" s="114" t="s">
        <v>1408</v>
      </c>
      <c r="C402" s="117">
        <v>146.15</v>
      </c>
      <c r="D402" s="115">
        <v>144.08333333333334</v>
      </c>
      <c r="E402" s="115">
        <v>139.11666666666667</v>
      </c>
      <c r="F402" s="115">
        <v>132.08333333333334</v>
      </c>
      <c r="G402" s="115">
        <v>127.11666666666667</v>
      </c>
      <c r="H402" s="115">
        <v>151.11666666666667</v>
      </c>
      <c r="I402" s="115">
        <v>156.08333333333331</v>
      </c>
      <c r="J402" s="115">
        <v>163.11666666666667</v>
      </c>
      <c r="K402" s="114">
        <v>149.05000000000001</v>
      </c>
      <c r="L402" s="114">
        <v>137.05000000000001</v>
      </c>
      <c r="M402" s="114">
        <v>4.5248999999999997</v>
      </c>
    </row>
    <row r="403" spans="1:13">
      <c r="A403" s="65">
        <v>393</v>
      </c>
      <c r="B403" s="114" t="s">
        <v>206</v>
      </c>
      <c r="C403" s="117">
        <v>6279.05</v>
      </c>
      <c r="D403" s="115">
        <v>6242.5333333333328</v>
      </c>
      <c r="E403" s="115">
        <v>6185.0666666666657</v>
      </c>
      <c r="F403" s="115">
        <v>6091.083333333333</v>
      </c>
      <c r="G403" s="115">
        <v>6033.6166666666659</v>
      </c>
      <c r="H403" s="115">
        <v>6336.5166666666655</v>
      </c>
      <c r="I403" s="115">
        <v>6393.9833333333327</v>
      </c>
      <c r="J403" s="115">
        <v>6487.9666666666653</v>
      </c>
      <c r="K403" s="114">
        <v>6300</v>
      </c>
      <c r="L403" s="114">
        <v>6148.55</v>
      </c>
      <c r="M403" s="114">
        <v>0.10249999999999999</v>
      </c>
    </row>
    <row r="404" spans="1:13">
      <c r="A404" s="65">
        <v>394</v>
      </c>
      <c r="B404" s="114" t="s">
        <v>2055</v>
      </c>
      <c r="C404" s="117">
        <v>4147.6499999999996</v>
      </c>
      <c r="D404" s="115">
        <v>4157.55</v>
      </c>
      <c r="E404" s="115">
        <v>4115.1000000000004</v>
      </c>
      <c r="F404" s="115">
        <v>4082.55</v>
      </c>
      <c r="G404" s="115">
        <v>4040.1000000000004</v>
      </c>
      <c r="H404" s="115">
        <v>4190.1000000000004</v>
      </c>
      <c r="I404" s="115">
        <v>4232.5499999999993</v>
      </c>
      <c r="J404" s="115">
        <v>4265.1000000000004</v>
      </c>
      <c r="K404" s="114">
        <v>4200</v>
      </c>
      <c r="L404" s="114">
        <v>4125</v>
      </c>
      <c r="M404" s="114">
        <v>2.3879999999999998E-2</v>
      </c>
    </row>
    <row r="405" spans="1:13">
      <c r="A405" s="65">
        <v>395</v>
      </c>
      <c r="B405" s="114" t="s">
        <v>2060</v>
      </c>
      <c r="C405" s="117">
        <v>801.35</v>
      </c>
      <c r="D405" s="115">
        <v>795.5333333333333</v>
      </c>
      <c r="E405" s="115">
        <v>786.06666666666661</v>
      </c>
      <c r="F405" s="115">
        <v>770.7833333333333</v>
      </c>
      <c r="G405" s="115">
        <v>761.31666666666661</v>
      </c>
      <c r="H405" s="115">
        <v>810.81666666666661</v>
      </c>
      <c r="I405" s="115">
        <v>820.2833333333333</v>
      </c>
      <c r="J405" s="115">
        <v>835.56666666666661</v>
      </c>
      <c r="K405" s="114">
        <v>805</v>
      </c>
      <c r="L405" s="114">
        <v>780.25</v>
      </c>
      <c r="M405" s="114">
        <v>1.6449999999999999E-2</v>
      </c>
    </row>
    <row r="406" spans="1:13">
      <c r="A406" s="65">
        <v>396</v>
      </c>
      <c r="B406" s="114" t="s">
        <v>1973</v>
      </c>
      <c r="C406" s="117">
        <v>438.5</v>
      </c>
      <c r="D406" s="115">
        <v>417.5</v>
      </c>
      <c r="E406" s="115">
        <v>394</v>
      </c>
      <c r="F406" s="115">
        <v>349.5</v>
      </c>
      <c r="G406" s="115">
        <v>326</v>
      </c>
      <c r="H406" s="115">
        <v>462</v>
      </c>
      <c r="I406" s="115">
        <v>485.5</v>
      </c>
      <c r="J406" s="115">
        <v>530</v>
      </c>
      <c r="K406" s="114">
        <v>441</v>
      </c>
      <c r="L406" s="114">
        <v>373</v>
      </c>
      <c r="M406" s="114">
        <v>19.465319999999998</v>
      </c>
    </row>
    <row r="407" spans="1:13">
      <c r="A407" s="65">
        <v>397</v>
      </c>
      <c r="B407" s="114" t="s">
        <v>1451</v>
      </c>
      <c r="C407" s="117">
        <v>300.55</v>
      </c>
      <c r="D407" s="115">
        <v>296.15000000000003</v>
      </c>
      <c r="E407" s="115">
        <v>289.35000000000008</v>
      </c>
      <c r="F407" s="115">
        <v>278.15000000000003</v>
      </c>
      <c r="G407" s="115">
        <v>271.35000000000008</v>
      </c>
      <c r="H407" s="115">
        <v>307.35000000000008</v>
      </c>
      <c r="I407" s="115">
        <v>314.15000000000003</v>
      </c>
      <c r="J407" s="115">
        <v>325.35000000000008</v>
      </c>
      <c r="K407" s="114">
        <v>302.95</v>
      </c>
      <c r="L407" s="114">
        <v>284.95</v>
      </c>
      <c r="M407" s="114">
        <v>0.12753</v>
      </c>
    </row>
    <row r="408" spans="1:13">
      <c r="A408" s="65">
        <v>398</v>
      </c>
      <c r="B408" s="114" t="s">
        <v>1911</v>
      </c>
      <c r="C408" s="117">
        <v>1247.25</v>
      </c>
      <c r="D408" s="115">
        <v>1235.9333333333334</v>
      </c>
      <c r="E408" s="115">
        <v>1221.8666666666668</v>
      </c>
      <c r="F408" s="115">
        <v>1196.4833333333333</v>
      </c>
      <c r="G408" s="115">
        <v>1182.4166666666667</v>
      </c>
      <c r="H408" s="115">
        <v>1261.3166666666668</v>
      </c>
      <c r="I408" s="115">
        <v>1275.3833333333334</v>
      </c>
      <c r="J408" s="115">
        <v>1300.7666666666669</v>
      </c>
      <c r="K408" s="114">
        <v>1250</v>
      </c>
      <c r="L408" s="114">
        <v>1210.55</v>
      </c>
      <c r="M408" s="114">
        <v>1.355E-2</v>
      </c>
    </row>
    <row r="409" spans="1:13">
      <c r="A409" s="65">
        <v>399</v>
      </c>
      <c r="B409" s="114" t="s">
        <v>1457</v>
      </c>
      <c r="C409" s="117">
        <v>277.10000000000002</v>
      </c>
      <c r="D409" s="115">
        <v>273.53333333333336</v>
      </c>
      <c r="E409" s="115">
        <v>267.06666666666672</v>
      </c>
      <c r="F409" s="115">
        <v>257.03333333333336</v>
      </c>
      <c r="G409" s="115">
        <v>250.56666666666672</v>
      </c>
      <c r="H409" s="115">
        <v>283.56666666666672</v>
      </c>
      <c r="I409" s="115">
        <v>290.0333333333333</v>
      </c>
      <c r="J409" s="115">
        <v>300.06666666666672</v>
      </c>
      <c r="K409" s="114">
        <v>280</v>
      </c>
      <c r="L409" s="114">
        <v>263.5</v>
      </c>
      <c r="M409" s="114">
        <v>0.42453999999999997</v>
      </c>
    </row>
    <row r="410" spans="1:13">
      <c r="A410" s="65">
        <v>400</v>
      </c>
      <c r="B410" s="114" t="s">
        <v>1438</v>
      </c>
      <c r="C410" s="117">
        <v>32.950000000000003</v>
      </c>
      <c r="D410" s="115">
        <v>33.016666666666673</v>
      </c>
      <c r="E410" s="115">
        <v>31.833333333333343</v>
      </c>
      <c r="F410" s="115">
        <v>30.716666666666669</v>
      </c>
      <c r="G410" s="115">
        <v>29.533333333333339</v>
      </c>
      <c r="H410" s="115">
        <v>34.133333333333347</v>
      </c>
      <c r="I410" s="115">
        <v>35.31666666666667</v>
      </c>
      <c r="J410" s="115">
        <v>36.433333333333351</v>
      </c>
      <c r="K410" s="114">
        <v>34.200000000000003</v>
      </c>
      <c r="L410" s="114">
        <v>31.9</v>
      </c>
      <c r="M410" s="114">
        <v>22.998000000000001</v>
      </c>
    </row>
    <row r="411" spans="1:13">
      <c r="A411" s="65">
        <v>401</v>
      </c>
      <c r="B411" s="114" t="s">
        <v>1465</v>
      </c>
      <c r="C411" s="117">
        <v>396.9</v>
      </c>
      <c r="D411" s="115">
        <v>396.7</v>
      </c>
      <c r="E411" s="115">
        <v>392.4</v>
      </c>
      <c r="F411" s="115">
        <v>387.9</v>
      </c>
      <c r="G411" s="115">
        <v>383.59999999999997</v>
      </c>
      <c r="H411" s="115">
        <v>401.2</v>
      </c>
      <c r="I411" s="115">
        <v>405.50000000000006</v>
      </c>
      <c r="J411" s="115">
        <v>410</v>
      </c>
      <c r="K411" s="114">
        <v>401</v>
      </c>
      <c r="L411" s="114">
        <v>392.2</v>
      </c>
      <c r="M411" s="114">
        <v>4.4240000000000002E-2</v>
      </c>
    </row>
    <row r="412" spans="1:13">
      <c r="A412" s="65">
        <v>402</v>
      </c>
      <c r="B412" s="114" t="s">
        <v>207</v>
      </c>
      <c r="C412" s="117">
        <v>18068.400000000001</v>
      </c>
      <c r="D412" s="115">
        <v>17978.133333333335</v>
      </c>
      <c r="E412" s="115">
        <v>17706.26666666667</v>
      </c>
      <c r="F412" s="115">
        <v>17344.133333333335</v>
      </c>
      <c r="G412" s="115">
        <v>17072.26666666667</v>
      </c>
      <c r="H412" s="115">
        <v>18340.26666666667</v>
      </c>
      <c r="I412" s="115">
        <v>18612.133333333331</v>
      </c>
      <c r="J412" s="115">
        <v>18974.26666666667</v>
      </c>
      <c r="K412" s="114">
        <v>18250</v>
      </c>
      <c r="L412" s="114">
        <v>17616</v>
      </c>
      <c r="M412" s="114">
        <v>0.26145000000000002</v>
      </c>
    </row>
    <row r="413" spans="1:13">
      <c r="A413" s="65">
        <v>403</v>
      </c>
      <c r="B413" s="114" t="s">
        <v>1372</v>
      </c>
      <c r="C413" s="117">
        <v>7.65</v>
      </c>
      <c r="D413" s="115">
        <v>7.6333333333333329</v>
      </c>
      <c r="E413" s="115">
        <v>7.5166666666666657</v>
      </c>
      <c r="F413" s="115">
        <v>7.3833333333333329</v>
      </c>
      <c r="G413" s="115">
        <v>7.2666666666666657</v>
      </c>
      <c r="H413" s="115">
        <v>7.7666666666666657</v>
      </c>
      <c r="I413" s="115">
        <v>7.8833333333333329</v>
      </c>
      <c r="J413" s="115">
        <v>8.0166666666666657</v>
      </c>
      <c r="K413" s="114">
        <v>7.75</v>
      </c>
      <c r="L413" s="114">
        <v>7.5</v>
      </c>
      <c r="M413" s="114">
        <v>5.6479999999999997</v>
      </c>
    </row>
    <row r="414" spans="1:13">
      <c r="A414" s="65">
        <v>404</v>
      </c>
      <c r="B414" s="114" t="s">
        <v>1474</v>
      </c>
      <c r="C414" s="117">
        <v>1329.45</v>
      </c>
      <c r="D414" s="115">
        <v>1330.6666666666667</v>
      </c>
      <c r="E414" s="115">
        <v>1313.2833333333335</v>
      </c>
      <c r="F414" s="115">
        <v>1297.1166666666668</v>
      </c>
      <c r="G414" s="115">
        <v>1279.7333333333336</v>
      </c>
      <c r="H414" s="115">
        <v>1346.8333333333335</v>
      </c>
      <c r="I414" s="115">
        <v>1364.2166666666667</v>
      </c>
      <c r="J414" s="115">
        <v>1380.3833333333334</v>
      </c>
      <c r="K414" s="114">
        <v>1348.05</v>
      </c>
      <c r="L414" s="114">
        <v>1314.5</v>
      </c>
      <c r="M414" s="114">
        <v>2.7949999999999999E-2</v>
      </c>
    </row>
    <row r="415" spans="1:13">
      <c r="A415" s="65">
        <v>405</v>
      </c>
      <c r="B415" s="114" t="s">
        <v>138</v>
      </c>
      <c r="C415" s="117">
        <v>1009.2</v>
      </c>
      <c r="D415" s="115">
        <v>1002.6333333333333</v>
      </c>
      <c r="E415" s="115">
        <v>991.81666666666661</v>
      </c>
      <c r="F415" s="115">
        <v>974.43333333333328</v>
      </c>
      <c r="G415" s="115">
        <v>963.61666666666656</v>
      </c>
      <c r="H415" s="115">
        <v>1020.0166666666667</v>
      </c>
      <c r="I415" s="115">
        <v>1030.8333333333335</v>
      </c>
      <c r="J415" s="115">
        <v>1048.2166666666667</v>
      </c>
      <c r="K415" s="114">
        <v>1013.45</v>
      </c>
      <c r="L415" s="114">
        <v>985.25</v>
      </c>
      <c r="M415" s="114">
        <v>10.018800000000001</v>
      </c>
    </row>
    <row r="416" spans="1:13">
      <c r="A416" s="65">
        <v>406</v>
      </c>
      <c r="B416" s="114" t="s">
        <v>137</v>
      </c>
      <c r="C416" s="117">
        <v>1219.3499999999999</v>
      </c>
      <c r="D416" s="115">
        <v>1209.05</v>
      </c>
      <c r="E416" s="115">
        <v>1191.25</v>
      </c>
      <c r="F416" s="115">
        <v>1163.1500000000001</v>
      </c>
      <c r="G416" s="115">
        <v>1145.3500000000001</v>
      </c>
      <c r="H416" s="115">
        <v>1237.1499999999999</v>
      </c>
      <c r="I416" s="115">
        <v>1254.9499999999996</v>
      </c>
      <c r="J416" s="115">
        <v>1283.0499999999997</v>
      </c>
      <c r="K416" s="114">
        <v>1226.8499999999999</v>
      </c>
      <c r="L416" s="114">
        <v>1180.95</v>
      </c>
      <c r="M416" s="114">
        <v>3.8196400000000001</v>
      </c>
    </row>
    <row r="417" spans="1:13">
      <c r="A417" s="65">
        <v>407</v>
      </c>
      <c r="B417" s="114" t="s">
        <v>2104</v>
      </c>
      <c r="C417" s="117">
        <v>4.4000000000000004</v>
      </c>
      <c r="D417" s="115">
        <v>4.3500000000000005</v>
      </c>
      <c r="E417" s="115">
        <v>4.3000000000000007</v>
      </c>
      <c r="F417" s="115">
        <v>4.2</v>
      </c>
      <c r="G417" s="115">
        <v>4.1500000000000004</v>
      </c>
      <c r="H417" s="115">
        <v>4.4500000000000011</v>
      </c>
      <c r="I417" s="115">
        <v>4.5</v>
      </c>
      <c r="J417" s="115">
        <v>4.6000000000000014</v>
      </c>
      <c r="K417" s="114">
        <v>4.4000000000000004</v>
      </c>
      <c r="L417" s="114">
        <v>4.25</v>
      </c>
      <c r="M417" s="114">
        <v>11.912470000000001</v>
      </c>
    </row>
    <row r="418" spans="1:13">
      <c r="A418" s="65">
        <v>408</v>
      </c>
      <c r="B418" s="114" t="s">
        <v>1500</v>
      </c>
      <c r="C418" s="117">
        <v>526.65</v>
      </c>
      <c r="D418" s="115">
        <v>526.20000000000005</v>
      </c>
      <c r="E418" s="115">
        <v>519.65000000000009</v>
      </c>
      <c r="F418" s="115">
        <v>512.65000000000009</v>
      </c>
      <c r="G418" s="115">
        <v>506.10000000000014</v>
      </c>
      <c r="H418" s="115">
        <v>533.20000000000005</v>
      </c>
      <c r="I418" s="115">
        <v>539.75</v>
      </c>
      <c r="J418" s="115">
        <v>546.75</v>
      </c>
      <c r="K418" s="114">
        <v>532.75</v>
      </c>
      <c r="L418" s="114">
        <v>519.20000000000005</v>
      </c>
      <c r="M418" s="114">
        <v>0.47597</v>
      </c>
    </row>
    <row r="419" spans="1:13">
      <c r="A419" s="65">
        <v>409</v>
      </c>
      <c r="B419" s="114" t="s">
        <v>1502</v>
      </c>
      <c r="C419" s="117">
        <v>1088.3499999999999</v>
      </c>
      <c r="D419" s="115">
        <v>1089.1166666666666</v>
      </c>
      <c r="E419" s="115">
        <v>1070.2333333333331</v>
      </c>
      <c r="F419" s="115">
        <v>1052.1166666666666</v>
      </c>
      <c r="G419" s="115">
        <v>1033.2333333333331</v>
      </c>
      <c r="H419" s="115">
        <v>1107.2333333333331</v>
      </c>
      <c r="I419" s="115">
        <v>1126.1166666666668</v>
      </c>
      <c r="J419" s="115">
        <v>1144.2333333333331</v>
      </c>
      <c r="K419" s="114">
        <v>1108</v>
      </c>
      <c r="L419" s="114">
        <v>1071</v>
      </c>
      <c r="M419" s="114">
        <v>4.3700000000000003E-2</v>
      </c>
    </row>
    <row r="420" spans="1:13">
      <c r="A420" s="65">
        <v>410</v>
      </c>
      <c r="B420" s="114" t="s">
        <v>1506</v>
      </c>
      <c r="C420" s="117">
        <v>304.89999999999998</v>
      </c>
      <c r="D420" s="115">
        <v>300.33333333333331</v>
      </c>
      <c r="E420" s="115">
        <v>294.66666666666663</v>
      </c>
      <c r="F420" s="115">
        <v>284.43333333333334</v>
      </c>
      <c r="G420" s="115">
        <v>278.76666666666665</v>
      </c>
      <c r="H420" s="115">
        <v>310.56666666666661</v>
      </c>
      <c r="I420" s="115">
        <v>316.23333333333323</v>
      </c>
      <c r="J420" s="115">
        <v>326.46666666666658</v>
      </c>
      <c r="K420" s="114">
        <v>306</v>
      </c>
      <c r="L420" s="114">
        <v>290.10000000000002</v>
      </c>
      <c r="M420" s="114">
        <v>1.43554</v>
      </c>
    </row>
    <row r="421" spans="1:13">
      <c r="A421" s="65">
        <v>411</v>
      </c>
      <c r="B421" s="114" t="s">
        <v>208</v>
      </c>
      <c r="C421" s="117">
        <v>10.8</v>
      </c>
      <c r="D421" s="115">
        <v>10.916666666666666</v>
      </c>
      <c r="E421" s="115">
        <v>10.633333333333333</v>
      </c>
      <c r="F421" s="115">
        <v>10.466666666666667</v>
      </c>
      <c r="G421" s="115">
        <v>10.183333333333334</v>
      </c>
      <c r="H421" s="115">
        <v>11.083333333333332</v>
      </c>
      <c r="I421" s="115">
        <v>11.366666666666667</v>
      </c>
      <c r="J421" s="115">
        <v>11.533333333333331</v>
      </c>
      <c r="K421" s="114">
        <v>11.2</v>
      </c>
      <c r="L421" s="114">
        <v>10.75</v>
      </c>
      <c r="M421" s="114">
        <v>45.095669999999998</v>
      </c>
    </row>
    <row r="422" spans="1:13">
      <c r="A422" s="65">
        <v>412</v>
      </c>
      <c r="B422" s="114" t="s">
        <v>2036</v>
      </c>
      <c r="C422" s="117">
        <v>94.9</v>
      </c>
      <c r="D422" s="115">
        <v>94.466666666666654</v>
      </c>
      <c r="E422" s="115">
        <v>93.433333333333309</v>
      </c>
      <c r="F422" s="115">
        <v>91.966666666666654</v>
      </c>
      <c r="G422" s="115">
        <v>90.933333333333309</v>
      </c>
      <c r="H422" s="115">
        <v>95.933333333333309</v>
      </c>
      <c r="I422" s="115">
        <v>96.96666666666664</v>
      </c>
      <c r="J422" s="115">
        <v>98.433333333333309</v>
      </c>
      <c r="K422" s="114">
        <v>95.5</v>
      </c>
      <c r="L422" s="114">
        <v>93</v>
      </c>
      <c r="M422" s="114">
        <v>0.37974000000000002</v>
      </c>
    </row>
    <row r="423" spans="1:13">
      <c r="A423" s="65">
        <v>413</v>
      </c>
      <c r="B423" s="114" t="s">
        <v>136</v>
      </c>
      <c r="C423" s="117">
        <v>278</v>
      </c>
      <c r="D423" s="115">
        <v>275.90000000000003</v>
      </c>
      <c r="E423" s="115">
        <v>273.10000000000008</v>
      </c>
      <c r="F423" s="115">
        <v>268.20000000000005</v>
      </c>
      <c r="G423" s="115">
        <v>265.40000000000009</v>
      </c>
      <c r="H423" s="115">
        <v>280.80000000000007</v>
      </c>
      <c r="I423" s="115">
        <v>283.60000000000002</v>
      </c>
      <c r="J423" s="115">
        <v>288.50000000000006</v>
      </c>
      <c r="K423" s="114">
        <v>278.7</v>
      </c>
      <c r="L423" s="114">
        <v>271</v>
      </c>
      <c r="M423" s="114">
        <v>186.16889</v>
      </c>
    </row>
    <row r="424" spans="1:13">
      <c r="A424" s="65">
        <v>414</v>
      </c>
      <c r="B424" s="114" t="s">
        <v>135</v>
      </c>
      <c r="C424" s="117">
        <v>32.9</v>
      </c>
      <c r="D424" s="115">
        <v>32.866666666666667</v>
      </c>
      <c r="E424" s="115">
        <v>32.183333333333337</v>
      </c>
      <c r="F424" s="115">
        <v>31.466666666666669</v>
      </c>
      <c r="G424" s="115">
        <v>30.783333333333339</v>
      </c>
      <c r="H424" s="115">
        <v>33.583333333333336</v>
      </c>
      <c r="I424" s="115">
        <v>34.266666666666659</v>
      </c>
      <c r="J424" s="115">
        <v>34.983333333333334</v>
      </c>
      <c r="K424" s="114">
        <v>33.549999999999997</v>
      </c>
      <c r="L424" s="114">
        <v>32.15</v>
      </c>
      <c r="M424" s="114">
        <v>252.59844000000001</v>
      </c>
    </row>
    <row r="425" spans="1:13">
      <c r="A425" s="65">
        <v>415</v>
      </c>
      <c r="B425" s="114" t="s">
        <v>361</v>
      </c>
      <c r="C425" s="117">
        <v>127.05</v>
      </c>
      <c r="D425" s="115">
        <v>126.3</v>
      </c>
      <c r="E425" s="115">
        <v>122.75</v>
      </c>
      <c r="F425" s="115">
        <v>118.45</v>
      </c>
      <c r="G425" s="115">
        <v>114.9</v>
      </c>
      <c r="H425" s="115">
        <v>130.6</v>
      </c>
      <c r="I425" s="115">
        <v>134.14999999999998</v>
      </c>
      <c r="J425" s="115">
        <v>138.44999999999999</v>
      </c>
      <c r="K425" s="114">
        <v>129.85</v>
      </c>
      <c r="L425" s="114">
        <v>122</v>
      </c>
      <c r="M425" s="114">
        <v>27.900569999999998</v>
      </c>
    </row>
    <row r="426" spans="1:13">
      <c r="A426" s="65">
        <v>416</v>
      </c>
      <c r="B426" s="114" t="s">
        <v>139</v>
      </c>
      <c r="C426" s="117">
        <v>398.8</v>
      </c>
      <c r="D426" s="115">
        <v>396.45</v>
      </c>
      <c r="E426" s="115">
        <v>392.65</v>
      </c>
      <c r="F426" s="115">
        <v>386.5</v>
      </c>
      <c r="G426" s="115">
        <v>382.7</v>
      </c>
      <c r="H426" s="115">
        <v>402.59999999999997</v>
      </c>
      <c r="I426" s="115">
        <v>406.40000000000003</v>
      </c>
      <c r="J426" s="115">
        <v>412.54999999999995</v>
      </c>
      <c r="K426" s="114">
        <v>400.25</v>
      </c>
      <c r="L426" s="114">
        <v>390.3</v>
      </c>
      <c r="M426" s="114">
        <v>6.6175100000000002</v>
      </c>
    </row>
    <row r="427" spans="1:13">
      <c r="A427" s="65">
        <v>417</v>
      </c>
      <c r="B427" s="114" t="s">
        <v>1525</v>
      </c>
      <c r="C427" s="117">
        <v>315.60000000000002</v>
      </c>
      <c r="D427" s="115">
        <v>317.13333333333333</v>
      </c>
      <c r="E427" s="115">
        <v>312.56666666666666</v>
      </c>
      <c r="F427" s="115">
        <v>309.53333333333336</v>
      </c>
      <c r="G427" s="115">
        <v>304.9666666666667</v>
      </c>
      <c r="H427" s="115">
        <v>320.16666666666663</v>
      </c>
      <c r="I427" s="115">
        <v>324.73333333333323</v>
      </c>
      <c r="J427" s="115">
        <v>327.76666666666659</v>
      </c>
      <c r="K427" s="114">
        <v>321.7</v>
      </c>
      <c r="L427" s="114">
        <v>314.10000000000002</v>
      </c>
      <c r="M427" s="114">
        <v>0.30719000000000002</v>
      </c>
    </row>
    <row r="428" spans="1:13">
      <c r="A428" s="65">
        <v>418</v>
      </c>
      <c r="B428" s="114" t="s">
        <v>1511</v>
      </c>
      <c r="C428" s="117">
        <v>151.4</v>
      </c>
      <c r="D428" s="115">
        <v>151.73333333333332</v>
      </c>
      <c r="E428" s="115">
        <v>148.86666666666665</v>
      </c>
      <c r="F428" s="115">
        <v>146.33333333333331</v>
      </c>
      <c r="G428" s="115">
        <v>143.46666666666664</v>
      </c>
      <c r="H428" s="115">
        <v>154.26666666666665</v>
      </c>
      <c r="I428" s="115">
        <v>157.13333333333333</v>
      </c>
      <c r="J428" s="115">
        <v>159.66666666666666</v>
      </c>
      <c r="K428" s="114">
        <v>154.6</v>
      </c>
      <c r="L428" s="114">
        <v>149.19999999999999</v>
      </c>
      <c r="M428" s="114">
        <v>7.3616599999999996</v>
      </c>
    </row>
    <row r="429" spans="1:13">
      <c r="A429" s="65">
        <v>419</v>
      </c>
      <c r="B429" s="114" t="s">
        <v>140</v>
      </c>
      <c r="C429" s="117">
        <v>428.8</v>
      </c>
      <c r="D429" s="115">
        <v>429.09999999999997</v>
      </c>
      <c r="E429" s="115">
        <v>425.69999999999993</v>
      </c>
      <c r="F429" s="115">
        <v>422.59999999999997</v>
      </c>
      <c r="G429" s="115">
        <v>419.19999999999993</v>
      </c>
      <c r="H429" s="115">
        <v>432.19999999999993</v>
      </c>
      <c r="I429" s="115">
        <v>435.59999999999991</v>
      </c>
      <c r="J429" s="115">
        <v>438.69999999999993</v>
      </c>
      <c r="K429" s="114">
        <v>432.5</v>
      </c>
      <c r="L429" s="114">
        <v>426</v>
      </c>
      <c r="M429" s="114">
        <v>54.887529999999998</v>
      </c>
    </row>
    <row r="430" spans="1:13">
      <c r="A430" s="65">
        <v>420</v>
      </c>
      <c r="B430" s="114" t="s">
        <v>141</v>
      </c>
      <c r="C430" s="117">
        <v>440.05</v>
      </c>
      <c r="D430" s="115">
        <v>439.51666666666665</v>
      </c>
      <c r="E430" s="115">
        <v>432.7833333333333</v>
      </c>
      <c r="F430" s="115">
        <v>425.51666666666665</v>
      </c>
      <c r="G430" s="115">
        <v>418.7833333333333</v>
      </c>
      <c r="H430" s="115">
        <v>446.7833333333333</v>
      </c>
      <c r="I430" s="115">
        <v>453.51666666666665</v>
      </c>
      <c r="J430" s="115">
        <v>460.7833333333333</v>
      </c>
      <c r="K430" s="114">
        <v>446.25</v>
      </c>
      <c r="L430" s="114">
        <v>432.25</v>
      </c>
      <c r="M430" s="114">
        <v>12.49648</v>
      </c>
    </row>
    <row r="431" spans="1:13">
      <c r="A431" s="65">
        <v>421</v>
      </c>
      <c r="B431" s="114" t="s">
        <v>1528</v>
      </c>
      <c r="C431" s="117">
        <v>1916.2</v>
      </c>
      <c r="D431" s="115">
        <v>1902.6499999999999</v>
      </c>
      <c r="E431" s="115">
        <v>1880.2999999999997</v>
      </c>
      <c r="F431" s="115">
        <v>1844.3999999999999</v>
      </c>
      <c r="G431" s="115">
        <v>1822.0499999999997</v>
      </c>
      <c r="H431" s="115">
        <v>1938.5499999999997</v>
      </c>
      <c r="I431" s="115">
        <v>1960.8999999999996</v>
      </c>
      <c r="J431" s="115">
        <v>1996.7999999999997</v>
      </c>
      <c r="K431" s="114">
        <v>1925</v>
      </c>
      <c r="L431" s="114">
        <v>1866.75</v>
      </c>
      <c r="M431" s="114">
        <v>7.1999999999999998E-3</v>
      </c>
    </row>
    <row r="432" spans="1:13">
      <c r="A432" s="65">
        <v>422</v>
      </c>
      <c r="B432" s="114" t="s">
        <v>2971</v>
      </c>
      <c r="C432" s="117">
        <v>1535.1</v>
      </c>
      <c r="D432" s="115">
        <v>1525.3333333333333</v>
      </c>
      <c r="E432" s="115">
        <v>1506.7666666666664</v>
      </c>
      <c r="F432" s="115">
        <v>1478.4333333333332</v>
      </c>
      <c r="G432" s="115">
        <v>1459.8666666666663</v>
      </c>
      <c r="H432" s="115">
        <v>1553.6666666666665</v>
      </c>
      <c r="I432" s="115">
        <v>1572.2333333333336</v>
      </c>
      <c r="J432" s="115">
        <v>1600.5666666666666</v>
      </c>
      <c r="K432" s="114">
        <v>1543.9</v>
      </c>
      <c r="L432" s="114">
        <v>1497</v>
      </c>
      <c r="M432" s="114">
        <v>0.11058</v>
      </c>
    </row>
    <row r="433" spans="1:13">
      <c r="A433" s="65">
        <v>423</v>
      </c>
      <c r="B433" s="114" t="s">
        <v>1532</v>
      </c>
      <c r="C433" s="117">
        <v>425.05</v>
      </c>
      <c r="D433" s="115">
        <v>427.25</v>
      </c>
      <c r="E433" s="115">
        <v>420.8</v>
      </c>
      <c r="F433" s="115">
        <v>416.55</v>
      </c>
      <c r="G433" s="115">
        <v>410.1</v>
      </c>
      <c r="H433" s="115">
        <v>431.5</v>
      </c>
      <c r="I433" s="115">
        <v>437.95000000000005</v>
      </c>
      <c r="J433" s="115">
        <v>442.2</v>
      </c>
      <c r="K433" s="114">
        <v>433.7</v>
      </c>
      <c r="L433" s="114">
        <v>423</v>
      </c>
      <c r="M433" s="114">
        <v>1.0889800000000001</v>
      </c>
    </row>
    <row r="434" spans="1:13">
      <c r="A434" s="65">
        <v>424</v>
      </c>
      <c r="B434" s="114" t="s">
        <v>1536</v>
      </c>
      <c r="C434" s="117">
        <v>448.15</v>
      </c>
      <c r="D434" s="115">
        <v>447.0333333333333</v>
      </c>
      <c r="E434" s="115">
        <v>440.26666666666659</v>
      </c>
      <c r="F434" s="115">
        <v>432.38333333333327</v>
      </c>
      <c r="G434" s="115">
        <v>425.61666666666656</v>
      </c>
      <c r="H434" s="115">
        <v>454.91666666666663</v>
      </c>
      <c r="I434" s="115">
        <v>461.68333333333328</v>
      </c>
      <c r="J434" s="115">
        <v>469.56666666666666</v>
      </c>
      <c r="K434" s="114">
        <v>453.8</v>
      </c>
      <c r="L434" s="114">
        <v>439.15</v>
      </c>
      <c r="M434" s="114">
        <v>1.1114999999999999</v>
      </c>
    </row>
    <row r="435" spans="1:13">
      <c r="A435" s="65">
        <v>425</v>
      </c>
      <c r="B435" s="114" t="s">
        <v>1542</v>
      </c>
      <c r="C435" s="117">
        <v>160.30000000000001</v>
      </c>
      <c r="D435" s="115">
        <v>161.41666666666666</v>
      </c>
      <c r="E435" s="115">
        <v>158.88333333333333</v>
      </c>
      <c r="F435" s="115">
        <v>157.46666666666667</v>
      </c>
      <c r="G435" s="115">
        <v>154.93333333333334</v>
      </c>
      <c r="H435" s="115">
        <v>162.83333333333331</v>
      </c>
      <c r="I435" s="115">
        <v>165.36666666666667</v>
      </c>
      <c r="J435" s="115">
        <v>166.7833333333333</v>
      </c>
      <c r="K435" s="114">
        <v>163.95</v>
      </c>
      <c r="L435" s="114">
        <v>160</v>
      </c>
      <c r="M435" s="114">
        <v>0.11945</v>
      </c>
    </row>
    <row r="436" spans="1:13">
      <c r="A436" s="65">
        <v>426</v>
      </c>
      <c r="B436" s="114" t="s">
        <v>1544</v>
      </c>
      <c r="C436" s="117">
        <v>1109.2</v>
      </c>
      <c r="D436" s="115">
        <v>1101.5833333333335</v>
      </c>
      <c r="E436" s="115">
        <v>1086.0166666666669</v>
      </c>
      <c r="F436" s="115">
        <v>1062.8333333333335</v>
      </c>
      <c r="G436" s="115">
        <v>1047.2666666666669</v>
      </c>
      <c r="H436" s="115">
        <v>1124.7666666666669</v>
      </c>
      <c r="I436" s="115">
        <v>1140.3333333333335</v>
      </c>
      <c r="J436" s="115">
        <v>1163.5166666666669</v>
      </c>
      <c r="K436" s="114">
        <v>1117.1500000000001</v>
      </c>
      <c r="L436" s="114">
        <v>1078.4000000000001</v>
      </c>
      <c r="M436" s="114">
        <v>0.13211999999999999</v>
      </c>
    </row>
    <row r="437" spans="1:13">
      <c r="A437" s="65">
        <v>427</v>
      </c>
      <c r="B437" s="114" t="s">
        <v>365</v>
      </c>
      <c r="C437" s="117">
        <v>270.89999999999998</v>
      </c>
      <c r="D437" s="115">
        <v>267.3</v>
      </c>
      <c r="E437" s="115">
        <v>262.60000000000002</v>
      </c>
      <c r="F437" s="115">
        <v>254.3</v>
      </c>
      <c r="G437" s="115">
        <v>249.60000000000002</v>
      </c>
      <c r="H437" s="115">
        <v>275.60000000000002</v>
      </c>
      <c r="I437" s="115">
        <v>280.29999999999995</v>
      </c>
      <c r="J437" s="115">
        <v>288.60000000000002</v>
      </c>
      <c r="K437" s="114">
        <v>272</v>
      </c>
      <c r="L437" s="114">
        <v>259</v>
      </c>
      <c r="M437" s="114">
        <v>1.8320799999999999</v>
      </c>
    </row>
    <row r="438" spans="1:13">
      <c r="A438" s="65">
        <v>428</v>
      </c>
      <c r="B438" s="114" t="s">
        <v>1552</v>
      </c>
      <c r="C438" s="117">
        <v>2.8</v>
      </c>
      <c r="D438" s="115">
        <v>2.9</v>
      </c>
      <c r="E438" s="115">
        <v>2.65</v>
      </c>
      <c r="F438" s="115">
        <v>2.5</v>
      </c>
      <c r="G438" s="115">
        <v>2.25</v>
      </c>
      <c r="H438" s="115">
        <v>3.05</v>
      </c>
      <c r="I438" s="115">
        <v>3.3</v>
      </c>
      <c r="J438" s="115">
        <v>3.4499999999999997</v>
      </c>
      <c r="K438" s="114">
        <v>3.15</v>
      </c>
      <c r="L438" s="114">
        <v>2.75</v>
      </c>
      <c r="M438" s="114">
        <v>672.21119999999996</v>
      </c>
    </row>
    <row r="439" spans="1:13">
      <c r="A439" s="65">
        <v>429</v>
      </c>
      <c r="B439" s="114" t="s">
        <v>1554</v>
      </c>
      <c r="C439" s="117">
        <v>111.8</v>
      </c>
      <c r="D439" s="115">
        <v>112.64999999999999</v>
      </c>
      <c r="E439" s="115">
        <v>110.14999999999998</v>
      </c>
      <c r="F439" s="115">
        <v>108.49999999999999</v>
      </c>
      <c r="G439" s="115">
        <v>105.99999999999997</v>
      </c>
      <c r="H439" s="115">
        <v>114.29999999999998</v>
      </c>
      <c r="I439" s="115">
        <v>116.80000000000001</v>
      </c>
      <c r="J439" s="115">
        <v>118.44999999999999</v>
      </c>
      <c r="K439" s="114">
        <v>115.15</v>
      </c>
      <c r="L439" s="114">
        <v>111</v>
      </c>
      <c r="M439" s="114">
        <v>0.84538000000000002</v>
      </c>
    </row>
    <row r="440" spans="1:13">
      <c r="A440" s="65">
        <v>430</v>
      </c>
      <c r="B440" s="114" t="s">
        <v>1560</v>
      </c>
      <c r="C440" s="117">
        <v>1234.5</v>
      </c>
      <c r="D440" s="115">
        <v>1239.8333333333333</v>
      </c>
      <c r="E440" s="115">
        <v>1224.6666666666665</v>
      </c>
      <c r="F440" s="115">
        <v>1214.8333333333333</v>
      </c>
      <c r="G440" s="115">
        <v>1199.6666666666665</v>
      </c>
      <c r="H440" s="115">
        <v>1249.6666666666665</v>
      </c>
      <c r="I440" s="115">
        <v>1264.833333333333</v>
      </c>
      <c r="J440" s="115">
        <v>1274.6666666666665</v>
      </c>
      <c r="K440" s="114">
        <v>1255</v>
      </c>
      <c r="L440" s="114">
        <v>1230</v>
      </c>
      <c r="M440" s="114">
        <v>2.2159999999999999E-2</v>
      </c>
    </row>
    <row r="441" spans="1:13">
      <c r="A441" s="65">
        <v>431</v>
      </c>
      <c r="B441" s="114" t="s">
        <v>142</v>
      </c>
      <c r="C441" s="117">
        <v>31.2</v>
      </c>
      <c r="D441" s="115">
        <v>31.2</v>
      </c>
      <c r="E441" s="115">
        <v>30.799999999999997</v>
      </c>
      <c r="F441" s="115">
        <v>30.4</v>
      </c>
      <c r="G441" s="115">
        <v>29.999999999999996</v>
      </c>
      <c r="H441" s="115">
        <v>31.599999999999998</v>
      </c>
      <c r="I441" s="115">
        <v>31.999999999999996</v>
      </c>
      <c r="J441" s="115">
        <v>32.4</v>
      </c>
      <c r="K441" s="114">
        <v>31.6</v>
      </c>
      <c r="L441" s="114">
        <v>30.8</v>
      </c>
      <c r="M441" s="114">
        <v>5.7008999999999999</v>
      </c>
    </row>
    <row r="442" spans="1:13">
      <c r="A442" s="65">
        <v>432</v>
      </c>
      <c r="B442" s="114" t="s">
        <v>1563</v>
      </c>
      <c r="C442" s="117">
        <v>324.35000000000002</v>
      </c>
      <c r="D442" s="115">
        <v>322.16666666666669</v>
      </c>
      <c r="E442" s="115">
        <v>319.33333333333337</v>
      </c>
      <c r="F442" s="115">
        <v>314.31666666666666</v>
      </c>
      <c r="G442" s="115">
        <v>311.48333333333335</v>
      </c>
      <c r="H442" s="115">
        <v>327.18333333333339</v>
      </c>
      <c r="I442" s="115">
        <v>330.01666666666677</v>
      </c>
      <c r="J442" s="115">
        <v>335.03333333333342</v>
      </c>
      <c r="K442" s="114">
        <v>325</v>
      </c>
      <c r="L442" s="114">
        <v>317.14999999999998</v>
      </c>
      <c r="M442" s="114">
        <v>0.74194000000000004</v>
      </c>
    </row>
    <row r="443" spans="1:13">
      <c r="A443" s="65">
        <v>433</v>
      </c>
      <c r="B443" s="114" t="s">
        <v>2636</v>
      </c>
      <c r="C443" s="117">
        <v>653.75</v>
      </c>
      <c r="D443" s="115">
        <v>660.6</v>
      </c>
      <c r="E443" s="115">
        <v>638.25</v>
      </c>
      <c r="F443" s="115">
        <v>622.75</v>
      </c>
      <c r="G443" s="115">
        <v>600.4</v>
      </c>
      <c r="H443" s="115">
        <v>676.1</v>
      </c>
      <c r="I443" s="115">
        <v>698.45000000000016</v>
      </c>
      <c r="J443" s="115">
        <v>713.95</v>
      </c>
      <c r="K443" s="114">
        <v>682.95</v>
      </c>
      <c r="L443" s="114">
        <v>645.1</v>
      </c>
      <c r="M443" s="114">
        <v>0.19927</v>
      </c>
    </row>
    <row r="444" spans="1:13">
      <c r="A444" s="65">
        <v>434</v>
      </c>
      <c r="B444" s="114" t="s">
        <v>1642</v>
      </c>
      <c r="C444" s="117">
        <v>5702.45</v>
      </c>
      <c r="D444" s="115">
        <v>5680.416666666667</v>
      </c>
      <c r="E444" s="115">
        <v>5632.0333333333338</v>
      </c>
      <c r="F444" s="115">
        <v>5561.6166666666668</v>
      </c>
      <c r="G444" s="115">
        <v>5513.2333333333336</v>
      </c>
      <c r="H444" s="115">
        <v>5750.8333333333339</v>
      </c>
      <c r="I444" s="115">
        <v>5799.2166666666672</v>
      </c>
      <c r="J444" s="115">
        <v>5869.6333333333341</v>
      </c>
      <c r="K444" s="114">
        <v>5728.8</v>
      </c>
      <c r="L444" s="114">
        <v>5610</v>
      </c>
      <c r="M444" s="114">
        <v>1.8409999999999999E-2</v>
      </c>
    </row>
    <row r="445" spans="1:13">
      <c r="A445" s="65">
        <v>435</v>
      </c>
      <c r="B445" s="114" t="s">
        <v>1648</v>
      </c>
      <c r="C445" s="117">
        <v>297.10000000000002</v>
      </c>
      <c r="D445" s="115">
        <v>296.81666666666666</v>
      </c>
      <c r="E445" s="115">
        <v>290.83333333333331</v>
      </c>
      <c r="F445" s="115">
        <v>284.56666666666666</v>
      </c>
      <c r="G445" s="115">
        <v>278.58333333333331</v>
      </c>
      <c r="H445" s="115">
        <v>303.08333333333331</v>
      </c>
      <c r="I445" s="115">
        <v>309.06666666666666</v>
      </c>
      <c r="J445" s="115">
        <v>315.33333333333331</v>
      </c>
      <c r="K445" s="114">
        <v>302.8</v>
      </c>
      <c r="L445" s="114">
        <v>290.55</v>
      </c>
      <c r="M445" s="114">
        <v>0.24571000000000001</v>
      </c>
    </row>
    <row r="446" spans="1:13">
      <c r="A446" s="65">
        <v>436</v>
      </c>
      <c r="B446" s="114" t="s">
        <v>239</v>
      </c>
      <c r="C446" s="117">
        <v>21.05</v>
      </c>
      <c r="D446" s="115">
        <v>20.983333333333334</v>
      </c>
      <c r="E446" s="115">
        <v>20.666666666666668</v>
      </c>
      <c r="F446" s="115">
        <v>20.283333333333335</v>
      </c>
      <c r="G446" s="115">
        <v>19.966666666666669</v>
      </c>
      <c r="H446" s="115">
        <v>21.366666666666667</v>
      </c>
      <c r="I446" s="115">
        <v>21.68333333333333</v>
      </c>
      <c r="J446" s="115">
        <v>22.066666666666666</v>
      </c>
      <c r="K446" s="114">
        <v>21.3</v>
      </c>
      <c r="L446" s="114">
        <v>20.6</v>
      </c>
      <c r="M446" s="114">
        <v>9.4572000000000003</v>
      </c>
    </row>
    <row r="447" spans="1:13">
      <c r="A447" s="65">
        <v>437</v>
      </c>
      <c r="B447" s="114" t="s">
        <v>153</v>
      </c>
      <c r="C447" s="117">
        <v>389</v>
      </c>
      <c r="D447" s="115">
        <v>384.75</v>
      </c>
      <c r="E447" s="115">
        <v>375.65</v>
      </c>
      <c r="F447" s="115">
        <v>362.29999999999995</v>
      </c>
      <c r="G447" s="115">
        <v>353.19999999999993</v>
      </c>
      <c r="H447" s="115">
        <v>398.1</v>
      </c>
      <c r="I447" s="115">
        <v>407.20000000000005</v>
      </c>
      <c r="J447" s="115">
        <v>420.55000000000007</v>
      </c>
      <c r="K447" s="114">
        <v>393.85</v>
      </c>
      <c r="L447" s="114">
        <v>371.4</v>
      </c>
      <c r="M447" s="114">
        <v>28.096959999999999</v>
      </c>
    </row>
    <row r="448" spans="1:13">
      <c r="A448" s="65">
        <v>438</v>
      </c>
      <c r="B448" s="114" t="s">
        <v>1567</v>
      </c>
      <c r="C448" s="117">
        <v>128.65</v>
      </c>
      <c r="D448" s="115">
        <v>127.55</v>
      </c>
      <c r="E448" s="115">
        <v>124.1</v>
      </c>
      <c r="F448" s="115">
        <v>119.55</v>
      </c>
      <c r="G448" s="115">
        <v>116.1</v>
      </c>
      <c r="H448" s="115">
        <v>132.1</v>
      </c>
      <c r="I448" s="115">
        <v>135.55000000000001</v>
      </c>
      <c r="J448" s="115">
        <v>140.1</v>
      </c>
      <c r="K448" s="114">
        <v>131</v>
      </c>
      <c r="L448" s="114">
        <v>123</v>
      </c>
      <c r="M448" s="114">
        <v>1.15255</v>
      </c>
    </row>
    <row r="449" spans="1:13">
      <c r="A449" s="65">
        <v>439</v>
      </c>
      <c r="B449" s="114" t="s">
        <v>1625</v>
      </c>
      <c r="C449" s="117">
        <v>195.05</v>
      </c>
      <c r="D449" s="115">
        <v>193.78333333333333</v>
      </c>
      <c r="E449" s="115">
        <v>191.56666666666666</v>
      </c>
      <c r="F449" s="115">
        <v>188.08333333333334</v>
      </c>
      <c r="G449" s="115">
        <v>185.86666666666667</v>
      </c>
      <c r="H449" s="115">
        <v>197.26666666666665</v>
      </c>
      <c r="I449" s="115">
        <v>199.48333333333329</v>
      </c>
      <c r="J449" s="115">
        <v>202.96666666666664</v>
      </c>
      <c r="K449" s="114">
        <v>196</v>
      </c>
      <c r="L449" s="114">
        <v>190.3</v>
      </c>
      <c r="M449" s="114">
        <v>3.9847899999999998</v>
      </c>
    </row>
    <row r="450" spans="1:13">
      <c r="A450" s="65">
        <v>440</v>
      </c>
      <c r="B450" s="114" t="s">
        <v>143</v>
      </c>
      <c r="C450" s="117">
        <v>587.79999999999995</v>
      </c>
      <c r="D450" s="115">
        <v>585.85</v>
      </c>
      <c r="E450" s="115">
        <v>579.20000000000005</v>
      </c>
      <c r="F450" s="115">
        <v>570.6</v>
      </c>
      <c r="G450" s="115">
        <v>563.95000000000005</v>
      </c>
      <c r="H450" s="115">
        <v>594.45000000000005</v>
      </c>
      <c r="I450" s="115">
        <v>601.09999999999991</v>
      </c>
      <c r="J450" s="115">
        <v>609.70000000000005</v>
      </c>
      <c r="K450" s="114">
        <v>592.5</v>
      </c>
      <c r="L450" s="114">
        <v>577.25</v>
      </c>
      <c r="M450" s="114">
        <v>6.0951199999999996</v>
      </c>
    </row>
    <row r="451" spans="1:13">
      <c r="A451" s="65">
        <v>441</v>
      </c>
      <c r="B451" s="114" t="s">
        <v>1572</v>
      </c>
      <c r="C451" s="117">
        <v>74.849999999999994</v>
      </c>
      <c r="D451" s="115">
        <v>74.45</v>
      </c>
      <c r="E451" s="115">
        <v>73.650000000000006</v>
      </c>
      <c r="F451" s="115">
        <v>72.45</v>
      </c>
      <c r="G451" s="115">
        <v>71.650000000000006</v>
      </c>
      <c r="H451" s="115">
        <v>75.650000000000006</v>
      </c>
      <c r="I451" s="115">
        <v>76.449999999999989</v>
      </c>
      <c r="J451" s="115">
        <v>77.650000000000006</v>
      </c>
      <c r="K451" s="114">
        <v>75.25</v>
      </c>
      <c r="L451" s="114">
        <v>73.25</v>
      </c>
      <c r="M451" s="114">
        <v>1.43987</v>
      </c>
    </row>
    <row r="452" spans="1:13">
      <c r="A452" s="65">
        <v>442</v>
      </c>
      <c r="B452" s="114" t="s">
        <v>150</v>
      </c>
      <c r="C452" s="117">
        <v>2182.85</v>
      </c>
      <c r="D452" s="115">
        <v>2188.5</v>
      </c>
      <c r="E452" s="115">
        <v>2174.15</v>
      </c>
      <c r="F452" s="115">
        <v>2165.4500000000003</v>
      </c>
      <c r="G452" s="115">
        <v>2151.1000000000004</v>
      </c>
      <c r="H452" s="115">
        <v>2197.1999999999998</v>
      </c>
      <c r="I452" s="115">
        <v>2211.5500000000002</v>
      </c>
      <c r="J452" s="115">
        <v>2220.2499999999995</v>
      </c>
      <c r="K452" s="114">
        <v>2202.85</v>
      </c>
      <c r="L452" s="114">
        <v>2179.8000000000002</v>
      </c>
      <c r="M452" s="114">
        <v>17.039449999999999</v>
      </c>
    </row>
    <row r="453" spans="1:13">
      <c r="A453" s="65">
        <v>443</v>
      </c>
      <c r="B453" s="114" t="s">
        <v>344</v>
      </c>
      <c r="C453" s="117">
        <v>638.15</v>
      </c>
      <c r="D453" s="115">
        <v>636.26666666666665</v>
      </c>
      <c r="E453" s="115">
        <v>631.63333333333333</v>
      </c>
      <c r="F453" s="115">
        <v>625.11666666666667</v>
      </c>
      <c r="G453" s="115">
        <v>620.48333333333335</v>
      </c>
      <c r="H453" s="115">
        <v>642.7833333333333</v>
      </c>
      <c r="I453" s="115">
        <v>647.41666666666652</v>
      </c>
      <c r="J453" s="115">
        <v>653.93333333333328</v>
      </c>
      <c r="K453" s="114">
        <v>640.9</v>
      </c>
      <c r="L453" s="114">
        <v>629.75</v>
      </c>
      <c r="M453" s="114">
        <v>4.8439699999999997</v>
      </c>
    </row>
    <row r="454" spans="1:13">
      <c r="A454" s="65">
        <v>444</v>
      </c>
      <c r="B454" s="114" t="s">
        <v>145</v>
      </c>
      <c r="C454" s="117">
        <v>263.8</v>
      </c>
      <c r="D454" s="115">
        <v>264.28333333333336</v>
      </c>
      <c r="E454" s="115">
        <v>261.2166666666667</v>
      </c>
      <c r="F454" s="115">
        <v>258.63333333333333</v>
      </c>
      <c r="G454" s="115">
        <v>255.56666666666666</v>
      </c>
      <c r="H454" s="115">
        <v>266.86666666666673</v>
      </c>
      <c r="I454" s="115">
        <v>269.93333333333345</v>
      </c>
      <c r="J454" s="115">
        <v>272.51666666666677</v>
      </c>
      <c r="K454" s="114">
        <v>267.35000000000002</v>
      </c>
      <c r="L454" s="114">
        <v>261.7</v>
      </c>
      <c r="M454" s="114">
        <v>26.40504</v>
      </c>
    </row>
    <row r="455" spans="1:13">
      <c r="A455" s="65">
        <v>445</v>
      </c>
      <c r="B455" s="114" t="s">
        <v>1577</v>
      </c>
      <c r="C455" s="118">
        <v>764.9</v>
      </c>
      <c r="D455" s="119">
        <v>764.6</v>
      </c>
      <c r="E455" s="119">
        <v>755.35</v>
      </c>
      <c r="F455" s="119">
        <v>745.8</v>
      </c>
      <c r="G455" s="119">
        <v>736.55</v>
      </c>
      <c r="H455" s="119">
        <v>774.15000000000009</v>
      </c>
      <c r="I455" s="119">
        <v>783.40000000000009</v>
      </c>
      <c r="J455" s="119">
        <v>792.95000000000016</v>
      </c>
      <c r="K455" s="116">
        <v>773.85</v>
      </c>
      <c r="L455" s="116">
        <v>755.05</v>
      </c>
      <c r="M455" s="116">
        <v>2.3460000000000002E-2</v>
      </c>
    </row>
    <row r="456" spans="1:13">
      <c r="A456" s="65">
        <v>446</v>
      </c>
      <c r="B456" s="116" t="s">
        <v>147</v>
      </c>
      <c r="C456" s="127">
        <v>55.7</v>
      </c>
      <c r="D456" s="115">
        <v>54.883333333333333</v>
      </c>
      <c r="E456" s="115">
        <v>53.816666666666663</v>
      </c>
      <c r="F456" s="115">
        <v>51.93333333333333</v>
      </c>
      <c r="G456" s="115">
        <v>50.86666666666666</v>
      </c>
      <c r="H456" s="115">
        <v>56.766666666666666</v>
      </c>
      <c r="I456" s="115">
        <v>57.833333333333343</v>
      </c>
      <c r="J456" s="115">
        <v>59.716666666666669</v>
      </c>
      <c r="K456" s="114">
        <v>55.95</v>
      </c>
      <c r="L456" s="114">
        <v>53</v>
      </c>
      <c r="M456" s="114">
        <v>54.988059999999997</v>
      </c>
    </row>
    <row r="457" spans="1:13">
      <c r="A457" s="65">
        <v>447</v>
      </c>
      <c r="B457" s="114" t="s">
        <v>146</v>
      </c>
      <c r="C457" s="127">
        <v>121.9</v>
      </c>
      <c r="D457" s="122">
        <v>120.61666666666667</v>
      </c>
      <c r="E457" s="122">
        <v>118.63333333333335</v>
      </c>
      <c r="F457" s="122">
        <v>115.36666666666667</v>
      </c>
      <c r="G457" s="122">
        <v>113.38333333333335</v>
      </c>
      <c r="H457" s="122">
        <v>123.88333333333335</v>
      </c>
      <c r="I457" s="122">
        <v>125.86666666666667</v>
      </c>
      <c r="J457" s="122">
        <v>129.13333333333335</v>
      </c>
      <c r="K457" s="127">
        <v>122.6</v>
      </c>
      <c r="L457" s="127">
        <v>117.35</v>
      </c>
      <c r="M457" s="127">
        <v>512.97511999999995</v>
      </c>
    </row>
    <row r="458" spans="1:13">
      <c r="A458" s="65">
        <v>448</v>
      </c>
      <c r="B458" s="127" t="s">
        <v>148</v>
      </c>
      <c r="C458" s="127">
        <v>60.4</v>
      </c>
      <c r="D458" s="122">
        <v>59.966666666666669</v>
      </c>
      <c r="E458" s="122">
        <v>58.183333333333337</v>
      </c>
      <c r="F458" s="122">
        <v>55.966666666666669</v>
      </c>
      <c r="G458" s="122">
        <v>54.183333333333337</v>
      </c>
      <c r="H458" s="122">
        <v>62.183333333333337</v>
      </c>
      <c r="I458" s="122">
        <v>63.966666666666669</v>
      </c>
      <c r="J458" s="122">
        <v>66.183333333333337</v>
      </c>
      <c r="K458" s="127">
        <v>61.75</v>
      </c>
      <c r="L458" s="127">
        <v>57.75</v>
      </c>
      <c r="M458" s="127">
        <v>138.76045999999999</v>
      </c>
    </row>
    <row r="459" spans="1:13">
      <c r="A459" s="65">
        <v>449</v>
      </c>
      <c r="B459" s="127" t="s">
        <v>149</v>
      </c>
      <c r="C459" s="127">
        <v>353.8</v>
      </c>
      <c r="D459" s="122">
        <v>354.18333333333339</v>
      </c>
      <c r="E459" s="122">
        <v>347.76666666666677</v>
      </c>
      <c r="F459" s="122">
        <v>341.73333333333335</v>
      </c>
      <c r="G459" s="122">
        <v>335.31666666666672</v>
      </c>
      <c r="H459" s="122">
        <v>360.21666666666681</v>
      </c>
      <c r="I459" s="122">
        <v>366.63333333333344</v>
      </c>
      <c r="J459" s="122">
        <v>372.66666666666686</v>
      </c>
      <c r="K459" s="127">
        <v>360.6</v>
      </c>
      <c r="L459" s="127">
        <v>348.15</v>
      </c>
      <c r="M459" s="127">
        <v>143.29619</v>
      </c>
    </row>
    <row r="460" spans="1:13">
      <c r="A460" s="65">
        <v>450</v>
      </c>
      <c r="B460" s="127" t="s">
        <v>1593</v>
      </c>
      <c r="C460" s="127">
        <v>2857.55</v>
      </c>
      <c r="D460" s="122">
        <v>2850.7166666666667</v>
      </c>
      <c r="E460" s="122">
        <v>2811.8333333333335</v>
      </c>
      <c r="F460" s="122">
        <v>2766.1166666666668</v>
      </c>
      <c r="G460" s="122">
        <v>2727.2333333333336</v>
      </c>
      <c r="H460" s="122">
        <v>2896.4333333333334</v>
      </c>
      <c r="I460" s="122">
        <v>2935.3166666666666</v>
      </c>
      <c r="J460" s="122">
        <v>2981.0333333333333</v>
      </c>
      <c r="K460" s="127">
        <v>2889.6</v>
      </c>
      <c r="L460" s="127">
        <v>2805</v>
      </c>
      <c r="M460" s="127">
        <v>0.56903000000000004</v>
      </c>
    </row>
    <row r="461" spans="1:13">
      <c r="A461" s="65">
        <v>451</v>
      </c>
      <c r="B461" s="127" t="s">
        <v>151</v>
      </c>
      <c r="C461" s="127">
        <v>712.9</v>
      </c>
      <c r="D461" s="122">
        <v>715.30000000000007</v>
      </c>
      <c r="E461" s="122">
        <v>707.60000000000014</v>
      </c>
      <c r="F461" s="122">
        <v>702.30000000000007</v>
      </c>
      <c r="G461" s="122">
        <v>694.60000000000014</v>
      </c>
      <c r="H461" s="122">
        <v>720.60000000000014</v>
      </c>
      <c r="I461" s="122">
        <v>728.30000000000018</v>
      </c>
      <c r="J461" s="122">
        <v>733.60000000000014</v>
      </c>
      <c r="K461" s="127">
        <v>723</v>
      </c>
      <c r="L461" s="127">
        <v>710</v>
      </c>
      <c r="M461" s="127">
        <v>17.540230000000001</v>
      </c>
    </row>
    <row r="462" spans="1:13">
      <c r="A462" s="65">
        <v>452</v>
      </c>
      <c r="B462" s="127" t="s">
        <v>2188</v>
      </c>
      <c r="C462" s="127">
        <v>108.5</v>
      </c>
      <c r="D462" s="122">
        <v>109.48333333333333</v>
      </c>
      <c r="E462" s="122">
        <v>107.01666666666667</v>
      </c>
      <c r="F462" s="122">
        <v>105.53333333333333</v>
      </c>
      <c r="G462" s="122">
        <v>103.06666666666666</v>
      </c>
      <c r="H462" s="122">
        <v>110.96666666666667</v>
      </c>
      <c r="I462" s="122">
        <v>113.43333333333334</v>
      </c>
      <c r="J462" s="122">
        <v>114.91666666666667</v>
      </c>
      <c r="K462" s="127">
        <v>111.95</v>
      </c>
      <c r="L462" s="127">
        <v>108</v>
      </c>
      <c r="M462" s="127">
        <v>0.67074999999999996</v>
      </c>
    </row>
    <row r="463" spans="1:13">
      <c r="A463" s="65">
        <v>453</v>
      </c>
      <c r="B463" s="127" t="s">
        <v>209</v>
      </c>
      <c r="C463" s="127">
        <v>721.25</v>
      </c>
      <c r="D463" s="122">
        <v>714.1</v>
      </c>
      <c r="E463" s="122">
        <v>705.2</v>
      </c>
      <c r="F463" s="122">
        <v>689.15</v>
      </c>
      <c r="G463" s="122">
        <v>680.25</v>
      </c>
      <c r="H463" s="122">
        <v>730.15000000000009</v>
      </c>
      <c r="I463" s="122">
        <v>739.05</v>
      </c>
      <c r="J463" s="122">
        <v>755.10000000000014</v>
      </c>
      <c r="K463" s="127">
        <v>723</v>
      </c>
      <c r="L463" s="127">
        <v>698.05</v>
      </c>
      <c r="M463" s="127">
        <v>2.9609700000000001</v>
      </c>
    </row>
    <row r="464" spans="1:13">
      <c r="A464" s="65">
        <v>454</v>
      </c>
      <c r="B464" s="127" t="s">
        <v>210</v>
      </c>
      <c r="C464" s="127">
        <v>999.9</v>
      </c>
      <c r="D464" s="122">
        <v>999.20000000000016</v>
      </c>
      <c r="E464" s="122">
        <v>990.90000000000032</v>
      </c>
      <c r="F464" s="122">
        <v>981.9000000000002</v>
      </c>
      <c r="G464" s="122">
        <v>973.60000000000036</v>
      </c>
      <c r="H464" s="122">
        <v>1008.2000000000003</v>
      </c>
      <c r="I464" s="122">
        <v>1016.5000000000002</v>
      </c>
      <c r="J464" s="122">
        <v>1025.5000000000002</v>
      </c>
      <c r="K464" s="127">
        <v>1007.5</v>
      </c>
      <c r="L464" s="127">
        <v>990.2</v>
      </c>
      <c r="M464" s="127">
        <v>0.49252000000000001</v>
      </c>
    </row>
    <row r="465" spans="1:13">
      <c r="A465" s="65">
        <v>455</v>
      </c>
      <c r="B465" s="127" t="s">
        <v>1605</v>
      </c>
      <c r="C465" s="127">
        <v>147.69999999999999</v>
      </c>
      <c r="D465" s="122">
        <v>147.41666666666666</v>
      </c>
      <c r="E465" s="122">
        <v>145.38333333333333</v>
      </c>
      <c r="F465" s="122">
        <v>143.06666666666666</v>
      </c>
      <c r="G465" s="122">
        <v>141.03333333333333</v>
      </c>
      <c r="H465" s="122">
        <v>149.73333333333332</v>
      </c>
      <c r="I465" s="122">
        <v>151.76666666666668</v>
      </c>
      <c r="J465" s="122">
        <v>154.08333333333331</v>
      </c>
      <c r="K465" s="127">
        <v>149.44999999999999</v>
      </c>
      <c r="L465" s="127">
        <v>145.1</v>
      </c>
      <c r="M465" s="127">
        <v>0.60179000000000005</v>
      </c>
    </row>
    <row r="466" spans="1:13">
      <c r="A466" s="65">
        <v>456</v>
      </c>
      <c r="B466" s="127" t="s">
        <v>1607</v>
      </c>
      <c r="C466" s="127">
        <v>467.65</v>
      </c>
      <c r="D466" s="122">
        <v>465</v>
      </c>
      <c r="E466" s="122">
        <v>461.65</v>
      </c>
      <c r="F466" s="122">
        <v>455.65</v>
      </c>
      <c r="G466" s="122">
        <v>452.29999999999995</v>
      </c>
      <c r="H466" s="122">
        <v>471</v>
      </c>
      <c r="I466" s="122">
        <v>474.35</v>
      </c>
      <c r="J466" s="122">
        <v>480.35</v>
      </c>
      <c r="K466" s="127">
        <v>468.35</v>
      </c>
      <c r="L466" s="127">
        <v>459</v>
      </c>
      <c r="M466" s="127">
        <v>0.20630999999999999</v>
      </c>
    </row>
    <row r="467" spans="1:13">
      <c r="A467" s="65">
        <v>457</v>
      </c>
      <c r="B467" s="127" t="s">
        <v>1615</v>
      </c>
      <c r="C467" s="127">
        <v>64.5</v>
      </c>
      <c r="D467" s="122">
        <v>64.11666666666666</v>
      </c>
      <c r="E467" s="122">
        <v>62.633333333333326</v>
      </c>
      <c r="F467" s="122">
        <v>60.766666666666666</v>
      </c>
      <c r="G467" s="122">
        <v>59.283333333333331</v>
      </c>
      <c r="H467" s="122">
        <v>65.98333333333332</v>
      </c>
      <c r="I467" s="122">
        <v>67.46666666666664</v>
      </c>
      <c r="J467" s="122">
        <v>69.333333333333314</v>
      </c>
      <c r="K467" s="127">
        <v>65.599999999999994</v>
      </c>
      <c r="L467" s="127">
        <v>62.25</v>
      </c>
      <c r="M467" s="127">
        <v>2.34341</v>
      </c>
    </row>
    <row r="468" spans="1:13">
      <c r="A468" s="65">
        <v>458</v>
      </c>
      <c r="B468" s="127" t="s">
        <v>1617</v>
      </c>
      <c r="C468" s="127">
        <v>689.8</v>
      </c>
      <c r="D468" s="122">
        <v>693.63333333333321</v>
      </c>
      <c r="E468" s="122">
        <v>684.86666666666645</v>
      </c>
      <c r="F468" s="122">
        <v>679.93333333333328</v>
      </c>
      <c r="G468" s="122">
        <v>671.16666666666652</v>
      </c>
      <c r="H468" s="122">
        <v>698.56666666666638</v>
      </c>
      <c r="I468" s="122">
        <v>707.33333333333326</v>
      </c>
      <c r="J468" s="122">
        <v>712.26666666666631</v>
      </c>
      <c r="K468" s="127">
        <v>702.4</v>
      </c>
      <c r="L468" s="127">
        <v>688.7</v>
      </c>
      <c r="M468" s="127">
        <v>0.12189</v>
      </c>
    </row>
    <row r="469" spans="1:13">
      <c r="A469" s="65">
        <v>459</v>
      </c>
      <c r="B469" s="127" t="s">
        <v>152</v>
      </c>
      <c r="C469" s="127">
        <v>1088.3499999999999</v>
      </c>
      <c r="D469" s="122">
        <v>1079.5666666666668</v>
      </c>
      <c r="E469" s="122">
        <v>1067.1833333333336</v>
      </c>
      <c r="F469" s="122">
        <v>1046.0166666666669</v>
      </c>
      <c r="G469" s="122">
        <v>1033.6333333333337</v>
      </c>
      <c r="H469" s="122">
        <v>1100.7333333333336</v>
      </c>
      <c r="I469" s="122">
        <v>1113.1166666666668</v>
      </c>
      <c r="J469" s="122">
        <v>1134.2833333333335</v>
      </c>
      <c r="K469" s="127">
        <v>1091.95</v>
      </c>
      <c r="L469" s="127">
        <v>1058.4000000000001</v>
      </c>
      <c r="M469" s="127">
        <v>12.72456</v>
      </c>
    </row>
    <row r="470" spans="1:13">
      <c r="A470" s="65">
        <v>460</v>
      </c>
      <c r="B470" s="127" t="s">
        <v>211</v>
      </c>
      <c r="C470" s="127">
        <v>1717.1</v>
      </c>
      <c r="D470" s="122">
        <v>1721.2166666666665</v>
      </c>
      <c r="E470" s="122">
        <v>1695.883333333333</v>
      </c>
      <c r="F470" s="122">
        <v>1674.6666666666665</v>
      </c>
      <c r="G470" s="122">
        <v>1649.333333333333</v>
      </c>
      <c r="H470" s="122">
        <v>1742.4333333333329</v>
      </c>
      <c r="I470" s="122">
        <v>1767.7666666666664</v>
      </c>
      <c r="J470" s="122">
        <v>1788.9833333333329</v>
      </c>
      <c r="K470" s="127">
        <v>1746.55</v>
      </c>
      <c r="L470" s="127">
        <v>1700</v>
      </c>
      <c r="M470" s="127">
        <v>1.66323</v>
      </c>
    </row>
    <row r="471" spans="1:13">
      <c r="A471" s="65">
        <v>461</v>
      </c>
      <c r="B471" s="127" t="s">
        <v>212</v>
      </c>
      <c r="C471" s="127">
        <v>278.10000000000002</v>
      </c>
      <c r="D471" s="122">
        <v>276.45</v>
      </c>
      <c r="E471" s="122">
        <v>273.29999999999995</v>
      </c>
      <c r="F471" s="122">
        <v>268.49999999999994</v>
      </c>
      <c r="G471" s="122">
        <v>265.34999999999991</v>
      </c>
      <c r="H471" s="122">
        <v>281.25</v>
      </c>
      <c r="I471" s="122">
        <v>284.39999999999998</v>
      </c>
      <c r="J471" s="122">
        <v>289.20000000000005</v>
      </c>
      <c r="K471" s="127">
        <v>279.60000000000002</v>
      </c>
      <c r="L471" s="127">
        <v>271.64999999999998</v>
      </c>
      <c r="M471" s="127">
        <v>5.6487999999999996</v>
      </c>
    </row>
    <row r="472" spans="1:13">
      <c r="A472" s="65">
        <v>462</v>
      </c>
      <c r="B472" s="127" t="s">
        <v>1633</v>
      </c>
      <c r="C472" s="127">
        <v>459.85</v>
      </c>
      <c r="D472" s="122">
        <v>459.43333333333334</v>
      </c>
      <c r="E472" s="122">
        <v>456.9666666666667</v>
      </c>
      <c r="F472" s="122">
        <v>454.08333333333337</v>
      </c>
      <c r="G472" s="122">
        <v>451.61666666666673</v>
      </c>
      <c r="H472" s="122">
        <v>462.31666666666666</v>
      </c>
      <c r="I472" s="122">
        <v>464.78333333333325</v>
      </c>
      <c r="J472" s="122">
        <v>467.66666666666663</v>
      </c>
      <c r="K472" s="127">
        <v>461.9</v>
      </c>
      <c r="L472" s="127">
        <v>456.55</v>
      </c>
      <c r="M472" s="127">
        <v>0.45317000000000002</v>
      </c>
    </row>
    <row r="473" spans="1:13">
      <c r="A473" s="65">
        <v>463</v>
      </c>
      <c r="B473" s="127" t="s">
        <v>1634</v>
      </c>
      <c r="C473" s="127">
        <v>58.45</v>
      </c>
      <c r="D473" s="122">
        <v>57.966666666666669</v>
      </c>
      <c r="E473" s="122">
        <v>56.583333333333336</v>
      </c>
      <c r="F473" s="122">
        <v>54.716666666666669</v>
      </c>
      <c r="G473" s="122">
        <v>53.333333333333336</v>
      </c>
      <c r="H473" s="122">
        <v>59.833333333333336</v>
      </c>
      <c r="I473" s="122">
        <v>61.216666666666661</v>
      </c>
      <c r="J473" s="122">
        <v>63.083333333333336</v>
      </c>
      <c r="K473" s="127">
        <v>59.35</v>
      </c>
      <c r="L473" s="127">
        <v>56.1</v>
      </c>
      <c r="M473" s="127">
        <v>3.5943299999999998</v>
      </c>
    </row>
    <row r="474" spans="1:13">
      <c r="A474" s="65">
        <v>464</v>
      </c>
      <c r="B474" s="127" t="s">
        <v>368</v>
      </c>
      <c r="C474" s="127">
        <v>97.25</v>
      </c>
      <c r="D474" s="122">
        <v>97.616666666666674</v>
      </c>
      <c r="E474" s="122">
        <v>95.633333333333354</v>
      </c>
      <c r="F474" s="122">
        <v>94.01666666666668</v>
      </c>
      <c r="G474" s="122">
        <v>92.03333333333336</v>
      </c>
      <c r="H474" s="122">
        <v>99.233333333333348</v>
      </c>
      <c r="I474" s="122">
        <v>101.21666666666667</v>
      </c>
      <c r="J474" s="122">
        <v>102.83333333333334</v>
      </c>
      <c r="K474" s="127">
        <v>99.6</v>
      </c>
      <c r="L474" s="127">
        <v>96</v>
      </c>
      <c r="M474" s="127">
        <v>0.20734</v>
      </c>
    </row>
    <row r="475" spans="1:13">
      <c r="A475" s="65">
        <v>465</v>
      </c>
      <c r="B475" s="127" t="s">
        <v>2218</v>
      </c>
      <c r="C475" s="127">
        <v>339</v>
      </c>
      <c r="D475" s="122">
        <v>338.3</v>
      </c>
      <c r="E475" s="122">
        <v>334.25</v>
      </c>
      <c r="F475" s="122">
        <v>329.5</v>
      </c>
      <c r="G475" s="122">
        <v>325.45</v>
      </c>
      <c r="H475" s="122">
        <v>343.05</v>
      </c>
      <c r="I475" s="122">
        <v>347.10000000000008</v>
      </c>
      <c r="J475" s="122">
        <v>351.85</v>
      </c>
      <c r="K475" s="127">
        <v>342.35</v>
      </c>
      <c r="L475" s="127">
        <v>333.55</v>
      </c>
      <c r="M475" s="127">
        <v>0.66556000000000004</v>
      </c>
    </row>
    <row r="476" spans="1:13">
      <c r="A476" s="65">
        <v>466</v>
      </c>
      <c r="B476" s="127" t="s">
        <v>155</v>
      </c>
      <c r="C476" s="127">
        <v>14.8</v>
      </c>
      <c r="D476" s="122">
        <v>14.866666666666667</v>
      </c>
      <c r="E476" s="122">
        <v>14.583333333333334</v>
      </c>
      <c r="F476" s="122">
        <v>14.366666666666667</v>
      </c>
      <c r="G476" s="122">
        <v>14.083333333333334</v>
      </c>
      <c r="H476" s="122">
        <v>15.083333333333334</v>
      </c>
      <c r="I476" s="122">
        <v>15.366666666666665</v>
      </c>
      <c r="J476" s="122">
        <v>15.583333333333334</v>
      </c>
      <c r="K476" s="127">
        <v>15.15</v>
      </c>
      <c r="L476" s="127">
        <v>14.65</v>
      </c>
      <c r="M476" s="127">
        <v>3.0800999999999998</v>
      </c>
    </row>
    <row r="477" spans="1:13">
      <c r="A477" s="65">
        <v>467</v>
      </c>
      <c r="B477" s="127" t="s">
        <v>1656</v>
      </c>
      <c r="C477" s="127">
        <v>210.45</v>
      </c>
      <c r="D477" s="122">
        <v>208.38333333333333</v>
      </c>
      <c r="E477" s="122">
        <v>205.31666666666666</v>
      </c>
      <c r="F477" s="122">
        <v>200.18333333333334</v>
      </c>
      <c r="G477" s="122">
        <v>197.11666666666667</v>
      </c>
      <c r="H477" s="122">
        <v>213.51666666666665</v>
      </c>
      <c r="I477" s="122">
        <v>216.58333333333331</v>
      </c>
      <c r="J477" s="122">
        <v>221.71666666666664</v>
      </c>
      <c r="K477" s="127">
        <v>211.45</v>
      </c>
      <c r="L477" s="127">
        <v>203.25</v>
      </c>
      <c r="M477" s="127">
        <v>0.46683000000000002</v>
      </c>
    </row>
    <row r="478" spans="1:13">
      <c r="A478" s="65">
        <v>468</v>
      </c>
      <c r="B478" s="127" t="s">
        <v>158</v>
      </c>
      <c r="C478" s="127">
        <v>587.45000000000005</v>
      </c>
      <c r="D478" s="122">
        <v>580.78333333333342</v>
      </c>
      <c r="E478" s="122">
        <v>570.96666666666681</v>
      </c>
      <c r="F478" s="122">
        <v>554.48333333333335</v>
      </c>
      <c r="G478" s="122">
        <v>544.66666666666674</v>
      </c>
      <c r="H478" s="122">
        <v>597.26666666666688</v>
      </c>
      <c r="I478" s="122">
        <v>607.08333333333348</v>
      </c>
      <c r="J478" s="122">
        <v>623.56666666666695</v>
      </c>
      <c r="K478" s="127">
        <v>590.6</v>
      </c>
      <c r="L478" s="127">
        <v>564.29999999999995</v>
      </c>
      <c r="M478" s="127">
        <v>48.132390000000001</v>
      </c>
    </row>
    <row r="479" spans="1:13">
      <c r="A479" s="65">
        <v>469</v>
      </c>
      <c r="B479" s="127" t="s">
        <v>1662</v>
      </c>
      <c r="C479" s="127">
        <v>306</v>
      </c>
      <c r="D479" s="122">
        <v>302.01666666666665</v>
      </c>
      <c r="E479" s="122">
        <v>295.73333333333329</v>
      </c>
      <c r="F479" s="122">
        <v>285.46666666666664</v>
      </c>
      <c r="G479" s="122">
        <v>279.18333333333328</v>
      </c>
      <c r="H479" s="122">
        <v>312.2833333333333</v>
      </c>
      <c r="I479" s="122">
        <v>318.56666666666661</v>
      </c>
      <c r="J479" s="122">
        <v>328.83333333333331</v>
      </c>
      <c r="K479" s="127">
        <v>308.3</v>
      </c>
      <c r="L479" s="127">
        <v>291.75</v>
      </c>
      <c r="M479" s="127">
        <v>39.975059999999999</v>
      </c>
    </row>
    <row r="480" spans="1:13">
      <c r="A480" s="65">
        <v>470</v>
      </c>
      <c r="B480" s="127" t="s">
        <v>156</v>
      </c>
      <c r="C480" s="127">
        <v>3905.6</v>
      </c>
      <c r="D480" s="122">
        <v>3918.0500000000006</v>
      </c>
      <c r="E480" s="122">
        <v>3876.1000000000013</v>
      </c>
      <c r="F480" s="122">
        <v>3846.6000000000008</v>
      </c>
      <c r="G480" s="122">
        <v>3804.6500000000015</v>
      </c>
      <c r="H480" s="122">
        <v>3947.5500000000011</v>
      </c>
      <c r="I480" s="122">
        <v>3989.5000000000009</v>
      </c>
      <c r="J480" s="122">
        <v>4019.0000000000009</v>
      </c>
      <c r="K480" s="127">
        <v>3960</v>
      </c>
      <c r="L480" s="127">
        <v>3888.55</v>
      </c>
      <c r="M480" s="127">
        <v>4.7802699999999998</v>
      </c>
    </row>
    <row r="481" spans="1:13">
      <c r="A481" s="65">
        <v>471</v>
      </c>
      <c r="B481" s="127" t="s">
        <v>157</v>
      </c>
      <c r="C481" s="127">
        <v>56.3</v>
      </c>
      <c r="D481" s="122">
        <v>55.833333333333336</v>
      </c>
      <c r="E481" s="122">
        <v>54.866666666666674</v>
      </c>
      <c r="F481" s="122">
        <v>53.433333333333337</v>
      </c>
      <c r="G481" s="122">
        <v>52.466666666666676</v>
      </c>
      <c r="H481" s="122">
        <v>57.266666666666673</v>
      </c>
      <c r="I481" s="122">
        <v>58.233333333333327</v>
      </c>
      <c r="J481" s="122">
        <v>59.666666666666671</v>
      </c>
      <c r="K481" s="127">
        <v>56.8</v>
      </c>
      <c r="L481" s="127">
        <v>54.4</v>
      </c>
      <c r="M481" s="127">
        <v>85.135869999999997</v>
      </c>
    </row>
    <row r="482" spans="1:13">
      <c r="A482" s="65">
        <v>472</v>
      </c>
      <c r="B482" s="127" t="s">
        <v>154</v>
      </c>
      <c r="C482" s="127">
        <v>1288.9000000000001</v>
      </c>
      <c r="D482" s="122">
        <v>1291.2833333333335</v>
      </c>
      <c r="E482" s="122">
        <v>1279.666666666667</v>
      </c>
      <c r="F482" s="122">
        <v>1270.4333333333334</v>
      </c>
      <c r="G482" s="122">
        <v>1258.8166666666668</v>
      </c>
      <c r="H482" s="122">
        <v>1300.5166666666671</v>
      </c>
      <c r="I482" s="122">
        <v>1312.1333333333334</v>
      </c>
      <c r="J482" s="122">
        <v>1321.3666666666672</v>
      </c>
      <c r="K482" s="127">
        <v>1302.9000000000001</v>
      </c>
      <c r="L482" s="127">
        <v>1282.05</v>
      </c>
      <c r="M482" s="127">
        <v>3.3908299999999998</v>
      </c>
    </row>
    <row r="483" spans="1:13">
      <c r="A483" s="65">
        <v>473</v>
      </c>
      <c r="B483" s="127" t="s">
        <v>342</v>
      </c>
      <c r="C483" s="127">
        <v>617.25</v>
      </c>
      <c r="D483" s="122">
        <v>614.6</v>
      </c>
      <c r="E483" s="122">
        <v>610.35</v>
      </c>
      <c r="F483" s="122">
        <v>603.45000000000005</v>
      </c>
      <c r="G483" s="122">
        <v>599.20000000000005</v>
      </c>
      <c r="H483" s="122">
        <v>621.5</v>
      </c>
      <c r="I483" s="122">
        <v>625.75</v>
      </c>
      <c r="J483" s="122">
        <v>632.65</v>
      </c>
      <c r="K483" s="127">
        <v>618.85</v>
      </c>
      <c r="L483" s="127">
        <v>607.70000000000005</v>
      </c>
      <c r="M483" s="127">
        <v>8.6523299999999992</v>
      </c>
    </row>
    <row r="484" spans="1:13">
      <c r="A484" s="65">
        <v>474</v>
      </c>
      <c r="B484" s="127" t="s">
        <v>1699</v>
      </c>
      <c r="C484" s="127">
        <v>219.65</v>
      </c>
      <c r="D484" s="122">
        <v>220.18333333333331</v>
      </c>
      <c r="E484" s="122">
        <v>217.96666666666661</v>
      </c>
      <c r="F484" s="122">
        <v>216.2833333333333</v>
      </c>
      <c r="G484" s="122">
        <v>214.06666666666661</v>
      </c>
      <c r="H484" s="122">
        <v>221.86666666666662</v>
      </c>
      <c r="I484" s="122">
        <v>224.08333333333331</v>
      </c>
      <c r="J484" s="122">
        <v>225.76666666666662</v>
      </c>
      <c r="K484" s="127">
        <v>222.4</v>
      </c>
      <c r="L484" s="127">
        <v>218.5</v>
      </c>
      <c r="M484" s="127">
        <v>2.9669099999999999</v>
      </c>
    </row>
    <row r="485" spans="1:13">
      <c r="A485" s="65">
        <v>475</v>
      </c>
      <c r="B485" s="127" t="s">
        <v>1723</v>
      </c>
      <c r="C485" s="127">
        <v>2148.25</v>
      </c>
      <c r="D485" s="122">
        <v>2111.9500000000003</v>
      </c>
      <c r="E485" s="122">
        <v>2047.9500000000007</v>
      </c>
      <c r="F485" s="122">
        <v>1947.6500000000005</v>
      </c>
      <c r="G485" s="122">
        <v>1883.650000000001</v>
      </c>
      <c r="H485" s="122">
        <v>2212.2500000000005</v>
      </c>
      <c r="I485" s="122">
        <v>2276.2499999999995</v>
      </c>
      <c r="J485" s="122">
        <v>2376.5500000000002</v>
      </c>
      <c r="K485" s="127">
        <v>2175.9499999999998</v>
      </c>
      <c r="L485" s="127">
        <v>2011.65</v>
      </c>
      <c r="M485" s="127">
        <v>0.10049</v>
      </c>
    </row>
    <row r="486" spans="1:13">
      <c r="A486" s="65">
        <v>476</v>
      </c>
      <c r="B486" s="127" t="s">
        <v>1711</v>
      </c>
      <c r="C486" s="127">
        <v>399.15</v>
      </c>
      <c r="D486" s="122">
        <v>398.7833333333333</v>
      </c>
      <c r="E486" s="122">
        <v>396.36666666666662</v>
      </c>
      <c r="F486" s="122">
        <v>393.58333333333331</v>
      </c>
      <c r="G486" s="122">
        <v>391.16666666666663</v>
      </c>
      <c r="H486" s="122">
        <v>401.56666666666661</v>
      </c>
      <c r="I486" s="122">
        <v>403.98333333333335</v>
      </c>
      <c r="J486" s="122">
        <v>406.76666666666659</v>
      </c>
      <c r="K486" s="127">
        <v>401.2</v>
      </c>
      <c r="L486" s="127">
        <v>396</v>
      </c>
      <c r="M486" s="127">
        <v>1.0604899999999999</v>
      </c>
    </row>
    <row r="487" spans="1:13">
      <c r="A487" s="65">
        <v>477</v>
      </c>
      <c r="B487" s="127" t="s">
        <v>1728</v>
      </c>
      <c r="C487" s="127">
        <v>282.75</v>
      </c>
      <c r="D487" s="122">
        <v>284.53333333333336</v>
      </c>
      <c r="E487" s="122">
        <v>280.2166666666667</v>
      </c>
      <c r="F487" s="122">
        <v>277.68333333333334</v>
      </c>
      <c r="G487" s="122">
        <v>273.36666666666667</v>
      </c>
      <c r="H487" s="122">
        <v>287.06666666666672</v>
      </c>
      <c r="I487" s="122">
        <v>291.38333333333344</v>
      </c>
      <c r="J487" s="122">
        <v>293.91666666666674</v>
      </c>
      <c r="K487" s="127">
        <v>288.85000000000002</v>
      </c>
      <c r="L487" s="127">
        <v>282</v>
      </c>
      <c r="M487" s="127">
        <v>0.31091000000000002</v>
      </c>
    </row>
    <row r="488" spans="1:13">
      <c r="A488" s="65">
        <v>478</v>
      </c>
      <c r="B488" s="127" t="s">
        <v>1732</v>
      </c>
      <c r="C488" s="127">
        <v>3529.9</v>
      </c>
      <c r="D488" s="122">
        <v>3544.0166666666664</v>
      </c>
      <c r="E488" s="122">
        <v>3505.1333333333328</v>
      </c>
      <c r="F488" s="122">
        <v>3480.3666666666663</v>
      </c>
      <c r="G488" s="122">
        <v>3441.4833333333327</v>
      </c>
      <c r="H488" s="122">
        <v>3568.7833333333328</v>
      </c>
      <c r="I488" s="122">
        <v>3607.6666666666661</v>
      </c>
      <c r="J488" s="122">
        <v>3632.4333333333329</v>
      </c>
      <c r="K488" s="127">
        <v>3582.9</v>
      </c>
      <c r="L488" s="127">
        <v>3519.25</v>
      </c>
      <c r="M488" s="127">
        <v>4.6690000000000002E-2</v>
      </c>
    </row>
    <row r="489" spans="1:13">
      <c r="A489" s="65">
        <v>479</v>
      </c>
      <c r="B489" s="127" t="s">
        <v>1738</v>
      </c>
      <c r="C489" s="127">
        <v>287.95</v>
      </c>
      <c r="D489" s="122">
        <v>289.76666666666671</v>
      </c>
      <c r="E489" s="122">
        <v>282.28333333333342</v>
      </c>
      <c r="F489" s="122">
        <v>276.61666666666673</v>
      </c>
      <c r="G489" s="122">
        <v>269.13333333333344</v>
      </c>
      <c r="H489" s="122">
        <v>295.43333333333339</v>
      </c>
      <c r="I489" s="122">
        <v>302.91666666666663</v>
      </c>
      <c r="J489" s="122">
        <v>308.58333333333337</v>
      </c>
      <c r="K489" s="127">
        <v>297.25</v>
      </c>
      <c r="L489" s="127">
        <v>284.10000000000002</v>
      </c>
      <c r="M489" s="127">
        <v>0.72589000000000004</v>
      </c>
    </row>
    <row r="490" spans="1:13">
      <c r="A490" s="65">
        <v>480</v>
      </c>
      <c r="B490" s="127" t="s">
        <v>2509</v>
      </c>
      <c r="C490" s="127">
        <v>29.9</v>
      </c>
      <c r="D490" s="122">
        <v>29.7</v>
      </c>
      <c r="E490" s="122">
        <v>29.2</v>
      </c>
      <c r="F490" s="122">
        <v>28.5</v>
      </c>
      <c r="G490" s="122">
        <v>28</v>
      </c>
      <c r="H490" s="122">
        <v>30.4</v>
      </c>
      <c r="I490" s="122">
        <v>30.9</v>
      </c>
      <c r="J490" s="122">
        <v>31.599999999999998</v>
      </c>
      <c r="K490" s="127">
        <v>30.2</v>
      </c>
      <c r="L490" s="127">
        <v>29</v>
      </c>
      <c r="M490" s="127">
        <v>13.41954</v>
      </c>
    </row>
    <row r="491" spans="1:13">
      <c r="A491" s="65">
        <v>481</v>
      </c>
      <c r="B491" s="127" t="s">
        <v>1736</v>
      </c>
      <c r="C491" s="127">
        <v>897.5</v>
      </c>
      <c r="D491" s="122">
        <v>893.63333333333333</v>
      </c>
      <c r="E491" s="122">
        <v>887.26666666666665</v>
      </c>
      <c r="F491" s="122">
        <v>877.0333333333333</v>
      </c>
      <c r="G491" s="122">
        <v>870.66666666666663</v>
      </c>
      <c r="H491" s="122">
        <v>903.86666666666667</v>
      </c>
      <c r="I491" s="122">
        <v>910.23333333333323</v>
      </c>
      <c r="J491" s="122">
        <v>920.4666666666667</v>
      </c>
      <c r="K491" s="127">
        <v>900</v>
      </c>
      <c r="L491" s="127">
        <v>883.4</v>
      </c>
      <c r="M491" s="127">
        <v>5.0680000000000003E-2</v>
      </c>
    </row>
    <row r="492" spans="1:13">
      <c r="A492" s="65">
        <v>482</v>
      </c>
      <c r="B492" s="127" t="s">
        <v>2623</v>
      </c>
      <c r="C492" s="127">
        <v>448.9</v>
      </c>
      <c r="D492" s="122">
        <v>450.9666666666667</v>
      </c>
      <c r="E492" s="122">
        <v>438.93333333333339</v>
      </c>
      <c r="F492" s="122">
        <v>428.9666666666667</v>
      </c>
      <c r="G492" s="122">
        <v>416.93333333333339</v>
      </c>
      <c r="H492" s="122">
        <v>460.93333333333339</v>
      </c>
      <c r="I492" s="122">
        <v>472.9666666666667</v>
      </c>
      <c r="J492" s="122">
        <v>482.93333333333339</v>
      </c>
      <c r="K492" s="127">
        <v>463</v>
      </c>
      <c r="L492" s="127">
        <v>441</v>
      </c>
      <c r="M492" s="127">
        <v>9.2069999999999999E-2</v>
      </c>
    </row>
    <row r="493" spans="1:13">
      <c r="A493" s="65">
        <v>483</v>
      </c>
      <c r="B493" s="127" t="s">
        <v>1871</v>
      </c>
      <c r="C493" s="127">
        <v>627.70000000000005</v>
      </c>
      <c r="D493" s="122">
        <v>621.54999999999995</v>
      </c>
      <c r="E493" s="122">
        <v>613.19999999999993</v>
      </c>
      <c r="F493" s="122">
        <v>598.69999999999993</v>
      </c>
      <c r="G493" s="122">
        <v>590.34999999999991</v>
      </c>
      <c r="H493" s="122">
        <v>636.04999999999995</v>
      </c>
      <c r="I493" s="122">
        <v>644.39999999999986</v>
      </c>
      <c r="J493" s="122">
        <v>658.9</v>
      </c>
      <c r="K493" s="127">
        <v>629.9</v>
      </c>
      <c r="L493" s="127">
        <v>607.04999999999995</v>
      </c>
      <c r="M493" s="127">
        <v>1.02461</v>
      </c>
    </row>
    <row r="494" spans="1:13">
      <c r="A494" s="65">
        <v>484</v>
      </c>
      <c r="B494" s="127" t="s">
        <v>223</v>
      </c>
      <c r="C494" s="127">
        <v>141.25</v>
      </c>
      <c r="D494" s="122">
        <v>141.41666666666666</v>
      </c>
      <c r="E494" s="122">
        <v>139.0333333333333</v>
      </c>
      <c r="F494" s="122">
        <v>136.81666666666663</v>
      </c>
      <c r="G494" s="122">
        <v>134.43333333333328</v>
      </c>
      <c r="H494" s="122">
        <v>143.63333333333333</v>
      </c>
      <c r="I494" s="122">
        <v>146.01666666666671</v>
      </c>
      <c r="J494" s="122">
        <v>148.23333333333335</v>
      </c>
      <c r="K494" s="127">
        <v>143.80000000000001</v>
      </c>
      <c r="L494" s="127">
        <v>139.19999999999999</v>
      </c>
      <c r="M494" s="127">
        <v>76.179720000000003</v>
      </c>
    </row>
    <row r="495" spans="1:13">
      <c r="A495" s="65">
        <v>485</v>
      </c>
      <c r="B495" s="127" t="s">
        <v>1692</v>
      </c>
      <c r="C495" s="127">
        <v>1414.3</v>
      </c>
      <c r="D495" s="122">
        <v>1416.3999999999999</v>
      </c>
      <c r="E495" s="122">
        <v>1387.8999999999996</v>
      </c>
      <c r="F495" s="122">
        <v>1361.4999999999998</v>
      </c>
      <c r="G495" s="122">
        <v>1332.9999999999995</v>
      </c>
      <c r="H495" s="122">
        <v>1442.7999999999997</v>
      </c>
      <c r="I495" s="122">
        <v>1471.3000000000002</v>
      </c>
      <c r="J495" s="122">
        <v>1497.6999999999998</v>
      </c>
      <c r="K495" s="127">
        <v>1444.9</v>
      </c>
      <c r="L495" s="127">
        <v>1390</v>
      </c>
      <c r="M495" s="127">
        <v>0.65098999999999996</v>
      </c>
    </row>
    <row r="496" spans="1:13">
      <c r="A496" s="65">
        <v>486</v>
      </c>
      <c r="B496" s="127" t="s">
        <v>1705</v>
      </c>
      <c r="C496" s="127">
        <v>2279.25</v>
      </c>
      <c r="D496" s="122">
        <v>2263.7999999999997</v>
      </c>
      <c r="E496" s="122">
        <v>2222.5999999999995</v>
      </c>
      <c r="F496" s="122">
        <v>2165.9499999999998</v>
      </c>
      <c r="G496" s="122">
        <v>2124.7499999999995</v>
      </c>
      <c r="H496" s="122">
        <v>2320.4499999999994</v>
      </c>
      <c r="I496" s="122">
        <v>2361.6499999999992</v>
      </c>
      <c r="J496" s="122">
        <v>2418.2999999999993</v>
      </c>
      <c r="K496" s="127">
        <v>2305</v>
      </c>
      <c r="L496" s="127">
        <v>2207.15</v>
      </c>
      <c r="M496" s="127">
        <v>0.65507000000000004</v>
      </c>
    </row>
    <row r="497" spans="1:13">
      <c r="A497" s="65">
        <v>487</v>
      </c>
      <c r="B497" s="127" t="s">
        <v>87</v>
      </c>
      <c r="C497" s="127">
        <v>5.3</v>
      </c>
      <c r="D497" s="122">
        <v>5.2666666666666666</v>
      </c>
      <c r="E497" s="122">
        <v>5.1333333333333329</v>
      </c>
      <c r="F497" s="122">
        <v>4.9666666666666659</v>
      </c>
      <c r="G497" s="122">
        <v>4.8333333333333321</v>
      </c>
      <c r="H497" s="122">
        <v>5.4333333333333336</v>
      </c>
      <c r="I497" s="122">
        <v>5.5666666666666682</v>
      </c>
      <c r="J497" s="122">
        <v>5.7333333333333343</v>
      </c>
      <c r="K497" s="127">
        <v>5.4</v>
      </c>
      <c r="L497" s="127">
        <v>5.0999999999999996</v>
      </c>
      <c r="M497" s="127">
        <v>560.36851000000001</v>
      </c>
    </row>
    <row r="498" spans="1:13">
      <c r="A498" s="65">
        <v>488</v>
      </c>
      <c r="B498" s="127" t="s">
        <v>159</v>
      </c>
      <c r="C498" s="127">
        <v>639.9</v>
      </c>
      <c r="D498" s="122">
        <v>635.93333333333339</v>
      </c>
      <c r="E498" s="122">
        <v>629.36666666666679</v>
      </c>
      <c r="F498" s="122">
        <v>618.83333333333337</v>
      </c>
      <c r="G498" s="122">
        <v>612.26666666666677</v>
      </c>
      <c r="H498" s="122">
        <v>646.46666666666681</v>
      </c>
      <c r="I498" s="122">
        <v>653.03333333333342</v>
      </c>
      <c r="J498" s="122">
        <v>663.56666666666683</v>
      </c>
      <c r="K498" s="127">
        <v>642.5</v>
      </c>
      <c r="L498" s="127">
        <v>625.4</v>
      </c>
      <c r="M498" s="127">
        <v>9.7179199999999994</v>
      </c>
    </row>
    <row r="499" spans="1:13">
      <c r="A499" s="65">
        <v>489</v>
      </c>
      <c r="B499" s="127" t="s">
        <v>1740</v>
      </c>
      <c r="C499" s="127">
        <v>6109.85</v>
      </c>
      <c r="D499" s="122">
        <v>6107.5666666666666</v>
      </c>
      <c r="E499" s="122">
        <v>6083.2833333333328</v>
      </c>
      <c r="F499" s="122">
        <v>6056.7166666666662</v>
      </c>
      <c r="G499" s="122">
        <v>6032.4333333333325</v>
      </c>
      <c r="H499" s="122">
        <v>6134.1333333333332</v>
      </c>
      <c r="I499" s="122">
        <v>6158.4166666666679</v>
      </c>
      <c r="J499" s="122">
        <v>6184.9833333333336</v>
      </c>
      <c r="K499" s="127">
        <v>6131.85</v>
      </c>
      <c r="L499" s="127">
        <v>6081</v>
      </c>
      <c r="M499" s="127">
        <v>6.9100000000000003E-3</v>
      </c>
    </row>
    <row r="500" spans="1:13">
      <c r="A500" s="65">
        <v>490</v>
      </c>
      <c r="B500" s="68" t="s">
        <v>1746</v>
      </c>
      <c r="C500" s="127">
        <v>128.15</v>
      </c>
      <c r="D500" s="122">
        <v>128.69999999999999</v>
      </c>
      <c r="E500" s="122">
        <v>125.89999999999998</v>
      </c>
      <c r="F500" s="122">
        <v>123.64999999999999</v>
      </c>
      <c r="G500" s="122">
        <v>120.84999999999998</v>
      </c>
      <c r="H500" s="122">
        <v>130.94999999999999</v>
      </c>
      <c r="I500" s="122">
        <v>133.75</v>
      </c>
      <c r="J500" s="122">
        <v>135.99999999999997</v>
      </c>
      <c r="K500" s="127">
        <v>131.5</v>
      </c>
      <c r="L500" s="127">
        <v>126.45</v>
      </c>
      <c r="M500" s="127">
        <v>3.07274</v>
      </c>
    </row>
    <row r="501" spans="1:13">
      <c r="A501" s="65">
        <v>491</v>
      </c>
      <c r="B501" s="68" t="s">
        <v>1750</v>
      </c>
      <c r="C501" s="127">
        <v>52.4</v>
      </c>
      <c r="D501" s="122">
        <v>52</v>
      </c>
      <c r="E501" s="122">
        <v>51.5</v>
      </c>
      <c r="F501" s="122">
        <v>50.6</v>
      </c>
      <c r="G501" s="122">
        <v>50.1</v>
      </c>
      <c r="H501" s="122">
        <v>52.9</v>
      </c>
      <c r="I501" s="122">
        <v>53.4</v>
      </c>
      <c r="J501" s="122">
        <v>54.3</v>
      </c>
      <c r="K501" s="127">
        <v>52.5</v>
      </c>
      <c r="L501" s="127">
        <v>51.1</v>
      </c>
      <c r="M501" s="127">
        <v>1.3649899999999999</v>
      </c>
    </row>
    <row r="502" spans="1:13">
      <c r="A502" s="65">
        <v>492</v>
      </c>
      <c r="B502" s="68" t="s">
        <v>1756</v>
      </c>
      <c r="C502" s="127">
        <v>1650.25</v>
      </c>
      <c r="D502" s="122">
        <v>1646.8166666666666</v>
      </c>
      <c r="E502" s="122">
        <v>1638.6333333333332</v>
      </c>
      <c r="F502" s="122">
        <v>1627.0166666666667</v>
      </c>
      <c r="G502" s="122">
        <v>1618.8333333333333</v>
      </c>
      <c r="H502" s="122">
        <v>1658.4333333333332</v>
      </c>
      <c r="I502" s="122">
        <v>1666.6166666666666</v>
      </c>
      <c r="J502" s="122">
        <v>1678.2333333333331</v>
      </c>
      <c r="K502" s="127">
        <v>1655</v>
      </c>
      <c r="L502" s="127">
        <v>1635.2</v>
      </c>
      <c r="M502" s="127">
        <v>0.26713999999999999</v>
      </c>
    </row>
    <row r="503" spans="1:13">
      <c r="A503" s="65">
        <v>493</v>
      </c>
      <c r="B503" s="68" t="s">
        <v>160</v>
      </c>
      <c r="C503" s="127">
        <v>255.6</v>
      </c>
      <c r="D503" s="122">
        <v>254.01666666666668</v>
      </c>
      <c r="E503" s="122">
        <v>251.93333333333334</v>
      </c>
      <c r="F503" s="122">
        <v>248.26666666666665</v>
      </c>
      <c r="G503" s="122">
        <v>246.18333333333331</v>
      </c>
      <c r="H503" s="122">
        <v>257.68333333333339</v>
      </c>
      <c r="I503" s="122">
        <v>259.76666666666665</v>
      </c>
      <c r="J503" s="122">
        <v>263.43333333333339</v>
      </c>
      <c r="K503" s="127">
        <v>256.10000000000002</v>
      </c>
      <c r="L503" s="127">
        <v>250.35</v>
      </c>
      <c r="M503" s="127">
        <v>57.909559999999999</v>
      </c>
    </row>
    <row r="504" spans="1:13">
      <c r="A504" s="65">
        <v>494</v>
      </c>
      <c r="B504" s="68" t="s">
        <v>161</v>
      </c>
      <c r="C504" s="127">
        <v>242.75</v>
      </c>
      <c r="D504" s="122">
        <v>241.1</v>
      </c>
      <c r="E504" s="122">
        <v>237.39999999999998</v>
      </c>
      <c r="F504" s="122">
        <v>232.04999999999998</v>
      </c>
      <c r="G504" s="122">
        <v>228.34999999999997</v>
      </c>
      <c r="H504" s="122">
        <v>246.45</v>
      </c>
      <c r="I504" s="122">
        <v>250.14999999999998</v>
      </c>
      <c r="J504" s="122">
        <v>255.5</v>
      </c>
      <c r="K504" s="127">
        <v>244.8</v>
      </c>
      <c r="L504" s="127">
        <v>235.75</v>
      </c>
      <c r="M504" s="127">
        <v>3.9723000000000002</v>
      </c>
    </row>
    <row r="505" spans="1:13">
      <c r="A505" s="65">
        <v>495</v>
      </c>
      <c r="B505" s="68" t="s">
        <v>162</v>
      </c>
      <c r="C505" s="127">
        <v>63.1</v>
      </c>
      <c r="D505" s="122">
        <v>62.349999999999994</v>
      </c>
      <c r="E505" s="122">
        <v>60.599999999999994</v>
      </c>
      <c r="F505" s="122">
        <v>58.1</v>
      </c>
      <c r="G505" s="122">
        <v>56.35</v>
      </c>
      <c r="H505" s="122">
        <v>64.849999999999994</v>
      </c>
      <c r="I505" s="122">
        <v>66.599999999999994</v>
      </c>
      <c r="J505" s="122">
        <v>69.09999999999998</v>
      </c>
      <c r="K505" s="127">
        <v>64.099999999999994</v>
      </c>
      <c r="L505" s="127">
        <v>59.85</v>
      </c>
      <c r="M505" s="127">
        <v>1508.9786099999999</v>
      </c>
    </row>
    <row r="506" spans="1:13">
      <c r="A506" s="65">
        <v>496</v>
      </c>
      <c r="B506" s="68" t="s">
        <v>163</v>
      </c>
      <c r="C506" s="127">
        <v>362.95</v>
      </c>
      <c r="D506" s="122">
        <v>362.38333333333327</v>
      </c>
      <c r="E506" s="122">
        <v>357.36666666666656</v>
      </c>
      <c r="F506" s="127">
        <v>351.7833333333333</v>
      </c>
      <c r="G506" s="122">
        <v>346.76666666666659</v>
      </c>
      <c r="H506" s="122">
        <v>367.96666666666653</v>
      </c>
      <c r="I506" s="127">
        <v>372.98333333333329</v>
      </c>
      <c r="J506" s="122">
        <v>378.56666666666649</v>
      </c>
      <c r="K506" s="122">
        <v>367.4</v>
      </c>
      <c r="L506" s="127">
        <v>356.8</v>
      </c>
      <c r="M506" s="122">
        <v>21.561630000000001</v>
      </c>
    </row>
    <row r="507" spans="1:13">
      <c r="A507" s="65">
        <v>497</v>
      </c>
      <c r="B507" s="68" t="s">
        <v>1772</v>
      </c>
      <c r="C507" s="127">
        <v>222.35</v>
      </c>
      <c r="D507" s="122">
        <v>221.6</v>
      </c>
      <c r="E507" s="122">
        <v>218.25</v>
      </c>
      <c r="F507" s="127">
        <v>214.15</v>
      </c>
      <c r="G507" s="122">
        <v>210.8</v>
      </c>
      <c r="H507" s="122">
        <v>225.7</v>
      </c>
      <c r="I507" s="127">
        <v>229.04999999999995</v>
      </c>
      <c r="J507" s="122">
        <v>233.14999999999998</v>
      </c>
      <c r="K507" s="122">
        <v>224.95</v>
      </c>
      <c r="L507" s="127">
        <v>217.5</v>
      </c>
      <c r="M507" s="122">
        <v>0.15906000000000001</v>
      </c>
    </row>
    <row r="508" spans="1:13">
      <c r="A508" s="65">
        <v>498</v>
      </c>
      <c r="B508" s="68" t="s">
        <v>1781</v>
      </c>
      <c r="C508" s="68">
        <v>1821.35</v>
      </c>
      <c r="D508" s="68">
        <v>1783.3166666666666</v>
      </c>
      <c r="E508" s="68">
        <v>1718.0833333333333</v>
      </c>
      <c r="F508" s="68">
        <v>1614.8166666666666</v>
      </c>
      <c r="G508" s="68">
        <v>1549.5833333333333</v>
      </c>
      <c r="H508" s="68">
        <v>1886.5833333333333</v>
      </c>
      <c r="I508" s="68">
        <v>1951.8166666666668</v>
      </c>
      <c r="J508" s="68">
        <v>2055.083333333333</v>
      </c>
      <c r="K508" s="68">
        <v>1848.55</v>
      </c>
      <c r="L508" s="68">
        <v>1680.05</v>
      </c>
      <c r="M508" s="68">
        <v>0.63483000000000001</v>
      </c>
    </row>
    <row r="509" spans="1:13">
      <c r="A509" s="65">
        <v>499</v>
      </c>
      <c r="B509" s="68"/>
      <c r="C509" s="68"/>
      <c r="D509" s="68"/>
      <c r="E509" s="68"/>
      <c r="F509" s="68"/>
      <c r="G509" s="68"/>
      <c r="H509" s="68"/>
      <c r="I509" s="68"/>
      <c r="J509" s="68"/>
      <c r="K509" s="68"/>
      <c r="L509" s="68"/>
      <c r="M509" s="68"/>
    </row>
    <row r="510" spans="1:13">
      <c r="A510" s="65">
        <v>500</v>
      </c>
    </row>
    <row r="511" spans="1:13">
      <c r="A511" s="146"/>
    </row>
    <row r="512" spans="1:13">
      <c r="A512" s="146"/>
      <c r="C512" s="28"/>
      <c r="D512" s="28"/>
      <c r="E512" s="28"/>
      <c r="F512" s="28"/>
      <c r="G512" s="28"/>
      <c r="H512" s="28"/>
      <c r="I512" s="28"/>
    </row>
    <row r="513" spans="1:9">
      <c r="A513" s="27"/>
      <c r="B513" s="18"/>
      <c r="C513" s="28"/>
      <c r="D513" s="28"/>
      <c r="E513" s="28"/>
      <c r="F513" s="28"/>
      <c r="G513" s="28"/>
      <c r="H513" s="28"/>
      <c r="I513" s="28"/>
    </row>
    <row r="514" spans="1:9">
      <c r="A514" s="27"/>
      <c r="B514" s="18"/>
      <c r="C514" s="28"/>
      <c r="D514" s="28"/>
      <c r="E514" s="28"/>
      <c r="F514" s="28"/>
      <c r="G514" s="28"/>
      <c r="H514" s="28"/>
      <c r="I514" s="28"/>
    </row>
    <row r="515" spans="1:9">
      <c r="A515" s="27"/>
      <c r="B515" s="18"/>
      <c r="C515" s="28"/>
      <c r="D515" s="28"/>
      <c r="E515" s="28"/>
      <c r="F515" s="28"/>
      <c r="G515" s="28"/>
      <c r="H515" s="28"/>
      <c r="I515" s="28"/>
    </row>
    <row r="516" spans="1:9">
      <c r="A516" s="19"/>
      <c r="B516" s="18"/>
      <c r="C516" s="28"/>
      <c r="D516" s="28"/>
      <c r="E516" s="28"/>
      <c r="F516" s="28"/>
      <c r="G516" s="28"/>
      <c r="H516" s="28"/>
      <c r="I516" s="28"/>
    </row>
    <row r="517" spans="1:9">
      <c r="A517" s="19"/>
      <c r="B517" s="18"/>
      <c r="C517" s="28"/>
      <c r="D517" s="28"/>
      <c r="E517" s="28"/>
      <c r="F517" s="28"/>
      <c r="G517" s="28"/>
      <c r="H517" s="28"/>
      <c r="I517" s="28"/>
    </row>
    <row r="518" spans="1:9">
      <c r="A518" s="19"/>
      <c r="B518" s="18"/>
      <c r="C518" s="28"/>
      <c r="D518" s="28"/>
      <c r="E518" s="28"/>
      <c r="F518" s="28"/>
      <c r="G518" s="28"/>
      <c r="H518" s="28"/>
      <c r="I518" s="28"/>
    </row>
    <row r="519" spans="1:9">
      <c r="A519" s="19"/>
      <c r="B519" s="18"/>
      <c r="C519" s="28"/>
      <c r="D519" s="28"/>
      <c r="E519" s="28"/>
      <c r="F519" s="28"/>
      <c r="G519" s="28"/>
      <c r="H519" s="28"/>
      <c r="I519" s="28"/>
    </row>
    <row r="520" spans="1:9">
      <c r="B520" s="18"/>
      <c r="C520" s="28"/>
      <c r="D520" s="28"/>
      <c r="E520" s="28"/>
      <c r="F520" s="28"/>
      <c r="G520" s="28"/>
      <c r="H520" s="28"/>
      <c r="I520" s="28"/>
    </row>
    <row r="521" spans="1:9">
      <c r="A521" s="37"/>
      <c r="B521" s="18"/>
      <c r="C521" s="28"/>
      <c r="D521" s="28"/>
      <c r="E521" s="28"/>
      <c r="F521" s="28"/>
      <c r="G521" s="28"/>
      <c r="H521" s="28"/>
      <c r="I521" s="28"/>
    </row>
    <row r="522" spans="1:9">
      <c r="A522" s="43"/>
      <c r="B522" s="18"/>
      <c r="C522" s="38"/>
      <c r="D522" s="38"/>
      <c r="E522" s="38"/>
      <c r="F522" s="38"/>
      <c r="G522" s="38"/>
      <c r="H522" s="38"/>
      <c r="I522" s="38"/>
    </row>
    <row r="523" spans="1:9">
      <c r="A523" s="37"/>
      <c r="B523" s="18"/>
      <c r="C523" s="28"/>
      <c r="D523" s="28"/>
      <c r="E523" s="28"/>
      <c r="F523" s="28"/>
      <c r="G523" s="28"/>
      <c r="H523" s="28"/>
      <c r="I523" s="28"/>
    </row>
    <row r="524" spans="1:9">
      <c r="A524" s="37"/>
      <c r="B524" s="18"/>
      <c r="C524" s="28"/>
      <c r="D524" s="28"/>
      <c r="E524" s="28"/>
      <c r="F524" s="28"/>
      <c r="G524" s="28"/>
      <c r="H524" s="28"/>
      <c r="I524" s="28"/>
    </row>
    <row r="525" spans="1:9">
      <c r="A525" s="42" t="s">
        <v>182</v>
      </c>
      <c r="B525" s="18"/>
      <c r="C525" s="28"/>
      <c r="D525" s="28"/>
      <c r="E525" s="28"/>
      <c r="F525" s="28"/>
      <c r="G525" s="28"/>
      <c r="H525" s="28"/>
      <c r="I525" s="28"/>
    </row>
    <row r="526" spans="1:9">
      <c r="A526" s="26" t="s">
        <v>164</v>
      </c>
      <c r="B526" s="18"/>
      <c r="C526" s="28"/>
      <c r="D526" s="28"/>
      <c r="E526" s="28"/>
      <c r="F526" s="28"/>
      <c r="G526" s="28"/>
      <c r="H526" s="28"/>
      <c r="I526" s="28"/>
    </row>
    <row r="527" spans="1:9">
      <c r="A527" s="26" t="s">
        <v>165</v>
      </c>
      <c r="B527" s="18"/>
      <c r="C527" s="28"/>
      <c r="D527" s="28"/>
      <c r="E527" s="28"/>
      <c r="F527" s="28"/>
      <c r="G527" s="28"/>
      <c r="H527" s="28"/>
      <c r="I527" s="28"/>
    </row>
    <row r="528" spans="1:9">
      <c r="A528" s="26" t="s">
        <v>166</v>
      </c>
      <c r="B528" s="18"/>
      <c r="C528" s="28"/>
      <c r="D528" s="28"/>
      <c r="E528" s="28"/>
      <c r="F528" s="28"/>
      <c r="G528" s="28"/>
      <c r="H528" s="28"/>
      <c r="I528" s="28"/>
    </row>
    <row r="529" spans="1:9">
      <c r="A529" s="26" t="s">
        <v>167</v>
      </c>
      <c r="B529" s="18"/>
      <c r="C529" s="28"/>
      <c r="D529" s="28"/>
      <c r="E529" s="28"/>
      <c r="F529" s="28"/>
      <c r="G529" s="28"/>
      <c r="H529" s="28"/>
      <c r="I529" s="28"/>
    </row>
    <row r="530" spans="1:9">
      <c r="A530" s="26" t="s">
        <v>168</v>
      </c>
      <c r="B530" s="18"/>
      <c r="C530" s="28"/>
      <c r="D530" s="28"/>
      <c r="E530" s="28"/>
      <c r="F530" s="28"/>
      <c r="G530" s="28"/>
      <c r="H530" s="28"/>
      <c r="I530" s="28"/>
    </row>
    <row r="531" spans="1:9">
      <c r="A531" s="36"/>
      <c r="B531" s="18"/>
      <c r="C531" s="28"/>
      <c r="D531" s="28"/>
      <c r="E531" s="28"/>
      <c r="F531" s="28"/>
      <c r="G531" s="28"/>
      <c r="H531" s="28"/>
      <c r="I531" s="28"/>
    </row>
    <row r="532" spans="1:9">
      <c r="A532" s="18"/>
      <c r="B532" s="18"/>
      <c r="C532" s="28"/>
      <c r="D532" s="28"/>
      <c r="E532" s="28"/>
      <c r="F532" s="28"/>
      <c r="G532" s="28"/>
      <c r="H532" s="28"/>
      <c r="I532" s="28"/>
    </row>
    <row r="533" spans="1:9">
      <c r="A533" s="18"/>
      <c r="B533" s="18"/>
    </row>
    <row r="534" spans="1:9">
      <c r="A534" s="18"/>
    </row>
    <row r="535" spans="1:9">
      <c r="A535" s="18"/>
    </row>
    <row r="536" spans="1:9">
      <c r="A536" s="43" t="s">
        <v>169</v>
      </c>
    </row>
    <row r="537" spans="1:9">
      <c r="A537" s="37" t="s">
        <v>170</v>
      </c>
    </row>
    <row r="538" spans="1:9">
      <c r="A538" s="37" t="s">
        <v>171</v>
      </c>
    </row>
    <row r="539" spans="1:9">
      <c r="A539" s="37" t="s">
        <v>172</v>
      </c>
    </row>
    <row r="540" spans="1:9">
      <c r="A540" s="44" t="s">
        <v>173</v>
      </c>
    </row>
    <row r="541" spans="1:9">
      <c r="A541" s="44" t="s">
        <v>174</v>
      </c>
    </row>
    <row r="542" spans="1:9">
      <c r="A542" s="44" t="s">
        <v>175</v>
      </c>
    </row>
    <row r="543" spans="1:9">
      <c r="A543" s="44" t="s">
        <v>176</v>
      </c>
    </row>
    <row r="544" spans="1:9">
      <c r="A544" s="44" t="s">
        <v>177</v>
      </c>
    </row>
    <row r="545" spans="1:1">
      <c r="A545" s="44" t="s">
        <v>178</v>
      </c>
    </row>
  </sheetData>
  <sheetProtection selectLockedCells="1" selectUnlockedCells="1"/>
  <mergeCells count="7">
    <mergeCell ref="D9:D10"/>
    <mergeCell ref="E9:G9"/>
    <mergeCell ref="H9:J9"/>
    <mergeCell ref="A1:B1"/>
    <mergeCell ref="A9:A10"/>
    <mergeCell ref="B9:B10"/>
    <mergeCell ref="C9:C10"/>
  </mergeCells>
  <phoneticPr fontId="0" type="noConversion"/>
  <hyperlinks>
    <hyperlink ref="L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6"/>
  <dimension ref="A1:AI968"/>
  <sheetViews>
    <sheetView zoomScale="85" zoomScaleNormal="85" workbookViewId="0">
      <pane ySplit="9" topLeftCell="A10" activePane="bottomLeft" state="frozen"/>
      <selection pane="bottomLeft" activeCell="D30" sqref="D30"/>
    </sheetView>
  </sheetViews>
  <sheetFormatPr defaultColWidth="9.140625" defaultRowHeight="12.75"/>
  <cols>
    <col min="1" max="1" width="12.140625" style="105" customWidth="1"/>
    <col min="2" max="2" width="14.28515625" style="90" bestFit="1" customWidth="1"/>
    <col min="3" max="3" width="28.140625" style="68" customWidth="1"/>
    <col min="4" max="4" width="55.85546875" style="68" bestFit="1" customWidth="1"/>
    <col min="5" max="5" width="12.42578125" style="90" bestFit="1" customWidth="1"/>
    <col min="6" max="6" width="11.5703125" style="90" customWidth="1"/>
    <col min="7" max="7" width="9.5703125" style="90" bestFit="1" customWidth="1"/>
    <col min="8" max="8" width="10.28515625" style="106" customWidth="1"/>
    <col min="9" max="16384" width="9.140625" style="68"/>
  </cols>
  <sheetData>
    <row r="1" spans="1:35" s="50" customFormat="1" ht="12">
      <c r="A1" s="52" t="s">
        <v>235</v>
      </c>
      <c r="B1" s="53"/>
      <c r="C1" s="54"/>
      <c r="D1" s="55"/>
      <c r="E1" s="56"/>
      <c r="F1" s="56"/>
      <c r="G1" s="56"/>
    </row>
    <row r="2" spans="1:35" s="50" customFormat="1" ht="12.75" customHeight="1">
      <c r="A2" s="57"/>
      <c r="B2" s="58"/>
      <c r="C2" s="59"/>
      <c r="D2" s="60"/>
      <c r="E2" s="61"/>
      <c r="F2" s="61"/>
      <c r="G2" s="61"/>
    </row>
    <row r="3" spans="1:35" s="50" customFormat="1" ht="12.75" customHeight="1">
      <c r="A3" s="57"/>
      <c r="B3" s="58"/>
      <c r="C3" s="59"/>
      <c r="D3" s="60"/>
      <c r="E3" s="61"/>
      <c r="F3" s="61"/>
      <c r="G3" s="61"/>
    </row>
    <row r="4" spans="1:35" s="50" customFormat="1" ht="12.75" customHeight="1">
      <c r="A4" s="57"/>
      <c r="B4" s="58"/>
      <c r="C4" s="59"/>
      <c r="D4" s="60"/>
      <c r="E4" s="61"/>
      <c r="F4" s="61"/>
      <c r="G4" s="61"/>
    </row>
    <row r="5" spans="1:35" s="50" customFormat="1" ht="6" customHeight="1">
      <c r="A5" s="583"/>
      <c r="B5" s="583"/>
      <c r="C5" s="584"/>
      <c r="D5" s="584"/>
      <c r="E5" s="56"/>
      <c r="F5" s="56"/>
      <c r="G5" s="56"/>
    </row>
    <row r="6" spans="1:35" s="50" customFormat="1" ht="26.25" customHeight="1">
      <c r="B6" s="63"/>
      <c r="C6" s="62"/>
      <c r="D6" s="62"/>
      <c r="E6" s="71" t="s">
        <v>232</v>
      </c>
      <c r="F6" s="56"/>
      <c r="G6" s="56"/>
    </row>
    <row r="7" spans="1:35" s="50" customFormat="1" ht="16.5" customHeight="1">
      <c r="A7" s="72" t="s">
        <v>219</v>
      </c>
      <c r="B7" s="585" t="s">
        <v>220</v>
      </c>
      <c r="C7" s="585"/>
      <c r="D7" s="48">
        <f>Main!B10</f>
        <v>43719</v>
      </c>
      <c r="E7" s="51"/>
      <c r="F7" s="56"/>
      <c r="G7" s="64"/>
    </row>
    <row r="8" spans="1:35" s="50" customFormat="1" ht="12.75" customHeight="1">
      <c r="A8" s="52"/>
      <c r="B8" s="56"/>
      <c r="C8" s="54"/>
      <c r="D8" s="55"/>
      <c r="E8" s="51"/>
      <c r="F8" s="51"/>
      <c r="G8" s="51"/>
    </row>
    <row r="9" spans="1:35" s="50" customFormat="1" ht="15.75" customHeight="1">
      <c r="A9" s="78" t="s">
        <v>213</v>
      </c>
      <c r="B9" s="77" t="s">
        <v>221</v>
      </c>
      <c r="C9" s="77" t="s">
        <v>222</v>
      </c>
      <c r="D9" s="77" t="s">
        <v>215</v>
      </c>
      <c r="E9" s="77" t="s">
        <v>218</v>
      </c>
      <c r="F9" s="77" t="s">
        <v>216</v>
      </c>
      <c r="G9" s="77" t="s">
        <v>217</v>
      </c>
      <c r="H9" s="77" t="s">
        <v>234</v>
      </c>
    </row>
    <row r="10" spans="1:35">
      <c r="A10" s="343">
        <v>43717</v>
      </c>
      <c r="B10" s="134">
        <v>541401</v>
      </c>
      <c r="C10" s="65" t="s">
        <v>3722</v>
      </c>
      <c r="D10" s="65" t="s">
        <v>3723</v>
      </c>
      <c r="E10" s="65" t="s">
        <v>247</v>
      </c>
      <c r="F10" s="353">
        <v>52000</v>
      </c>
      <c r="G10" s="354">
        <v>5.25</v>
      </c>
      <c r="H10" s="134" t="s">
        <v>248</v>
      </c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</row>
    <row r="11" spans="1:35">
      <c r="A11" s="343">
        <v>43717</v>
      </c>
      <c r="B11" s="134">
        <v>541401</v>
      </c>
      <c r="C11" s="65" t="s">
        <v>3722</v>
      </c>
      <c r="D11" s="65" t="s">
        <v>3724</v>
      </c>
      <c r="E11" s="65" t="s">
        <v>247</v>
      </c>
      <c r="F11" s="353">
        <v>84000</v>
      </c>
      <c r="G11" s="354">
        <v>5.41</v>
      </c>
      <c r="H11" s="134" t="s">
        <v>248</v>
      </c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</row>
    <row r="12" spans="1:35">
      <c r="A12" s="343">
        <v>43717</v>
      </c>
      <c r="B12" s="134">
        <v>541401</v>
      </c>
      <c r="C12" s="65" t="s">
        <v>3722</v>
      </c>
      <c r="D12" s="65" t="s">
        <v>3724</v>
      </c>
      <c r="E12" s="65" t="s">
        <v>3016</v>
      </c>
      <c r="F12" s="353">
        <v>72000</v>
      </c>
      <c r="G12" s="65">
        <v>5.31</v>
      </c>
      <c r="H12" s="134" t="s">
        <v>248</v>
      </c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</row>
    <row r="13" spans="1:35">
      <c r="A13" s="343">
        <v>43717</v>
      </c>
      <c r="B13" s="134">
        <v>541401</v>
      </c>
      <c r="C13" s="65" t="s">
        <v>3722</v>
      </c>
      <c r="D13" s="65" t="s">
        <v>3725</v>
      </c>
      <c r="E13" s="65" t="s">
        <v>247</v>
      </c>
      <c r="F13" s="353">
        <v>24000</v>
      </c>
      <c r="G13" s="65">
        <v>5.47</v>
      </c>
      <c r="H13" s="134" t="s">
        <v>248</v>
      </c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</row>
    <row r="14" spans="1:35">
      <c r="A14" s="343">
        <v>43717</v>
      </c>
      <c r="B14" s="134">
        <v>541401</v>
      </c>
      <c r="C14" s="65" t="s">
        <v>3722</v>
      </c>
      <c r="D14" s="65" t="s">
        <v>3725</v>
      </c>
      <c r="E14" s="65" t="s">
        <v>3016</v>
      </c>
      <c r="F14" s="353">
        <v>76000</v>
      </c>
      <c r="G14" s="65">
        <v>5.4</v>
      </c>
      <c r="H14" s="134" t="s">
        <v>248</v>
      </c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</row>
    <row r="15" spans="1:35">
      <c r="A15" s="343">
        <v>43717</v>
      </c>
      <c r="B15" s="134">
        <v>590122</v>
      </c>
      <c r="C15" s="65" t="s">
        <v>3726</v>
      </c>
      <c r="D15" s="65" t="s">
        <v>3727</v>
      </c>
      <c r="E15" s="65" t="s">
        <v>247</v>
      </c>
      <c r="F15" s="353">
        <v>59051</v>
      </c>
      <c r="G15" s="65">
        <v>37.979999999999997</v>
      </c>
      <c r="H15" s="134" t="s">
        <v>248</v>
      </c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</row>
    <row r="16" spans="1:35">
      <c r="A16" s="343">
        <v>43717</v>
      </c>
      <c r="B16" s="134">
        <v>590122</v>
      </c>
      <c r="C16" s="65" t="s">
        <v>3726</v>
      </c>
      <c r="D16" s="65" t="s">
        <v>3727</v>
      </c>
      <c r="E16" s="65" t="s">
        <v>3016</v>
      </c>
      <c r="F16" s="353">
        <v>59051</v>
      </c>
      <c r="G16" s="65">
        <v>37.82</v>
      </c>
      <c r="H16" s="134" t="s">
        <v>248</v>
      </c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</row>
    <row r="17" spans="1:35">
      <c r="A17" s="343">
        <v>43717</v>
      </c>
      <c r="B17" s="134">
        <v>590122</v>
      </c>
      <c r="C17" s="65" t="s">
        <v>3726</v>
      </c>
      <c r="D17" s="65" t="s">
        <v>3728</v>
      </c>
      <c r="E17" s="65" t="s">
        <v>247</v>
      </c>
      <c r="F17" s="353">
        <v>42995</v>
      </c>
      <c r="G17" s="354">
        <v>37.76</v>
      </c>
      <c r="H17" s="134" t="s">
        <v>248</v>
      </c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</row>
    <row r="18" spans="1:35">
      <c r="A18" s="343">
        <v>43717</v>
      </c>
      <c r="B18" s="134">
        <v>590122</v>
      </c>
      <c r="C18" s="65" t="s">
        <v>3726</v>
      </c>
      <c r="D18" s="65" t="s">
        <v>3728</v>
      </c>
      <c r="E18" s="65" t="s">
        <v>3016</v>
      </c>
      <c r="F18" s="353">
        <v>5165</v>
      </c>
      <c r="G18" s="354">
        <v>38.299999999999997</v>
      </c>
      <c r="H18" s="134" t="s">
        <v>248</v>
      </c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</row>
    <row r="19" spans="1:35">
      <c r="A19" s="343">
        <v>43717</v>
      </c>
      <c r="B19" s="134">
        <v>539938</v>
      </c>
      <c r="C19" s="65" t="s">
        <v>3729</v>
      </c>
      <c r="D19" s="65" t="s">
        <v>3730</v>
      </c>
      <c r="E19" s="65" t="s">
        <v>247</v>
      </c>
      <c r="F19" s="353">
        <v>5250</v>
      </c>
      <c r="G19" s="354">
        <v>85.35</v>
      </c>
      <c r="H19" s="134" t="s">
        <v>248</v>
      </c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</row>
    <row r="20" spans="1:35">
      <c r="A20" s="343">
        <v>43717</v>
      </c>
      <c r="B20" s="134">
        <v>539938</v>
      </c>
      <c r="C20" s="65" t="s">
        <v>3729</v>
      </c>
      <c r="D20" s="65" t="s">
        <v>3730</v>
      </c>
      <c r="E20" s="65" t="s">
        <v>3016</v>
      </c>
      <c r="F20" s="353">
        <v>20000</v>
      </c>
      <c r="G20" s="65">
        <v>83.9</v>
      </c>
      <c r="H20" s="134" t="s">
        <v>248</v>
      </c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</row>
    <row r="21" spans="1:35">
      <c r="A21" s="343">
        <v>43717</v>
      </c>
      <c r="B21" s="134">
        <v>539938</v>
      </c>
      <c r="C21" s="65" t="s">
        <v>3729</v>
      </c>
      <c r="D21" s="65" t="s">
        <v>3731</v>
      </c>
      <c r="E21" s="65" t="s">
        <v>247</v>
      </c>
      <c r="F21" s="353">
        <v>20000</v>
      </c>
      <c r="G21" s="354">
        <v>83.89</v>
      </c>
      <c r="H21" s="134" t="s">
        <v>248</v>
      </c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</row>
    <row r="22" spans="1:35">
      <c r="A22" s="343">
        <v>43717</v>
      </c>
      <c r="B22" s="134">
        <v>512217</v>
      </c>
      <c r="C22" s="65" t="s">
        <v>3732</v>
      </c>
      <c r="D22" s="65" t="s">
        <v>3733</v>
      </c>
      <c r="E22" s="65" t="s">
        <v>3016</v>
      </c>
      <c r="F22" s="353">
        <v>31078</v>
      </c>
      <c r="G22" s="354">
        <v>24.78</v>
      </c>
      <c r="H22" s="134" t="s">
        <v>248</v>
      </c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</row>
    <row r="23" spans="1:35">
      <c r="A23" s="343">
        <v>43717</v>
      </c>
      <c r="B23" s="134">
        <v>511557</v>
      </c>
      <c r="C23" s="65" t="s">
        <v>3734</v>
      </c>
      <c r="D23" s="65" t="s">
        <v>3735</v>
      </c>
      <c r="E23" s="65" t="s">
        <v>3016</v>
      </c>
      <c r="F23" s="353">
        <v>50000</v>
      </c>
      <c r="G23" s="65">
        <v>22.5</v>
      </c>
      <c r="H23" s="134" t="s">
        <v>248</v>
      </c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</row>
    <row r="24" spans="1:35">
      <c r="A24" s="343">
        <v>43717</v>
      </c>
      <c r="B24" s="134">
        <v>511557</v>
      </c>
      <c r="C24" s="65" t="s">
        <v>3734</v>
      </c>
      <c r="D24" s="65" t="s">
        <v>3736</v>
      </c>
      <c r="E24" s="65" t="s">
        <v>247</v>
      </c>
      <c r="F24" s="353">
        <v>50000</v>
      </c>
      <c r="G24" s="354">
        <v>22.49</v>
      </c>
      <c r="H24" s="134" t="s">
        <v>248</v>
      </c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</row>
    <row r="25" spans="1:35">
      <c r="A25" s="343">
        <v>43717</v>
      </c>
      <c r="B25" s="134">
        <v>534734</v>
      </c>
      <c r="C25" s="65" t="s">
        <v>3737</v>
      </c>
      <c r="D25" s="65" t="s">
        <v>3738</v>
      </c>
      <c r="E25" s="65" t="s">
        <v>3016</v>
      </c>
      <c r="F25" s="353">
        <v>1245605</v>
      </c>
      <c r="G25" s="65">
        <v>0.76</v>
      </c>
      <c r="H25" s="134" t="s">
        <v>248</v>
      </c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</row>
    <row r="26" spans="1:35">
      <c r="A26" s="343">
        <v>43717</v>
      </c>
      <c r="B26" s="134">
        <v>539363</v>
      </c>
      <c r="C26" s="65" t="s">
        <v>3739</v>
      </c>
      <c r="D26" s="65" t="s">
        <v>3740</v>
      </c>
      <c r="E26" s="65" t="s">
        <v>3016</v>
      </c>
      <c r="F26" s="353">
        <v>90002</v>
      </c>
      <c r="G26" s="354">
        <v>9.85</v>
      </c>
      <c r="H26" s="134" t="s">
        <v>248</v>
      </c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</row>
    <row r="27" spans="1:35">
      <c r="A27" s="343">
        <v>43717</v>
      </c>
      <c r="B27" s="134">
        <v>539026</v>
      </c>
      <c r="C27" s="65" t="s">
        <v>3741</v>
      </c>
      <c r="D27" s="65" t="s">
        <v>3742</v>
      </c>
      <c r="E27" s="65" t="s">
        <v>3016</v>
      </c>
      <c r="F27" s="353">
        <v>12000</v>
      </c>
      <c r="G27" s="65">
        <v>55</v>
      </c>
      <c r="H27" s="134" t="s">
        <v>248</v>
      </c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</row>
    <row r="28" spans="1:35">
      <c r="A28" s="343">
        <v>43717</v>
      </c>
      <c r="B28" s="134">
        <v>542765</v>
      </c>
      <c r="C28" s="65" t="s">
        <v>3638</v>
      </c>
      <c r="D28" s="65" t="s">
        <v>3659</v>
      </c>
      <c r="E28" s="65" t="s">
        <v>247</v>
      </c>
      <c r="F28" s="353">
        <v>15000</v>
      </c>
      <c r="G28" s="65">
        <v>131.13</v>
      </c>
      <c r="H28" s="134" t="s">
        <v>248</v>
      </c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</row>
    <row r="29" spans="1:35">
      <c r="A29" s="343">
        <v>43717</v>
      </c>
      <c r="B29" s="134">
        <v>542765</v>
      </c>
      <c r="C29" s="65" t="s">
        <v>3638</v>
      </c>
      <c r="D29" s="65" t="s">
        <v>3743</v>
      </c>
      <c r="E29" s="65" t="s">
        <v>3016</v>
      </c>
      <c r="F29" s="353">
        <v>13000</v>
      </c>
      <c r="G29" s="65">
        <v>131</v>
      </c>
      <c r="H29" s="134" t="s">
        <v>248</v>
      </c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</row>
    <row r="30" spans="1:35">
      <c r="A30" s="343">
        <v>43717</v>
      </c>
      <c r="B30" s="134">
        <v>531211</v>
      </c>
      <c r="C30" s="65" t="s">
        <v>3744</v>
      </c>
      <c r="D30" s="65" t="s">
        <v>3745</v>
      </c>
      <c r="E30" s="65" t="s">
        <v>247</v>
      </c>
      <c r="F30" s="353">
        <v>17300</v>
      </c>
      <c r="G30" s="65">
        <v>7.47</v>
      </c>
      <c r="H30" s="134" t="s">
        <v>248</v>
      </c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</row>
    <row r="31" spans="1:35">
      <c r="A31" s="343">
        <v>43717</v>
      </c>
      <c r="B31" s="134">
        <v>539097</v>
      </c>
      <c r="C31" s="65" t="s">
        <v>3639</v>
      </c>
      <c r="D31" s="65" t="s">
        <v>3746</v>
      </c>
      <c r="E31" s="65" t="s">
        <v>247</v>
      </c>
      <c r="F31" s="353">
        <v>40000</v>
      </c>
      <c r="G31" s="65">
        <v>32.5</v>
      </c>
      <c r="H31" s="134" t="s">
        <v>248</v>
      </c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</row>
    <row r="32" spans="1:35">
      <c r="A32" s="343">
        <v>43717</v>
      </c>
      <c r="B32" s="134">
        <v>539097</v>
      </c>
      <c r="C32" s="65" t="s">
        <v>3639</v>
      </c>
      <c r="D32" s="65" t="s">
        <v>3747</v>
      </c>
      <c r="E32" s="65" t="s">
        <v>247</v>
      </c>
      <c r="F32" s="353">
        <v>48000</v>
      </c>
      <c r="G32" s="65">
        <v>31.1</v>
      </c>
      <c r="H32" s="134" t="s">
        <v>248</v>
      </c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</row>
    <row r="33" spans="1:35">
      <c r="A33" s="343">
        <v>43717</v>
      </c>
      <c r="B33" s="134">
        <v>539097</v>
      </c>
      <c r="C33" s="65" t="s">
        <v>3639</v>
      </c>
      <c r="D33" s="65" t="s">
        <v>3748</v>
      </c>
      <c r="E33" s="65" t="s">
        <v>3016</v>
      </c>
      <c r="F33" s="353">
        <v>88000</v>
      </c>
      <c r="G33" s="65">
        <v>31.74</v>
      </c>
      <c r="H33" s="134" t="s">
        <v>248</v>
      </c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</row>
    <row r="34" spans="1:35">
      <c r="A34" s="343">
        <v>43717</v>
      </c>
      <c r="B34" s="134" t="s">
        <v>3484</v>
      </c>
      <c r="C34" s="65" t="s">
        <v>3568</v>
      </c>
      <c r="D34" s="65" t="s">
        <v>3569</v>
      </c>
      <c r="E34" s="65" t="s">
        <v>247</v>
      </c>
      <c r="F34" s="353">
        <v>1000000</v>
      </c>
      <c r="G34" s="65">
        <v>9.73</v>
      </c>
      <c r="H34" s="134" t="s">
        <v>1970</v>
      </c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</row>
    <row r="35" spans="1:35">
      <c r="A35" s="343">
        <v>43717</v>
      </c>
      <c r="B35" s="134" t="s">
        <v>3663</v>
      </c>
      <c r="C35" s="65" t="s">
        <v>3664</v>
      </c>
      <c r="D35" s="65" t="s">
        <v>3749</v>
      </c>
      <c r="E35" s="65" t="s">
        <v>247</v>
      </c>
      <c r="F35" s="353">
        <v>100000</v>
      </c>
      <c r="G35" s="65">
        <v>5.05</v>
      </c>
      <c r="H35" s="134" t="s">
        <v>1970</v>
      </c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</row>
    <row r="36" spans="1:35">
      <c r="A36" s="343">
        <v>43717</v>
      </c>
      <c r="B36" s="134" t="s">
        <v>3663</v>
      </c>
      <c r="C36" s="65" t="s">
        <v>3664</v>
      </c>
      <c r="D36" s="65" t="s">
        <v>3730</v>
      </c>
      <c r="E36" s="65" t="s">
        <v>247</v>
      </c>
      <c r="F36" s="353">
        <v>100000</v>
      </c>
      <c r="G36" s="65">
        <v>5.05</v>
      </c>
      <c r="H36" s="134" t="s">
        <v>1970</v>
      </c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</row>
    <row r="37" spans="1:35">
      <c r="A37" s="343">
        <v>43717</v>
      </c>
      <c r="B37" s="134" t="s">
        <v>229</v>
      </c>
      <c r="C37" s="65" t="s">
        <v>3750</v>
      </c>
      <c r="D37" s="65" t="s">
        <v>3198</v>
      </c>
      <c r="E37" s="65" t="s">
        <v>247</v>
      </c>
      <c r="F37" s="353">
        <v>2534637</v>
      </c>
      <c r="G37" s="65">
        <v>48.75</v>
      </c>
      <c r="H37" s="134" t="s">
        <v>1970</v>
      </c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</row>
    <row r="38" spans="1:35">
      <c r="A38" s="343">
        <v>43717</v>
      </c>
      <c r="B38" s="134" t="s">
        <v>1879</v>
      </c>
      <c r="C38" s="65" t="s">
        <v>3660</v>
      </c>
      <c r="D38" s="65" t="s">
        <v>3661</v>
      </c>
      <c r="E38" s="65" t="s">
        <v>247</v>
      </c>
      <c r="F38" s="353">
        <v>1000000</v>
      </c>
      <c r="G38" s="65">
        <v>1.2</v>
      </c>
      <c r="H38" s="134" t="s">
        <v>1970</v>
      </c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</row>
    <row r="39" spans="1:35">
      <c r="A39" s="343">
        <v>43717</v>
      </c>
      <c r="B39" s="134" t="s">
        <v>1129</v>
      </c>
      <c r="C39" s="65" t="s">
        <v>3751</v>
      </c>
      <c r="D39" s="65" t="s">
        <v>3752</v>
      </c>
      <c r="E39" s="65" t="s">
        <v>247</v>
      </c>
      <c r="F39" s="353">
        <v>300263</v>
      </c>
      <c r="G39" s="65">
        <v>949.17</v>
      </c>
      <c r="H39" s="134" t="s">
        <v>1970</v>
      </c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</row>
    <row r="40" spans="1:35">
      <c r="A40" s="343">
        <v>43717</v>
      </c>
      <c r="B40" s="134" t="s">
        <v>1129</v>
      </c>
      <c r="C40" s="65" t="s">
        <v>3751</v>
      </c>
      <c r="D40" s="65" t="s">
        <v>3753</v>
      </c>
      <c r="E40" s="65" t="s">
        <v>247</v>
      </c>
      <c r="F40" s="353">
        <v>279898</v>
      </c>
      <c r="G40" s="65">
        <v>955.27</v>
      </c>
      <c r="H40" s="134" t="s">
        <v>1970</v>
      </c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</row>
    <row r="41" spans="1:35">
      <c r="A41" s="343">
        <v>43717</v>
      </c>
      <c r="B41" s="134" t="s">
        <v>131</v>
      </c>
      <c r="C41" s="65" t="s">
        <v>3286</v>
      </c>
      <c r="D41" s="65" t="s">
        <v>3198</v>
      </c>
      <c r="E41" s="65" t="s">
        <v>247</v>
      </c>
      <c r="F41" s="353">
        <v>2630972</v>
      </c>
      <c r="G41" s="65">
        <v>35.9</v>
      </c>
      <c r="H41" s="134" t="s">
        <v>1970</v>
      </c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</row>
    <row r="42" spans="1:35">
      <c r="A42" s="343">
        <v>43717</v>
      </c>
      <c r="B42" s="134" t="s">
        <v>133</v>
      </c>
      <c r="C42" s="65" t="s">
        <v>3402</v>
      </c>
      <c r="D42" s="65" t="s">
        <v>3198</v>
      </c>
      <c r="E42" s="65" t="s">
        <v>247</v>
      </c>
      <c r="F42" s="353">
        <v>1846757</v>
      </c>
      <c r="G42" s="65">
        <v>38.79</v>
      </c>
      <c r="H42" s="134" t="s">
        <v>1970</v>
      </c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</row>
    <row r="43" spans="1:35">
      <c r="A43" s="343">
        <v>43717</v>
      </c>
      <c r="B43" s="134" t="s">
        <v>162</v>
      </c>
      <c r="C43" s="65" t="s">
        <v>3489</v>
      </c>
      <c r="D43" s="65" t="s">
        <v>3198</v>
      </c>
      <c r="E43" s="65" t="s">
        <v>247</v>
      </c>
      <c r="F43" s="353">
        <v>20716333</v>
      </c>
      <c r="G43" s="65">
        <v>61.72</v>
      </c>
      <c r="H43" s="134" t="s">
        <v>1970</v>
      </c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</row>
    <row r="44" spans="1:35">
      <c r="A44" s="343">
        <v>43717</v>
      </c>
      <c r="B44" s="134" t="s">
        <v>515</v>
      </c>
      <c r="C44" s="65" t="s">
        <v>3754</v>
      </c>
      <c r="D44" s="65" t="s">
        <v>3755</v>
      </c>
      <c r="E44" s="65" t="s">
        <v>3016</v>
      </c>
      <c r="F44" s="353">
        <v>7898761</v>
      </c>
      <c r="G44" s="65">
        <v>0.56000000000000005</v>
      </c>
      <c r="H44" s="134" t="s">
        <v>1970</v>
      </c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</row>
    <row r="45" spans="1:35">
      <c r="A45" s="343">
        <v>43717</v>
      </c>
      <c r="B45" s="134" t="s">
        <v>3484</v>
      </c>
      <c r="C45" s="65" t="s">
        <v>3568</v>
      </c>
      <c r="D45" s="65" t="s">
        <v>3662</v>
      </c>
      <c r="E45" s="65" t="s">
        <v>3016</v>
      </c>
      <c r="F45" s="353">
        <v>800000</v>
      </c>
      <c r="G45" s="65">
        <v>9.73</v>
      </c>
      <c r="H45" s="134" t="s">
        <v>1970</v>
      </c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</row>
    <row r="46" spans="1:35">
      <c r="A46" s="343">
        <v>43717</v>
      </c>
      <c r="B46" s="134" t="s">
        <v>229</v>
      </c>
      <c r="C46" s="65" t="s">
        <v>3750</v>
      </c>
      <c r="D46" s="65" t="s">
        <v>3198</v>
      </c>
      <c r="E46" s="65" t="s">
        <v>3016</v>
      </c>
      <c r="F46" s="353">
        <v>2534637</v>
      </c>
      <c r="G46" s="65">
        <v>49.11</v>
      </c>
      <c r="H46" s="134" t="s">
        <v>1970</v>
      </c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</row>
    <row r="47" spans="1:35">
      <c r="A47" s="343">
        <v>43717</v>
      </c>
      <c r="B47" s="134" t="s">
        <v>1879</v>
      </c>
      <c r="C47" s="65" t="s">
        <v>3660</v>
      </c>
      <c r="D47" s="65" t="s">
        <v>3665</v>
      </c>
      <c r="E47" s="65" t="s">
        <v>3016</v>
      </c>
      <c r="F47" s="353">
        <v>998496</v>
      </c>
      <c r="G47" s="65">
        <v>1.2</v>
      </c>
      <c r="H47" s="134" t="s">
        <v>1970</v>
      </c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</row>
    <row r="48" spans="1:35">
      <c r="A48" s="343">
        <v>43717</v>
      </c>
      <c r="B48" s="134" t="s">
        <v>1129</v>
      </c>
      <c r="C48" s="65" t="s">
        <v>3751</v>
      </c>
      <c r="D48" s="65" t="s">
        <v>3752</v>
      </c>
      <c r="E48" s="65" t="s">
        <v>3016</v>
      </c>
      <c r="F48" s="353">
        <v>300263</v>
      </c>
      <c r="G48" s="65">
        <v>949.64</v>
      </c>
      <c r="H48" s="134" t="s">
        <v>1970</v>
      </c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</row>
    <row r="49" spans="1:35">
      <c r="A49" s="343">
        <v>43717</v>
      </c>
      <c r="B49" s="134" t="s">
        <v>1129</v>
      </c>
      <c r="C49" s="65" t="s">
        <v>3751</v>
      </c>
      <c r="D49" s="65" t="s">
        <v>3753</v>
      </c>
      <c r="E49" s="65" t="s">
        <v>3016</v>
      </c>
      <c r="F49" s="353">
        <v>287003</v>
      </c>
      <c r="G49" s="65">
        <v>955.41</v>
      </c>
      <c r="H49" s="134" t="s">
        <v>1970</v>
      </c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</row>
    <row r="50" spans="1:35">
      <c r="A50" s="343">
        <v>43717</v>
      </c>
      <c r="B50" s="134" t="s">
        <v>131</v>
      </c>
      <c r="C50" s="65" t="s">
        <v>3286</v>
      </c>
      <c r="D50" s="65" t="s">
        <v>3198</v>
      </c>
      <c r="E50" s="65" t="s">
        <v>3016</v>
      </c>
      <c r="F50" s="353">
        <v>2630972</v>
      </c>
      <c r="G50" s="65">
        <v>35.82</v>
      </c>
      <c r="H50" s="134" t="s">
        <v>1970</v>
      </c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</row>
    <row r="51" spans="1:35">
      <c r="A51" s="343">
        <v>43717</v>
      </c>
      <c r="B51" s="134" t="s">
        <v>133</v>
      </c>
      <c r="C51" s="65" t="s">
        <v>3402</v>
      </c>
      <c r="D51" s="65" t="s">
        <v>3198</v>
      </c>
      <c r="E51" s="65" t="s">
        <v>3016</v>
      </c>
      <c r="F51" s="353">
        <v>1846757</v>
      </c>
      <c r="G51" s="65">
        <v>38.85</v>
      </c>
      <c r="H51" s="134" t="s">
        <v>1970</v>
      </c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</row>
    <row r="52" spans="1:35">
      <c r="A52" s="343">
        <v>43717</v>
      </c>
      <c r="B52" s="134" t="s">
        <v>162</v>
      </c>
      <c r="C52" s="65" t="s">
        <v>3489</v>
      </c>
      <c r="D52" s="65" t="s">
        <v>3198</v>
      </c>
      <c r="E52" s="65" t="s">
        <v>3016</v>
      </c>
      <c r="F52" s="353">
        <v>20716333</v>
      </c>
      <c r="G52" s="65">
        <v>61.72</v>
      </c>
      <c r="H52" s="134" t="s">
        <v>1970</v>
      </c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</row>
    <row r="53" spans="1:35">
      <c r="A53" s="343"/>
      <c r="B53" s="134"/>
      <c r="C53" s="65"/>
      <c r="D53" s="65"/>
      <c r="E53" s="65"/>
      <c r="F53" s="353"/>
      <c r="G53" s="65"/>
      <c r="H53" s="134"/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</row>
    <row r="54" spans="1:35">
      <c r="A54" s="343"/>
      <c r="B54" s="134"/>
      <c r="C54" s="65"/>
      <c r="D54" s="65"/>
      <c r="E54" s="65"/>
      <c r="F54" s="353"/>
      <c r="G54" s="65"/>
      <c r="H54" s="134"/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</row>
    <row r="55" spans="1:35">
      <c r="A55" s="343"/>
      <c r="B55" s="134"/>
      <c r="C55" s="65"/>
      <c r="D55" s="65"/>
      <c r="E55" s="65"/>
      <c r="F55" s="353"/>
      <c r="G55" s="65"/>
      <c r="H55" s="134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0"/>
      <c r="AH55" s="50"/>
      <c r="AI55" s="50"/>
    </row>
    <row r="56" spans="1:35">
      <c r="A56" s="343"/>
      <c r="B56" s="134"/>
      <c r="C56" s="65"/>
      <c r="D56" s="65"/>
      <c r="E56" s="65"/>
      <c r="F56" s="353"/>
      <c r="G56" s="65"/>
      <c r="H56" s="134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50"/>
    </row>
    <row r="57" spans="1:35">
      <c r="A57" s="343"/>
      <c r="B57" s="134"/>
      <c r="C57" s="65"/>
      <c r="D57" s="65"/>
      <c r="E57" s="65"/>
      <c r="F57" s="353"/>
      <c r="G57" s="65"/>
      <c r="H57" s="134"/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</row>
    <row r="58" spans="1:35">
      <c r="A58" s="343"/>
      <c r="B58" s="134"/>
      <c r="C58" s="65"/>
      <c r="D58" s="65"/>
      <c r="E58" s="65"/>
      <c r="F58" s="353"/>
      <c r="G58" s="65"/>
      <c r="H58" s="134"/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0"/>
      <c r="AH58" s="50"/>
      <c r="AI58" s="50"/>
    </row>
    <row r="59" spans="1:35">
      <c r="A59" s="343"/>
      <c r="B59" s="134"/>
      <c r="C59" s="65"/>
      <c r="D59" s="65"/>
      <c r="E59" s="65"/>
      <c r="F59" s="353"/>
      <c r="G59" s="65"/>
      <c r="H59" s="134"/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0"/>
      <c r="AH59" s="50"/>
      <c r="AI59" s="50"/>
    </row>
    <row r="60" spans="1:35">
      <c r="A60" s="343"/>
      <c r="B60" s="134"/>
      <c r="C60" s="65"/>
      <c r="D60" s="65"/>
      <c r="E60" s="65"/>
      <c r="F60" s="353"/>
      <c r="G60" s="65"/>
      <c r="H60" s="134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</row>
    <row r="61" spans="1:35">
      <c r="A61" s="343"/>
      <c r="B61" s="134"/>
      <c r="C61" s="65"/>
      <c r="D61" s="65"/>
      <c r="E61" s="65"/>
      <c r="F61" s="353"/>
      <c r="G61" s="65"/>
      <c r="H61" s="134"/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</row>
    <row r="62" spans="1:35">
      <c r="A62" s="343"/>
      <c r="B62" s="134"/>
      <c r="C62" s="65"/>
      <c r="D62" s="65"/>
      <c r="E62" s="65"/>
      <c r="F62" s="353"/>
      <c r="G62" s="65"/>
      <c r="H62" s="134"/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0"/>
    </row>
    <row r="63" spans="1:35">
      <c r="A63" s="343"/>
      <c r="B63" s="134"/>
      <c r="C63" s="65"/>
      <c r="D63" s="65"/>
      <c r="E63" s="65"/>
      <c r="F63" s="353"/>
      <c r="G63" s="65"/>
      <c r="H63" s="134"/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50"/>
      <c r="AH63" s="50"/>
      <c r="AI63" s="50"/>
    </row>
    <row r="64" spans="1:35">
      <c r="A64" s="343"/>
      <c r="B64" s="65"/>
      <c r="C64" s="65"/>
      <c r="D64" s="65"/>
      <c r="E64" s="65"/>
      <c r="F64" s="65"/>
      <c r="G64" s="65"/>
      <c r="H64" s="134"/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50"/>
      <c r="AI64" s="50"/>
    </row>
    <row r="65" spans="1:35">
      <c r="A65" s="343"/>
      <c r="B65" s="65"/>
      <c r="C65" s="65"/>
      <c r="D65" s="65"/>
      <c r="E65" s="65"/>
      <c r="F65" s="65"/>
      <c r="G65" s="65"/>
      <c r="H65" s="134"/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0"/>
      <c r="AE65" s="50"/>
      <c r="AF65" s="50"/>
      <c r="AG65" s="50"/>
      <c r="AH65" s="50"/>
      <c r="AI65" s="50"/>
    </row>
    <row r="66" spans="1:35">
      <c r="A66" s="343"/>
      <c r="B66" s="65"/>
      <c r="C66" s="65"/>
      <c r="D66" s="65"/>
      <c r="E66" s="65"/>
      <c r="F66" s="65"/>
      <c r="G66" s="65"/>
      <c r="H66" s="134"/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0"/>
      <c r="AB66" s="50"/>
      <c r="AC66" s="50"/>
      <c r="AD66" s="50"/>
      <c r="AE66" s="50"/>
      <c r="AF66" s="50"/>
      <c r="AG66" s="50"/>
      <c r="AH66" s="50"/>
      <c r="AI66" s="50"/>
    </row>
    <row r="67" spans="1:35">
      <c r="A67" s="343"/>
      <c r="B67" s="65"/>
      <c r="C67" s="65"/>
      <c r="D67" s="65"/>
      <c r="E67" s="65"/>
      <c r="F67" s="65"/>
      <c r="G67" s="65"/>
      <c r="H67" s="134"/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0"/>
      <c r="AB67" s="50"/>
      <c r="AC67" s="50"/>
      <c r="AD67" s="50"/>
      <c r="AE67" s="50"/>
      <c r="AF67" s="50"/>
      <c r="AG67" s="50"/>
      <c r="AH67" s="50"/>
      <c r="AI67" s="50"/>
    </row>
    <row r="68" spans="1:35">
      <c r="A68" s="343"/>
      <c r="B68" s="65"/>
      <c r="C68" s="65"/>
      <c r="D68" s="65"/>
      <c r="E68" s="65"/>
      <c r="F68" s="65"/>
      <c r="G68" s="65"/>
      <c r="H68" s="134"/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  <c r="AB68" s="50"/>
      <c r="AC68" s="50"/>
      <c r="AD68" s="50"/>
      <c r="AE68" s="50"/>
      <c r="AF68" s="50"/>
      <c r="AG68" s="50"/>
      <c r="AH68" s="50"/>
      <c r="AI68" s="50"/>
    </row>
    <row r="69" spans="1:35">
      <c r="A69" s="343"/>
      <c r="B69" s="65"/>
      <c r="C69" s="65"/>
      <c r="D69" s="65"/>
      <c r="E69" s="65"/>
      <c r="F69" s="65"/>
      <c r="G69" s="65"/>
      <c r="H69" s="134"/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0"/>
      <c r="AB69" s="50"/>
      <c r="AC69" s="50"/>
      <c r="AD69" s="50"/>
      <c r="AE69" s="50"/>
      <c r="AF69" s="50"/>
      <c r="AG69" s="50"/>
      <c r="AH69" s="50"/>
      <c r="AI69" s="50"/>
    </row>
    <row r="70" spans="1:35">
      <c r="A70" s="343"/>
      <c r="B70" s="65"/>
      <c r="C70" s="65"/>
      <c r="D70" s="65"/>
      <c r="E70" s="65"/>
      <c r="F70" s="65"/>
      <c r="G70" s="65"/>
      <c r="H70" s="134"/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  <c r="AE70" s="50"/>
      <c r="AF70" s="50"/>
      <c r="AG70" s="50"/>
      <c r="AH70" s="50"/>
      <c r="AI70" s="50"/>
    </row>
    <row r="71" spans="1:35">
      <c r="A71" s="343"/>
      <c r="B71" s="65"/>
      <c r="C71" s="65"/>
      <c r="D71" s="65"/>
      <c r="E71" s="65"/>
      <c r="F71" s="65"/>
      <c r="G71" s="65"/>
      <c r="H71" s="134"/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0"/>
      <c r="AG71" s="50"/>
      <c r="AH71" s="50"/>
      <c r="AI71" s="50"/>
    </row>
    <row r="72" spans="1:35">
      <c r="A72" s="343"/>
      <c r="B72" s="65"/>
      <c r="C72" s="65"/>
      <c r="D72" s="65"/>
      <c r="E72" s="65"/>
      <c r="F72" s="65"/>
      <c r="G72" s="65"/>
      <c r="H72" s="134"/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0"/>
      <c r="AB72" s="50"/>
      <c r="AC72" s="50"/>
      <c r="AD72" s="50"/>
      <c r="AE72" s="50"/>
      <c r="AF72" s="50"/>
      <c r="AG72" s="50"/>
      <c r="AH72" s="50"/>
      <c r="AI72" s="50"/>
    </row>
    <row r="73" spans="1:35">
      <c r="A73" s="343"/>
      <c r="B73" s="65"/>
      <c r="C73" s="65"/>
      <c r="D73" s="65"/>
      <c r="E73" s="65"/>
      <c r="F73" s="65"/>
      <c r="G73" s="65"/>
      <c r="H73" s="134"/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0"/>
      <c r="AE73" s="50"/>
      <c r="AF73" s="50"/>
      <c r="AG73" s="50"/>
      <c r="AH73" s="50"/>
      <c r="AI73" s="50"/>
    </row>
    <row r="74" spans="1:35">
      <c r="A74" s="343"/>
      <c r="B74" s="65"/>
      <c r="C74" s="65"/>
      <c r="D74" s="65"/>
      <c r="E74" s="65"/>
      <c r="F74" s="65"/>
      <c r="G74" s="65"/>
      <c r="H74" s="134"/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0"/>
      <c r="Z74" s="50"/>
      <c r="AA74" s="50"/>
      <c r="AB74" s="50"/>
      <c r="AC74" s="50"/>
      <c r="AD74" s="50"/>
      <c r="AE74" s="50"/>
      <c r="AF74" s="50"/>
      <c r="AG74" s="50"/>
      <c r="AH74" s="50"/>
      <c r="AI74" s="50"/>
    </row>
    <row r="75" spans="1:35">
      <c r="A75" s="343"/>
      <c r="B75" s="65"/>
      <c r="C75" s="65"/>
      <c r="D75" s="65"/>
      <c r="E75" s="65"/>
      <c r="F75" s="65"/>
      <c r="G75" s="65"/>
      <c r="H75" s="134"/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  <c r="Z75" s="50"/>
      <c r="AA75" s="50"/>
      <c r="AB75" s="50"/>
      <c r="AC75" s="50"/>
      <c r="AD75" s="50"/>
      <c r="AE75" s="50"/>
      <c r="AF75" s="50"/>
      <c r="AG75" s="50"/>
      <c r="AH75" s="50"/>
      <c r="AI75" s="50"/>
    </row>
    <row r="76" spans="1:35">
      <c r="A76" s="343"/>
      <c r="B76" s="65"/>
      <c r="C76" s="65"/>
      <c r="D76" s="65"/>
      <c r="E76" s="65"/>
      <c r="F76" s="65"/>
      <c r="G76" s="65"/>
      <c r="H76" s="134"/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0"/>
      <c r="AB76" s="50"/>
      <c r="AC76" s="50"/>
      <c r="AD76" s="50"/>
      <c r="AE76" s="50"/>
      <c r="AF76" s="50"/>
      <c r="AG76" s="50"/>
      <c r="AH76" s="50"/>
      <c r="AI76" s="50"/>
    </row>
    <row r="77" spans="1:35">
      <c r="A77" s="343"/>
      <c r="B77" s="65"/>
      <c r="C77" s="65"/>
      <c r="D77" s="65"/>
      <c r="E77" s="65"/>
      <c r="F77" s="65"/>
      <c r="G77" s="65"/>
      <c r="H77" s="134"/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0"/>
      <c r="AA77" s="50"/>
      <c r="AB77" s="50"/>
      <c r="AC77" s="50"/>
      <c r="AD77" s="50"/>
      <c r="AE77" s="50"/>
      <c r="AF77" s="50"/>
      <c r="AG77" s="50"/>
      <c r="AH77" s="50"/>
      <c r="AI77" s="50"/>
    </row>
    <row r="78" spans="1:35">
      <c r="A78" s="343"/>
      <c r="B78" s="65"/>
      <c r="C78" s="65"/>
      <c r="D78" s="65"/>
      <c r="E78" s="65"/>
      <c r="F78" s="65"/>
      <c r="G78" s="65"/>
      <c r="H78" s="134"/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0"/>
      <c r="AA78" s="50"/>
      <c r="AB78" s="50"/>
      <c r="AC78" s="50"/>
      <c r="AD78" s="50"/>
      <c r="AE78" s="50"/>
      <c r="AF78" s="50"/>
      <c r="AG78" s="50"/>
      <c r="AH78" s="50"/>
      <c r="AI78" s="50"/>
    </row>
    <row r="79" spans="1:35">
      <c r="A79" s="343"/>
      <c r="B79" s="65"/>
      <c r="C79" s="65"/>
      <c r="D79" s="65"/>
      <c r="E79" s="65"/>
      <c r="F79" s="65"/>
      <c r="G79" s="65"/>
      <c r="H79" s="134"/>
      <c r="I79" s="50"/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50"/>
      <c r="U79" s="50"/>
      <c r="V79" s="50"/>
      <c r="W79" s="50"/>
      <c r="X79" s="50"/>
      <c r="Y79" s="50"/>
      <c r="Z79" s="50"/>
      <c r="AA79" s="50"/>
      <c r="AB79" s="50"/>
      <c r="AC79" s="50"/>
      <c r="AD79" s="50"/>
      <c r="AE79" s="50"/>
      <c r="AF79" s="50"/>
      <c r="AG79" s="50"/>
      <c r="AH79" s="50"/>
      <c r="AI79" s="50"/>
    </row>
    <row r="80" spans="1:35">
      <c r="A80" s="343"/>
      <c r="B80" s="65"/>
      <c r="C80" s="65"/>
      <c r="D80" s="65"/>
      <c r="E80" s="65"/>
      <c r="F80" s="65"/>
      <c r="G80" s="65"/>
      <c r="H80" s="134"/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0"/>
      <c r="Z80" s="50"/>
      <c r="AA80" s="50"/>
      <c r="AB80" s="50"/>
      <c r="AC80" s="50"/>
      <c r="AD80" s="50"/>
      <c r="AE80" s="50"/>
      <c r="AF80" s="50"/>
      <c r="AG80" s="50"/>
      <c r="AH80" s="50"/>
      <c r="AI80" s="50"/>
    </row>
    <row r="81" spans="1:35">
      <c r="A81" s="343"/>
      <c r="B81" s="65"/>
      <c r="C81" s="65"/>
      <c r="D81" s="65"/>
      <c r="E81" s="65"/>
      <c r="F81" s="65"/>
      <c r="G81" s="65"/>
      <c r="H81" s="134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</row>
    <row r="82" spans="1:35">
      <c r="A82" s="343"/>
      <c r="B82" s="65"/>
      <c r="C82" s="65"/>
      <c r="D82" s="65"/>
      <c r="E82" s="65"/>
      <c r="F82" s="65"/>
      <c r="G82" s="65"/>
      <c r="H82" s="134"/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50"/>
      <c r="AD82" s="50"/>
      <c r="AE82" s="50"/>
      <c r="AF82" s="50"/>
      <c r="AG82" s="50"/>
      <c r="AH82" s="50"/>
      <c r="AI82" s="50"/>
    </row>
    <row r="83" spans="1:35">
      <c r="A83" s="343"/>
      <c r="B83" s="65"/>
      <c r="C83" s="65"/>
      <c r="D83" s="65"/>
      <c r="E83" s="65"/>
      <c r="F83" s="65"/>
      <c r="G83" s="65"/>
      <c r="H83" s="134"/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0"/>
      <c r="AG83" s="50"/>
      <c r="AH83" s="50"/>
      <c r="AI83" s="50"/>
    </row>
    <row r="84" spans="1:35">
      <c r="A84" s="343"/>
      <c r="B84" s="65"/>
      <c r="C84" s="65"/>
      <c r="D84" s="65"/>
      <c r="E84" s="65"/>
      <c r="F84" s="65"/>
      <c r="G84" s="65"/>
      <c r="H84" s="134"/>
      <c r="I84" s="50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0"/>
      <c r="AB84" s="50"/>
      <c r="AC84" s="50"/>
      <c r="AD84" s="50"/>
      <c r="AE84" s="50"/>
      <c r="AF84" s="50"/>
      <c r="AG84" s="50"/>
      <c r="AH84" s="50"/>
      <c r="AI84" s="50"/>
    </row>
    <row r="85" spans="1:35">
      <c r="A85" s="343"/>
      <c r="B85" s="65"/>
      <c r="C85" s="65"/>
      <c r="D85" s="65"/>
      <c r="E85" s="65"/>
      <c r="F85" s="65"/>
      <c r="G85" s="65"/>
      <c r="H85" s="134"/>
      <c r="I85" s="50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0"/>
      <c r="Z85" s="50"/>
      <c r="AA85" s="50"/>
      <c r="AB85" s="50"/>
      <c r="AC85" s="50"/>
      <c r="AD85" s="50"/>
      <c r="AE85" s="50"/>
      <c r="AF85" s="50"/>
      <c r="AG85" s="50"/>
      <c r="AH85" s="50"/>
      <c r="AI85" s="50"/>
    </row>
    <row r="86" spans="1:35">
      <c r="A86" s="343"/>
      <c r="B86" s="65"/>
      <c r="C86" s="65"/>
      <c r="D86" s="65"/>
      <c r="E86" s="65"/>
      <c r="F86" s="65"/>
      <c r="G86" s="65"/>
      <c r="H86" s="134"/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0"/>
      <c r="X86" s="50"/>
      <c r="Y86" s="50"/>
      <c r="Z86" s="50"/>
      <c r="AA86" s="50"/>
      <c r="AB86" s="50"/>
      <c r="AC86" s="50"/>
      <c r="AD86" s="50"/>
      <c r="AE86" s="50"/>
      <c r="AF86" s="50"/>
      <c r="AG86" s="50"/>
      <c r="AH86" s="50"/>
      <c r="AI86" s="50"/>
    </row>
    <row r="87" spans="1:35">
      <c r="A87" s="343"/>
      <c r="B87" s="65"/>
      <c r="C87" s="65"/>
      <c r="D87" s="65"/>
      <c r="E87" s="65"/>
      <c r="F87" s="65"/>
      <c r="G87" s="65"/>
      <c r="H87" s="134"/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0"/>
      <c r="AB87" s="50"/>
      <c r="AC87" s="50"/>
      <c r="AD87" s="50"/>
      <c r="AE87" s="50"/>
      <c r="AF87" s="50"/>
      <c r="AG87" s="50"/>
      <c r="AH87" s="50"/>
      <c r="AI87" s="50"/>
    </row>
    <row r="88" spans="1:35">
      <c r="A88" s="343"/>
      <c r="B88" s="65"/>
      <c r="C88" s="65"/>
      <c r="D88" s="65"/>
      <c r="E88" s="65"/>
      <c r="F88" s="65"/>
      <c r="G88" s="65"/>
      <c r="H88" s="134"/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  <c r="X88" s="50"/>
      <c r="Y88" s="50"/>
      <c r="Z88" s="50"/>
      <c r="AA88" s="50"/>
      <c r="AB88" s="50"/>
      <c r="AC88" s="50"/>
      <c r="AD88" s="50"/>
      <c r="AE88" s="50"/>
      <c r="AF88" s="50"/>
      <c r="AG88" s="50"/>
      <c r="AH88" s="50"/>
      <c r="AI88" s="50"/>
    </row>
    <row r="89" spans="1:35">
      <c r="A89" s="343"/>
      <c r="B89" s="65"/>
      <c r="C89" s="65"/>
      <c r="D89" s="65"/>
      <c r="E89" s="65"/>
      <c r="F89" s="65"/>
      <c r="G89" s="65"/>
      <c r="H89" s="134"/>
      <c r="I89" s="50"/>
      <c r="J89" s="50"/>
      <c r="K89" s="50"/>
      <c r="L89" s="50"/>
      <c r="M89" s="50"/>
      <c r="N89" s="50"/>
      <c r="O89" s="50"/>
      <c r="P89" s="50"/>
      <c r="Q89" s="50"/>
      <c r="R89" s="50"/>
      <c r="S89" s="50"/>
      <c r="T89" s="50"/>
      <c r="U89" s="50"/>
      <c r="V89" s="50"/>
      <c r="W89" s="50"/>
      <c r="X89" s="50"/>
      <c r="Y89" s="50"/>
      <c r="Z89" s="50"/>
      <c r="AA89" s="50"/>
      <c r="AB89" s="50"/>
      <c r="AC89" s="50"/>
      <c r="AD89" s="50"/>
      <c r="AE89" s="50"/>
      <c r="AF89" s="50"/>
      <c r="AG89" s="50"/>
      <c r="AH89" s="50"/>
      <c r="AI89" s="50"/>
    </row>
    <row r="90" spans="1:35">
      <c r="A90" s="343"/>
      <c r="B90" s="65"/>
      <c r="C90" s="65"/>
      <c r="D90" s="65"/>
      <c r="E90" s="65"/>
      <c r="F90" s="65"/>
      <c r="G90" s="65"/>
      <c r="H90" s="134"/>
      <c r="I90" s="50"/>
      <c r="J90" s="50"/>
      <c r="K90" s="50"/>
      <c r="L90" s="50"/>
      <c r="M90" s="50"/>
      <c r="N90" s="50"/>
      <c r="O90" s="50"/>
      <c r="P90" s="50"/>
      <c r="Q90" s="50"/>
      <c r="R90" s="50"/>
      <c r="S90" s="50"/>
      <c r="T90" s="50"/>
      <c r="U90" s="50"/>
      <c r="V90" s="50"/>
      <c r="W90" s="50"/>
      <c r="X90" s="50"/>
      <c r="Y90" s="50"/>
      <c r="Z90" s="50"/>
      <c r="AA90" s="50"/>
      <c r="AB90" s="50"/>
      <c r="AC90" s="50"/>
      <c r="AD90" s="50"/>
      <c r="AE90" s="50"/>
      <c r="AF90" s="50"/>
      <c r="AG90" s="50"/>
      <c r="AH90" s="50"/>
      <c r="AI90" s="50"/>
    </row>
    <row r="91" spans="1:35">
      <c r="A91" s="343"/>
      <c r="B91" s="65"/>
      <c r="C91" s="65"/>
      <c r="D91" s="65"/>
      <c r="E91" s="65"/>
      <c r="F91" s="65"/>
      <c r="G91" s="65"/>
      <c r="H91" s="134"/>
      <c r="I91" s="50"/>
      <c r="J91" s="50"/>
      <c r="K91" s="50"/>
      <c r="L91" s="50"/>
      <c r="M91" s="50"/>
      <c r="N91" s="50"/>
      <c r="O91" s="50"/>
      <c r="P91" s="50"/>
      <c r="Q91" s="50"/>
      <c r="R91" s="50"/>
      <c r="S91" s="50"/>
      <c r="T91" s="50"/>
      <c r="U91" s="50"/>
      <c r="V91" s="50"/>
      <c r="W91" s="50"/>
      <c r="X91" s="50"/>
      <c r="Y91" s="50"/>
      <c r="Z91" s="50"/>
      <c r="AA91" s="50"/>
      <c r="AB91" s="50"/>
      <c r="AC91" s="50"/>
      <c r="AD91" s="50"/>
      <c r="AE91" s="50"/>
      <c r="AF91" s="50"/>
      <c r="AG91" s="50"/>
      <c r="AH91" s="50"/>
      <c r="AI91" s="50"/>
    </row>
    <row r="92" spans="1:35">
      <c r="A92" s="343"/>
      <c r="B92" s="65"/>
      <c r="C92" s="65"/>
      <c r="D92" s="65"/>
      <c r="E92" s="65"/>
      <c r="F92" s="65"/>
      <c r="G92" s="65"/>
      <c r="H92" s="134"/>
      <c r="I92" s="50"/>
      <c r="J92" s="50"/>
      <c r="K92" s="50"/>
      <c r="L92" s="50"/>
      <c r="M92" s="50"/>
      <c r="N92" s="50"/>
      <c r="O92" s="50"/>
      <c r="P92" s="50"/>
      <c r="Q92" s="50"/>
      <c r="R92" s="50"/>
      <c r="S92" s="50"/>
      <c r="T92" s="50"/>
      <c r="U92" s="50"/>
      <c r="V92" s="50"/>
      <c r="W92" s="50"/>
      <c r="X92" s="50"/>
      <c r="Y92" s="50"/>
      <c r="Z92" s="50"/>
      <c r="AA92" s="50"/>
      <c r="AB92" s="50"/>
      <c r="AC92" s="50"/>
      <c r="AD92" s="50"/>
      <c r="AE92" s="50"/>
      <c r="AF92" s="50"/>
      <c r="AG92" s="50"/>
      <c r="AH92" s="50"/>
      <c r="AI92" s="50"/>
    </row>
    <row r="93" spans="1:35">
      <c r="A93" s="343"/>
      <c r="B93" s="65"/>
      <c r="C93" s="65"/>
      <c r="D93" s="65"/>
      <c r="E93" s="65"/>
      <c r="F93" s="65"/>
      <c r="G93" s="65"/>
      <c r="H93" s="134"/>
      <c r="I93" s="50"/>
      <c r="J93" s="50"/>
      <c r="K93" s="50"/>
      <c r="L93" s="50"/>
      <c r="M93" s="50"/>
      <c r="N93" s="50"/>
      <c r="O93" s="50"/>
      <c r="P93" s="50"/>
      <c r="Q93" s="50"/>
      <c r="R93" s="50"/>
      <c r="S93" s="50"/>
      <c r="T93" s="50"/>
      <c r="U93" s="50"/>
      <c r="V93" s="50"/>
      <c r="W93" s="50"/>
      <c r="X93" s="50"/>
      <c r="Y93" s="50"/>
      <c r="Z93" s="50"/>
      <c r="AA93" s="50"/>
      <c r="AB93" s="50"/>
      <c r="AC93" s="50"/>
      <c r="AD93" s="50"/>
      <c r="AE93" s="50"/>
      <c r="AF93" s="50"/>
      <c r="AG93" s="50"/>
      <c r="AH93" s="50"/>
      <c r="AI93" s="50"/>
    </row>
    <row r="94" spans="1:35">
      <c r="A94" s="343"/>
      <c r="B94" s="65"/>
      <c r="C94" s="65"/>
      <c r="D94" s="65"/>
      <c r="E94" s="65"/>
      <c r="F94" s="65"/>
      <c r="G94" s="65"/>
      <c r="H94" s="134"/>
      <c r="I94" s="50"/>
      <c r="J94" s="50"/>
      <c r="K94" s="50"/>
      <c r="L94" s="50"/>
      <c r="M94" s="50"/>
      <c r="N94" s="50"/>
      <c r="O94" s="50"/>
      <c r="P94" s="50"/>
      <c r="Q94" s="50"/>
      <c r="R94" s="50"/>
      <c r="S94" s="50"/>
      <c r="T94" s="50"/>
      <c r="U94" s="50"/>
      <c r="V94" s="50"/>
      <c r="W94" s="50"/>
      <c r="X94" s="50"/>
      <c r="Y94" s="50"/>
      <c r="Z94" s="50"/>
      <c r="AA94" s="50"/>
      <c r="AB94" s="50"/>
      <c r="AC94" s="50"/>
      <c r="AD94" s="50"/>
      <c r="AE94" s="50"/>
      <c r="AF94" s="50"/>
      <c r="AG94" s="50"/>
      <c r="AH94" s="50"/>
      <c r="AI94" s="50"/>
    </row>
    <row r="95" spans="1:35">
      <c r="A95" s="343"/>
      <c r="B95" s="65"/>
      <c r="C95" s="65"/>
      <c r="D95" s="65"/>
      <c r="E95" s="65"/>
      <c r="F95" s="65"/>
      <c r="G95" s="65"/>
      <c r="H95" s="134"/>
      <c r="I95" s="50"/>
      <c r="J95" s="50"/>
      <c r="K95" s="50"/>
      <c r="L95" s="50"/>
      <c r="M95" s="50"/>
      <c r="N95" s="50"/>
      <c r="O95" s="50"/>
      <c r="P95" s="50"/>
      <c r="Q95" s="50"/>
      <c r="R95" s="50"/>
      <c r="S95" s="50"/>
      <c r="T95" s="50"/>
      <c r="U95" s="50"/>
      <c r="V95" s="50"/>
      <c r="W95" s="50"/>
      <c r="X95" s="50"/>
      <c r="Y95" s="50"/>
      <c r="Z95" s="50"/>
      <c r="AA95" s="50"/>
      <c r="AB95" s="50"/>
      <c r="AC95" s="50"/>
      <c r="AD95" s="50"/>
      <c r="AE95" s="50"/>
      <c r="AF95" s="50"/>
      <c r="AG95" s="50"/>
      <c r="AH95" s="50"/>
      <c r="AI95" s="50"/>
    </row>
    <row r="96" spans="1:35">
      <c r="A96" s="343"/>
      <c r="B96" s="65"/>
      <c r="C96" s="65"/>
      <c r="D96" s="65"/>
      <c r="E96" s="65"/>
      <c r="F96" s="65"/>
      <c r="G96" s="65"/>
      <c r="H96" s="134"/>
      <c r="I96" s="50"/>
      <c r="J96" s="50"/>
      <c r="K96" s="50"/>
      <c r="L96" s="50"/>
      <c r="M96" s="50"/>
      <c r="N96" s="50"/>
      <c r="O96" s="50"/>
      <c r="P96" s="50"/>
      <c r="Q96" s="50"/>
      <c r="R96" s="50"/>
      <c r="S96" s="50"/>
      <c r="T96" s="50"/>
      <c r="U96" s="50"/>
      <c r="V96" s="50"/>
      <c r="W96" s="50"/>
      <c r="X96" s="50"/>
      <c r="Y96" s="50"/>
      <c r="Z96" s="50"/>
      <c r="AA96" s="50"/>
      <c r="AB96" s="50"/>
      <c r="AC96" s="50"/>
      <c r="AD96" s="50"/>
      <c r="AE96" s="50"/>
      <c r="AF96" s="50"/>
      <c r="AG96" s="50"/>
      <c r="AH96" s="50"/>
      <c r="AI96" s="50"/>
    </row>
    <row r="97" spans="1:35">
      <c r="A97" s="343"/>
      <c r="B97" s="65"/>
      <c r="C97" s="65"/>
      <c r="D97" s="65"/>
      <c r="E97" s="65"/>
      <c r="F97" s="65"/>
      <c r="G97" s="65"/>
      <c r="H97" s="134"/>
      <c r="I97" s="50"/>
      <c r="J97" s="50"/>
      <c r="K97" s="50"/>
      <c r="L97" s="50"/>
      <c r="M97" s="50"/>
      <c r="N97" s="50"/>
      <c r="O97" s="50"/>
      <c r="P97" s="50"/>
      <c r="Q97" s="50"/>
      <c r="R97" s="50"/>
      <c r="S97" s="50"/>
      <c r="T97" s="50"/>
      <c r="U97" s="50"/>
      <c r="V97" s="50"/>
      <c r="W97" s="50"/>
      <c r="X97" s="50"/>
      <c r="Y97" s="50"/>
      <c r="Z97" s="50"/>
      <c r="AA97" s="50"/>
      <c r="AB97" s="50"/>
      <c r="AC97" s="50"/>
      <c r="AD97" s="50"/>
      <c r="AE97" s="50"/>
      <c r="AF97" s="50"/>
      <c r="AG97" s="50"/>
      <c r="AH97" s="50"/>
      <c r="AI97" s="50"/>
    </row>
    <row r="98" spans="1:35">
      <c r="A98" s="343"/>
      <c r="B98" s="65"/>
      <c r="C98" s="65"/>
      <c r="D98" s="65"/>
      <c r="E98" s="65"/>
      <c r="F98" s="65"/>
      <c r="G98" s="65"/>
      <c r="H98" s="134"/>
      <c r="I98" s="50"/>
      <c r="J98" s="50"/>
      <c r="K98" s="50"/>
      <c r="L98" s="50"/>
      <c r="M98" s="50"/>
      <c r="N98" s="50"/>
      <c r="O98" s="50"/>
      <c r="P98" s="50"/>
      <c r="Q98" s="50"/>
      <c r="R98" s="50"/>
      <c r="S98" s="50"/>
      <c r="T98" s="50"/>
      <c r="U98" s="50"/>
      <c r="V98" s="50"/>
      <c r="W98" s="50"/>
      <c r="X98" s="50"/>
      <c r="Y98" s="50"/>
      <c r="Z98" s="50"/>
      <c r="AA98" s="50"/>
      <c r="AB98" s="50"/>
      <c r="AC98" s="50"/>
      <c r="AD98" s="50"/>
      <c r="AE98" s="50"/>
      <c r="AF98" s="50"/>
      <c r="AG98" s="50"/>
      <c r="AH98" s="50"/>
      <c r="AI98" s="50"/>
    </row>
    <row r="99" spans="1:35">
      <c r="A99" s="343"/>
      <c r="B99" s="65"/>
      <c r="C99" s="65"/>
      <c r="D99" s="65"/>
      <c r="E99" s="65"/>
      <c r="F99" s="65"/>
      <c r="G99" s="65"/>
      <c r="H99" s="134"/>
      <c r="I99" s="50"/>
      <c r="J99" s="50"/>
      <c r="K99" s="50"/>
      <c r="L99" s="50"/>
      <c r="M99" s="50"/>
      <c r="N99" s="50"/>
      <c r="O99" s="50"/>
      <c r="P99" s="50"/>
      <c r="Q99" s="50"/>
      <c r="R99" s="50"/>
      <c r="S99" s="50"/>
      <c r="T99" s="50"/>
      <c r="U99" s="50"/>
      <c r="V99" s="50"/>
      <c r="W99" s="50"/>
      <c r="X99" s="50"/>
      <c r="Y99" s="50"/>
      <c r="Z99" s="50"/>
      <c r="AA99" s="50"/>
      <c r="AB99" s="50"/>
      <c r="AC99" s="50"/>
      <c r="AD99" s="50"/>
      <c r="AE99" s="50"/>
      <c r="AF99" s="50"/>
      <c r="AG99" s="50"/>
      <c r="AH99" s="50"/>
      <c r="AI99" s="50"/>
    </row>
    <row r="100" spans="1:35">
      <c r="A100" s="343"/>
      <c r="B100" s="65"/>
      <c r="C100" s="65"/>
      <c r="D100" s="65"/>
      <c r="E100" s="65"/>
      <c r="F100" s="65"/>
      <c r="G100" s="65"/>
      <c r="H100" s="134"/>
      <c r="I100" s="50"/>
      <c r="J100" s="50"/>
      <c r="K100" s="50"/>
      <c r="L100" s="50"/>
      <c r="M100" s="50"/>
      <c r="N100" s="50"/>
      <c r="O100" s="50"/>
      <c r="P100" s="50"/>
      <c r="Q100" s="50"/>
      <c r="R100" s="50"/>
      <c r="S100" s="50"/>
      <c r="T100" s="50"/>
      <c r="U100" s="50"/>
      <c r="V100" s="50"/>
      <c r="W100" s="50"/>
      <c r="X100" s="50"/>
      <c r="Y100" s="50"/>
      <c r="Z100" s="50"/>
      <c r="AA100" s="50"/>
      <c r="AB100" s="50"/>
      <c r="AC100" s="50"/>
      <c r="AD100" s="50"/>
      <c r="AE100" s="50"/>
      <c r="AF100" s="50"/>
      <c r="AG100" s="50"/>
      <c r="AH100" s="50"/>
      <c r="AI100" s="50"/>
    </row>
    <row r="101" spans="1:35">
      <c r="A101" s="343"/>
      <c r="B101" s="65"/>
      <c r="C101" s="65"/>
      <c r="D101" s="65"/>
      <c r="E101" s="65"/>
      <c r="F101" s="65"/>
      <c r="G101" s="65"/>
      <c r="H101" s="134"/>
      <c r="I101" s="50"/>
      <c r="J101" s="50"/>
      <c r="K101" s="50"/>
      <c r="L101" s="50"/>
      <c r="M101" s="50"/>
      <c r="N101" s="50"/>
      <c r="O101" s="50"/>
      <c r="P101" s="50"/>
      <c r="Q101" s="50"/>
      <c r="R101" s="50"/>
      <c r="S101" s="50"/>
      <c r="T101" s="50"/>
      <c r="U101" s="50"/>
      <c r="V101" s="50"/>
      <c r="W101" s="50"/>
      <c r="X101" s="50"/>
      <c r="Y101" s="50"/>
      <c r="Z101" s="50"/>
      <c r="AA101" s="50"/>
      <c r="AB101" s="50"/>
      <c r="AC101" s="50"/>
      <c r="AD101" s="50"/>
      <c r="AE101" s="50"/>
      <c r="AF101" s="50"/>
      <c r="AG101" s="50"/>
      <c r="AH101" s="50"/>
      <c r="AI101" s="50"/>
    </row>
    <row r="102" spans="1:35">
      <c r="A102" s="343"/>
      <c r="B102" s="65"/>
      <c r="C102" s="65"/>
      <c r="D102" s="65"/>
      <c r="E102" s="65"/>
      <c r="F102" s="65"/>
      <c r="G102" s="65"/>
      <c r="H102" s="134"/>
      <c r="I102" s="50"/>
      <c r="J102" s="50"/>
      <c r="K102" s="50"/>
      <c r="L102" s="50"/>
      <c r="M102" s="50"/>
      <c r="N102" s="50"/>
      <c r="O102" s="50"/>
      <c r="P102" s="50"/>
      <c r="Q102" s="50"/>
      <c r="R102" s="50"/>
      <c r="S102" s="50"/>
      <c r="T102" s="50"/>
      <c r="U102" s="50"/>
      <c r="V102" s="50"/>
      <c r="W102" s="50"/>
      <c r="X102" s="50"/>
      <c r="Y102" s="50"/>
      <c r="Z102" s="50"/>
      <c r="AA102" s="50"/>
      <c r="AB102" s="50"/>
      <c r="AC102" s="50"/>
      <c r="AD102" s="50"/>
      <c r="AE102" s="50"/>
      <c r="AF102" s="50"/>
      <c r="AG102" s="50"/>
      <c r="AH102" s="50"/>
      <c r="AI102" s="50"/>
    </row>
    <row r="103" spans="1:35">
      <c r="A103" s="343"/>
      <c r="B103" s="65"/>
      <c r="C103" s="65"/>
      <c r="D103" s="65"/>
      <c r="E103" s="65"/>
      <c r="F103" s="65"/>
      <c r="G103" s="65"/>
      <c r="H103" s="134"/>
      <c r="I103" s="50"/>
      <c r="J103" s="50"/>
      <c r="K103" s="50"/>
      <c r="L103" s="50"/>
      <c r="M103" s="50"/>
      <c r="N103" s="50"/>
      <c r="O103" s="50"/>
      <c r="P103" s="50"/>
      <c r="Q103" s="50"/>
      <c r="R103" s="50"/>
      <c r="S103" s="50"/>
      <c r="T103" s="50"/>
      <c r="U103" s="50"/>
      <c r="V103" s="50"/>
      <c r="W103" s="50"/>
      <c r="X103" s="50"/>
      <c r="Y103" s="50"/>
      <c r="Z103" s="50"/>
      <c r="AA103" s="50"/>
      <c r="AB103" s="50"/>
      <c r="AC103" s="50"/>
      <c r="AD103" s="50"/>
      <c r="AE103" s="50"/>
      <c r="AF103" s="50"/>
      <c r="AG103" s="50"/>
      <c r="AH103" s="50"/>
      <c r="AI103" s="50"/>
    </row>
    <row r="104" spans="1:35">
      <c r="A104" s="343"/>
      <c r="B104" s="65"/>
      <c r="C104" s="65"/>
      <c r="D104" s="65"/>
      <c r="E104" s="65"/>
      <c r="F104" s="65"/>
      <c r="G104" s="65"/>
      <c r="H104" s="134"/>
      <c r="I104" s="50"/>
      <c r="J104" s="50"/>
      <c r="K104" s="50"/>
      <c r="L104" s="50"/>
      <c r="M104" s="50"/>
      <c r="N104" s="50"/>
      <c r="O104" s="50"/>
      <c r="P104" s="50"/>
      <c r="Q104" s="50"/>
      <c r="R104" s="50"/>
      <c r="S104" s="50"/>
      <c r="T104" s="50"/>
      <c r="U104" s="50"/>
      <c r="V104" s="50"/>
      <c r="W104" s="50"/>
      <c r="X104" s="50"/>
      <c r="Y104" s="50"/>
      <c r="Z104" s="50"/>
      <c r="AA104" s="50"/>
      <c r="AB104" s="50"/>
      <c r="AC104" s="50"/>
      <c r="AD104" s="50"/>
      <c r="AE104" s="50"/>
      <c r="AF104" s="50"/>
      <c r="AG104" s="50"/>
      <c r="AH104" s="50"/>
      <c r="AI104" s="50"/>
    </row>
    <row r="105" spans="1:35">
      <c r="A105" s="343"/>
      <c r="B105" s="134"/>
      <c r="C105" s="134"/>
      <c r="D105" s="134"/>
      <c r="E105" s="134"/>
      <c r="F105" s="65"/>
      <c r="G105" s="65"/>
      <c r="H105" s="134"/>
      <c r="I105" s="50"/>
      <c r="J105" s="50"/>
      <c r="K105" s="50"/>
      <c r="L105" s="50"/>
      <c r="M105" s="50"/>
      <c r="N105" s="50"/>
      <c r="O105" s="50"/>
      <c r="P105" s="50"/>
      <c r="Q105" s="50"/>
      <c r="R105" s="50"/>
      <c r="S105" s="50"/>
      <c r="T105" s="50"/>
      <c r="U105" s="50"/>
      <c r="V105" s="50"/>
      <c r="W105" s="50"/>
      <c r="X105" s="50"/>
      <c r="Y105" s="50"/>
      <c r="Z105" s="50"/>
      <c r="AA105" s="50"/>
      <c r="AB105" s="50"/>
      <c r="AC105" s="50"/>
      <c r="AD105" s="50"/>
      <c r="AE105" s="50"/>
      <c r="AF105" s="50"/>
      <c r="AG105" s="50"/>
      <c r="AH105" s="50"/>
      <c r="AI105" s="50"/>
    </row>
    <row r="106" spans="1:35">
      <c r="A106" s="343"/>
      <c r="B106" s="134"/>
      <c r="C106" s="134"/>
      <c r="D106" s="134"/>
      <c r="E106" s="134"/>
      <c r="F106" s="65"/>
      <c r="G106" s="65"/>
      <c r="H106" s="134"/>
      <c r="I106" s="50"/>
      <c r="J106" s="50"/>
      <c r="K106" s="50"/>
      <c r="L106" s="50"/>
      <c r="M106" s="50"/>
      <c r="N106" s="50"/>
      <c r="O106" s="50"/>
      <c r="P106" s="50"/>
      <c r="Q106" s="50"/>
      <c r="R106" s="50"/>
      <c r="S106" s="50"/>
      <c r="T106" s="50"/>
      <c r="U106" s="50"/>
      <c r="V106" s="50"/>
      <c r="W106" s="50"/>
      <c r="X106" s="50"/>
      <c r="Y106" s="50"/>
      <c r="Z106" s="50"/>
      <c r="AA106" s="50"/>
      <c r="AB106" s="50"/>
      <c r="AC106" s="50"/>
      <c r="AD106" s="50"/>
      <c r="AE106" s="50"/>
      <c r="AF106" s="50"/>
      <c r="AG106" s="50"/>
      <c r="AH106" s="50"/>
      <c r="AI106" s="50"/>
    </row>
    <row r="107" spans="1:35">
      <c r="A107" s="343"/>
      <c r="B107" s="340"/>
      <c r="C107" s="340"/>
      <c r="D107" s="340"/>
      <c r="E107" s="340"/>
      <c r="F107" s="65"/>
      <c r="G107" s="65"/>
      <c r="H107" s="134"/>
      <c r="I107" s="50"/>
      <c r="J107" s="50"/>
      <c r="K107" s="50"/>
      <c r="L107" s="50"/>
      <c r="M107" s="50"/>
      <c r="N107" s="50"/>
      <c r="O107" s="50"/>
      <c r="P107" s="50"/>
      <c r="Q107" s="50"/>
      <c r="R107" s="50"/>
      <c r="S107" s="50"/>
      <c r="T107" s="50"/>
      <c r="U107" s="50"/>
      <c r="V107" s="50"/>
      <c r="W107" s="50"/>
      <c r="X107" s="50"/>
      <c r="Y107" s="50"/>
      <c r="Z107" s="50"/>
      <c r="AA107" s="50"/>
      <c r="AB107" s="50"/>
      <c r="AC107" s="50"/>
      <c r="AD107" s="50"/>
      <c r="AE107" s="50"/>
      <c r="AF107" s="50"/>
      <c r="AG107" s="50"/>
      <c r="AH107" s="50"/>
      <c r="AI107" s="50"/>
    </row>
    <row r="108" spans="1:35">
      <c r="A108" s="343"/>
      <c r="B108" s="340"/>
      <c r="C108" s="340"/>
      <c r="D108" s="340"/>
      <c r="E108" s="340"/>
      <c r="F108" s="65"/>
      <c r="G108" s="65"/>
      <c r="H108" s="134"/>
      <c r="I108" s="50"/>
      <c r="J108" s="50"/>
      <c r="K108" s="50"/>
      <c r="L108" s="50"/>
      <c r="M108" s="50"/>
      <c r="N108" s="50"/>
      <c r="O108" s="50"/>
      <c r="P108" s="50"/>
      <c r="Q108" s="50"/>
      <c r="R108" s="50"/>
      <c r="S108" s="50"/>
      <c r="T108" s="50"/>
      <c r="U108" s="50"/>
      <c r="V108" s="50"/>
      <c r="W108" s="50"/>
      <c r="X108" s="50"/>
      <c r="Y108" s="50"/>
      <c r="Z108" s="50"/>
      <c r="AA108" s="50"/>
      <c r="AB108" s="50"/>
      <c r="AC108" s="50"/>
      <c r="AD108" s="50"/>
      <c r="AE108" s="50"/>
      <c r="AF108" s="50"/>
      <c r="AG108" s="50"/>
      <c r="AH108" s="50"/>
      <c r="AI108" s="50"/>
    </row>
    <row r="109" spans="1:35">
      <c r="A109" s="343"/>
      <c r="B109" s="340"/>
      <c r="C109" s="340"/>
      <c r="D109" s="340"/>
      <c r="E109" s="340"/>
      <c r="F109" s="65"/>
      <c r="G109" s="65"/>
      <c r="H109" s="134"/>
      <c r="I109" s="50"/>
      <c r="J109" s="50"/>
      <c r="K109" s="50"/>
      <c r="L109" s="50"/>
      <c r="M109" s="50"/>
      <c r="N109" s="50"/>
      <c r="O109" s="50"/>
      <c r="P109" s="50"/>
      <c r="Q109" s="50"/>
      <c r="R109" s="50"/>
      <c r="S109" s="50"/>
      <c r="T109" s="50"/>
      <c r="U109" s="50"/>
      <c r="V109" s="50"/>
      <c r="W109" s="50"/>
      <c r="X109" s="50"/>
      <c r="Y109" s="50"/>
      <c r="Z109" s="50"/>
      <c r="AA109" s="50"/>
      <c r="AB109" s="50"/>
      <c r="AC109" s="50"/>
      <c r="AD109" s="50"/>
      <c r="AE109" s="50"/>
      <c r="AF109" s="50"/>
      <c r="AG109" s="50"/>
      <c r="AH109" s="50"/>
      <c r="AI109" s="50"/>
    </row>
    <row r="110" spans="1:35">
      <c r="A110" s="343"/>
      <c r="B110" s="340"/>
      <c r="C110" s="340"/>
      <c r="D110" s="340"/>
      <c r="E110" s="340"/>
      <c r="F110" s="65"/>
      <c r="G110" s="65"/>
      <c r="H110" s="134"/>
      <c r="I110" s="50"/>
      <c r="J110" s="50"/>
      <c r="K110" s="50"/>
      <c r="L110" s="50"/>
      <c r="M110" s="50"/>
      <c r="N110" s="50"/>
      <c r="O110" s="50"/>
      <c r="P110" s="50"/>
      <c r="Q110" s="50"/>
      <c r="R110" s="50"/>
      <c r="S110" s="50"/>
      <c r="T110" s="50"/>
      <c r="U110" s="50"/>
      <c r="V110" s="50"/>
      <c r="W110" s="50"/>
      <c r="X110" s="50"/>
      <c r="Y110" s="50"/>
      <c r="Z110" s="50"/>
      <c r="AA110" s="50"/>
      <c r="AB110" s="50"/>
      <c r="AC110" s="50"/>
      <c r="AD110" s="50"/>
      <c r="AE110" s="50"/>
      <c r="AF110" s="50"/>
      <c r="AG110" s="50"/>
      <c r="AH110" s="50"/>
      <c r="AI110" s="50"/>
    </row>
    <row r="111" spans="1:35">
      <c r="A111" s="343"/>
      <c r="B111" s="340"/>
      <c r="C111" s="340"/>
      <c r="D111" s="340"/>
      <c r="E111" s="340"/>
      <c r="F111" s="65"/>
      <c r="G111" s="65"/>
      <c r="H111" s="134"/>
      <c r="I111" s="50"/>
      <c r="J111" s="50"/>
      <c r="K111" s="50"/>
      <c r="L111" s="50"/>
      <c r="M111" s="50"/>
      <c r="N111" s="50"/>
      <c r="O111" s="50"/>
      <c r="P111" s="50"/>
      <c r="Q111" s="50"/>
      <c r="R111" s="50"/>
      <c r="S111" s="50"/>
      <c r="T111" s="50"/>
      <c r="U111" s="50"/>
      <c r="V111" s="50"/>
      <c r="W111" s="50"/>
      <c r="X111" s="50"/>
      <c r="Y111" s="50"/>
      <c r="Z111" s="50"/>
      <c r="AA111" s="50"/>
      <c r="AB111" s="50"/>
      <c r="AC111" s="50"/>
      <c r="AD111" s="50"/>
      <c r="AE111" s="50"/>
      <c r="AF111" s="50"/>
      <c r="AG111" s="50"/>
      <c r="AH111" s="50"/>
      <c r="AI111" s="50"/>
    </row>
    <row r="112" spans="1:35">
      <c r="A112" s="343"/>
      <c r="B112" s="340"/>
      <c r="C112" s="340"/>
      <c r="D112" s="340"/>
      <c r="E112" s="340"/>
      <c r="F112" s="65"/>
      <c r="G112" s="65"/>
      <c r="H112" s="134"/>
      <c r="I112" s="50"/>
      <c r="J112" s="50"/>
      <c r="K112" s="50"/>
      <c r="L112" s="50"/>
      <c r="M112" s="50"/>
      <c r="N112" s="50"/>
      <c r="O112" s="50"/>
      <c r="P112" s="50"/>
      <c r="Q112" s="50"/>
      <c r="R112" s="50"/>
      <c r="S112" s="50"/>
      <c r="T112" s="50"/>
      <c r="U112" s="50"/>
      <c r="V112" s="50"/>
      <c r="W112" s="50"/>
      <c r="X112" s="50"/>
      <c r="Y112" s="50"/>
      <c r="Z112" s="50"/>
      <c r="AA112" s="50"/>
      <c r="AB112" s="50"/>
      <c r="AC112" s="50"/>
      <c r="AD112" s="50"/>
      <c r="AE112" s="50"/>
      <c r="AF112" s="50"/>
      <c r="AG112" s="50"/>
      <c r="AH112" s="50"/>
      <c r="AI112" s="50"/>
    </row>
    <row r="113" spans="1:35">
      <c r="A113" s="343"/>
      <c r="B113" s="340"/>
      <c r="C113" s="340"/>
      <c r="D113" s="340"/>
      <c r="E113" s="340"/>
      <c r="F113" s="65"/>
      <c r="G113" s="65"/>
      <c r="H113" s="134"/>
      <c r="I113" s="50"/>
      <c r="J113" s="50"/>
      <c r="K113" s="50"/>
      <c r="L113" s="50"/>
      <c r="M113" s="50"/>
      <c r="N113" s="50"/>
      <c r="O113" s="50"/>
      <c r="P113" s="50"/>
      <c r="Q113" s="50"/>
      <c r="R113" s="50"/>
      <c r="S113" s="50"/>
      <c r="T113" s="50"/>
      <c r="U113" s="50"/>
      <c r="V113" s="50"/>
      <c r="W113" s="50"/>
      <c r="X113" s="50"/>
      <c r="Y113" s="50"/>
      <c r="Z113" s="50"/>
      <c r="AA113" s="50"/>
      <c r="AB113" s="50"/>
      <c r="AC113" s="50"/>
      <c r="AD113" s="50"/>
      <c r="AE113" s="50"/>
      <c r="AF113" s="50"/>
      <c r="AG113" s="50"/>
      <c r="AH113" s="50"/>
      <c r="AI113" s="50"/>
    </row>
    <row r="114" spans="1:35">
      <c r="A114" s="343"/>
      <c r="B114" s="340"/>
      <c r="C114" s="340"/>
      <c r="D114" s="340"/>
      <c r="E114" s="340"/>
      <c r="F114" s="65"/>
      <c r="G114" s="65"/>
      <c r="H114" s="134"/>
      <c r="I114" s="50"/>
      <c r="J114" s="50"/>
      <c r="K114" s="50"/>
      <c r="L114" s="50"/>
      <c r="M114" s="50"/>
      <c r="N114" s="50"/>
      <c r="O114" s="50"/>
      <c r="P114" s="50"/>
      <c r="Q114" s="50"/>
      <c r="R114" s="50"/>
      <c r="S114" s="50"/>
      <c r="T114" s="50"/>
      <c r="U114" s="50"/>
      <c r="V114" s="50"/>
      <c r="W114" s="50"/>
      <c r="X114" s="50"/>
      <c r="Y114" s="50"/>
      <c r="Z114" s="50"/>
      <c r="AA114" s="50"/>
      <c r="AB114" s="50"/>
      <c r="AC114" s="50"/>
      <c r="AD114" s="50"/>
      <c r="AE114" s="50"/>
      <c r="AF114" s="50"/>
      <c r="AG114" s="50"/>
      <c r="AH114" s="50"/>
      <c r="AI114" s="50"/>
    </row>
    <row r="115" spans="1:35">
      <c r="A115" s="343"/>
      <c r="B115" s="340"/>
      <c r="C115" s="340"/>
      <c r="D115" s="340"/>
      <c r="E115" s="340"/>
      <c r="F115" s="65"/>
      <c r="G115" s="65"/>
      <c r="H115" s="134"/>
      <c r="I115" s="50"/>
      <c r="J115" s="50"/>
      <c r="K115" s="50"/>
      <c r="L115" s="50"/>
      <c r="M115" s="50"/>
      <c r="N115" s="50"/>
      <c r="O115" s="50"/>
      <c r="P115" s="50"/>
      <c r="Q115" s="50"/>
      <c r="R115" s="50"/>
      <c r="S115" s="50"/>
      <c r="T115" s="50"/>
      <c r="U115" s="50"/>
      <c r="V115" s="50"/>
      <c r="W115" s="50"/>
      <c r="X115" s="50"/>
      <c r="Y115" s="50"/>
      <c r="Z115" s="50"/>
      <c r="AA115" s="50"/>
      <c r="AB115" s="50"/>
      <c r="AC115" s="50"/>
      <c r="AD115" s="50"/>
      <c r="AE115" s="50"/>
      <c r="AF115" s="50"/>
      <c r="AG115" s="50"/>
      <c r="AH115" s="50"/>
      <c r="AI115" s="50"/>
    </row>
    <row r="116" spans="1:35">
      <c r="A116" s="343"/>
      <c r="B116" s="340"/>
      <c r="C116" s="340"/>
      <c r="D116" s="340"/>
      <c r="E116" s="340"/>
      <c r="F116" s="65"/>
      <c r="G116" s="65"/>
      <c r="H116" s="134"/>
      <c r="I116" s="50"/>
      <c r="J116" s="50"/>
      <c r="K116" s="50"/>
      <c r="L116" s="50"/>
      <c r="M116" s="50"/>
      <c r="N116" s="50"/>
      <c r="O116" s="50"/>
      <c r="P116" s="50"/>
      <c r="Q116" s="50"/>
      <c r="R116" s="50"/>
      <c r="S116" s="50"/>
      <c r="T116" s="50"/>
      <c r="U116" s="50"/>
      <c r="V116" s="50"/>
      <c r="W116" s="50"/>
      <c r="X116" s="50"/>
      <c r="Y116" s="50"/>
      <c r="Z116" s="50"/>
      <c r="AA116" s="50"/>
      <c r="AB116" s="50"/>
      <c r="AC116" s="50"/>
      <c r="AD116" s="50"/>
      <c r="AE116" s="50"/>
      <c r="AF116" s="50"/>
      <c r="AG116" s="50"/>
      <c r="AH116" s="50"/>
      <c r="AI116" s="50"/>
    </row>
    <row r="117" spans="1:35">
      <c r="A117" s="343"/>
      <c r="B117" s="340"/>
      <c r="C117" s="340"/>
      <c r="D117" s="340"/>
      <c r="E117" s="340"/>
      <c r="F117" s="65"/>
      <c r="G117" s="65"/>
      <c r="H117" s="134"/>
      <c r="I117" s="50"/>
      <c r="J117" s="50"/>
      <c r="K117" s="50"/>
      <c r="L117" s="50"/>
      <c r="M117" s="50"/>
      <c r="N117" s="50"/>
      <c r="O117" s="50"/>
      <c r="P117" s="50"/>
      <c r="Q117" s="50"/>
      <c r="R117" s="50"/>
      <c r="S117" s="50"/>
      <c r="T117" s="50"/>
      <c r="U117" s="50"/>
      <c r="V117" s="50"/>
      <c r="W117" s="50"/>
      <c r="X117" s="50"/>
      <c r="Y117" s="50"/>
      <c r="Z117" s="50"/>
      <c r="AA117" s="50"/>
      <c r="AB117" s="50"/>
      <c r="AC117" s="50"/>
      <c r="AD117" s="50"/>
      <c r="AE117" s="50"/>
      <c r="AF117" s="50"/>
      <c r="AG117" s="50"/>
      <c r="AH117" s="50"/>
      <c r="AI117" s="50"/>
    </row>
    <row r="118" spans="1:35">
      <c r="A118" s="343"/>
      <c r="B118" s="340"/>
      <c r="C118" s="340"/>
      <c r="D118" s="340"/>
      <c r="E118" s="340"/>
      <c r="F118" s="65"/>
      <c r="G118" s="65"/>
      <c r="H118" s="134"/>
      <c r="I118" s="50"/>
      <c r="J118" s="50"/>
      <c r="K118" s="50"/>
      <c r="L118" s="50"/>
      <c r="M118" s="50"/>
      <c r="N118" s="50"/>
      <c r="O118" s="50"/>
      <c r="P118" s="50"/>
      <c r="Q118" s="50"/>
      <c r="R118" s="50"/>
      <c r="S118" s="50"/>
      <c r="T118" s="50"/>
      <c r="U118" s="50"/>
      <c r="V118" s="50"/>
      <c r="W118" s="50"/>
      <c r="X118" s="50"/>
      <c r="Y118" s="50"/>
      <c r="Z118" s="50"/>
      <c r="AA118" s="50"/>
      <c r="AB118" s="50"/>
      <c r="AC118" s="50"/>
      <c r="AD118" s="50"/>
      <c r="AE118" s="50"/>
      <c r="AF118" s="50"/>
      <c r="AG118" s="50"/>
      <c r="AH118" s="50"/>
      <c r="AI118" s="50"/>
    </row>
    <row r="119" spans="1:35">
      <c r="A119" s="343"/>
      <c r="B119" s="340"/>
      <c r="C119" s="340"/>
      <c r="D119" s="340"/>
      <c r="E119" s="340"/>
      <c r="F119" s="65"/>
      <c r="G119" s="65"/>
      <c r="H119" s="134"/>
      <c r="I119" s="50"/>
      <c r="J119" s="50"/>
      <c r="K119" s="50"/>
      <c r="L119" s="50"/>
      <c r="M119" s="50"/>
      <c r="N119" s="50"/>
      <c r="O119" s="50"/>
      <c r="P119" s="50"/>
      <c r="Q119" s="50"/>
      <c r="R119" s="50"/>
      <c r="S119" s="50"/>
      <c r="T119" s="50"/>
      <c r="U119" s="50"/>
      <c r="V119" s="50"/>
      <c r="W119" s="50"/>
      <c r="X119" s="50"/>
      <c r="Y119" s="50"/>
      <c r="Z119" s="50"/>
      <c r="AA119" s="50"/>
      <c r="AB119" s="50"/>
      <c r="AC119" s="50"/>
      <c r="AD119" s="50"/>
      <c r="AE119" s="50"/>
      <c r="AF119" s="50"/>
      <c r="AG119" s="50"/>
      <c r="AH119" s="50"/>
      <c r="AI119" s="50"/>
    </row>
    <row r="120" spans="1:35">
      <c r="A120" s="343"/>
      <c r="B120" s="340"/>
      <c r="C120" s="340"/>
      <c r="D120" s="340"/>
      <c r="E120" s="340"/>
      <c r="F120" s="65"/>
      <c r="G120" s="65"/>
      <c r="H120" s="134"/>
      <c r="I120" s="50"/>
      <c r="J120" s="50"/>
      <c r="K120" s="50"/>
      <c r="L120" s="50"/>
      <c r="M120" s="50"/>
      <c r="N120" s="50"/>
      <c r="O120" s="50"/>
      <c r="P120" s="50"/>
      <c r="Q120" s="50"/>
      <c r="R120" s="50"/>
      <c r="S120" s="50"/>
      <c r="T120" s="50"/>
      <c r="U120" s="50"/>
      <c r="V120" s="50"/>
      <c r="W120" s="50"/>
      <c r="X120" s="50"/>
      <c r="Y120" s="50"/>
      <c r="Z120" s="50"/>
      <c r="AA120" s="50"/>
      <c r="AB120" s="50"/>
      <c r="AC120" s="50"/>
      <c r="AD120" s="50"/>
      <c r="AE120" s="50"/>
      <c r="AF120" s="50"/>
      <c r="AG120" s="50"/>
      <c r="AH120" s="50"/>
      <c r="AI120" s="50"/>
    </row>
    <row r="121" spans="1:35">
      <c r="A121" s="343"/>
      <c r="B121" s="340"/>
      <c r="C121" s="340"/>
      <c r="D121" s="340"/>
      <c r="E121" s="340"/>
      <c r="F121" s="65"/>
      <c r="G121" s="65"/>
      <c r="H121" s="134"/>
      <c r="I121" s="50"/>
      <c r="J121" s="50"/>
      <c r="K121" s="50"/>
      <c r="L121" s="50"/>
      <c r="M121" s="50"/>
      <c r="N121" s="50"/>
      <c r="O121" s="50"/>
      <c r="P121" s="50"/>
      <c r="Q121" s="50"/>
      <c r="R121" s="50"/>
      <c r="S121" s="50"/>
      <c r="T121" s="50"/>
      <c r="U121" s="50"/>
      <c r="V121" s="50"/>
      <c r="W121" s="50"/>
      <c r="X121" s="50"/>
      <c r="Y121" s="50"/>
      <c r="Z121" s="50"/>
      <c r="AA121" s="50"/>
      <c r="AB121" s="50"/>
      <c r="AC121" s="50"/>
      <c r="AD121" s="50"/>
      <c r="AE121" s="50"/>
      <c r="AF121" s="50"/>
      <c r="AG121" s="50"/>
      <c r="AH121" s="50"/>
      <c r="AI121" s="50"/>
    </row>
    <row r="122" spans="1:35">
      <c r="A122" s="343"/>
      <c r="B122" s="340"/>
      <c r="C122" s="340"/>
      <c r="D122" s="340"/>
      <c r="E122" s="340"/>
      <c r="F122" s="65"/>
      <c r="G122" s="65"/>
      <c r="H122" s="134"/>
      <c r="I122" s="50"/>
      <c r="J122" s="50"/>
      <c r="K122" s="50"/>
      <c r="L122" s="50"/>
      <c r="M122" s="50"/>
      <c r="N122" s="50"/>
      <c r="O122" s="50"/>
      <c r="P122" s="50"/>
      <c r="Q122" s="50"/>
      <c r="R122" s="50"/>
      <c r="S122" s="50"/>
      <c r="T122" s="50"/>
      <c r="U122" s="50"/>
      <c r="V122" s="50"/>
      <c r="W122" s="50"/>
      <c r="X122" s="50"/>
      <c r="Y122" s="50"/>
      <c r="Z122" s="50"/>
      <c r="AA122" s="50"/>
      <c r="AB122" s="50"/>
      <c r="AC122" s="50"/>
      <c r="AD122" s="50"/>
      <c r="AE122" s="50"/>
      <c r="AF122" s="50"/>
      <c r="AG122" s="50"/>
      <c r="AH122" s="50"/>
      <c r="AI122" s="50"/>
    </row>
    <row r="123" spans="1:35">
      <c r="A123" s="343"/>
      <c r="B123" s="340"/>
      <c r="C123" s="340"/>
      <c r="D123" s="340"/>
      <c r="E123" s="340"/>
      <c r="F123" s="65"/>
      <c r="G123" s="65"/>
      <c r="H123" s="134"/>
      <c r="I123" s="50"/>
      <c r="J123" s="50"/>
      <c r="K123" s="50"/>
      <c r="L123" s="50"/>
      <c r="M123" s="50"/>
      <c r="N123" s="50"/>
      <c r="O123" s="50"/>
      <c r="P123" s="50"/>
      <c r="Q123" s="50"/>
      <c r="R123" s="50"/>
      <c r="S123" s="50"/>
      <c r="T123" s="50"/>
      <c r="U123" s="50"/>
      <c r="V123" s="50"/>
      <c r="W123" s="50"/>
      <c r="X123" s="50"/>
      <c r="Y123" s="50"/>
      <c r="Z123" s="50"/>
      <c r="AA123" s="50"/>
      <c r="AB123" s="50"/>
      <c r="AC123" s="50"/>
      <c r="AD123" s="50"/>
      <c r="AE123" s="50"/>
      <c r="AF123" s="50"/>
      <c r="AG123" s="50"/>
      <c r="AH123" s="50"/>
      <c r="AI123" s="50"/>
    </row>
    <row r="124" spans="1:35">
      <c r="A124" s="343"/>
      <c r="B124" s="340"/>
      <c r="C124" s="340"/>
      <c r="D124" s="340"/>
      <c r="E124" s="340"/>
      <c r="F124" s="65"/>
      <c r="G124" s="65"/>
      <c r="H124" s="134"/>
      <c r="I124" s="50"/>
      <c r="J124" s="50"/>
      <c r="K124" s="50"/>
      <c r="L124" s="50"/>
      <c r="M124" s="50"/>
      <c r="N124" s="50"/>
      <c r="O124" s="50"/>
      <c r="P124" s="50"/>
      <c r="Q124" s="50"/>
      <c r="R124" s="50"/>
      <c r="S124" s="50"/>
      <c r="T124" s="50"/>
      <c r="U124" s="50"/>
      <c r="V124" s="50"/>
      <c r="W124" s="50"/>
      <c r="X124" s="50"/>
      <c r="Y124" s="50"/>
      <c r="Z124" s="50"/>
      <c r="AA124" s="50"/>
      <c r="AB124" s="50"/>
      <c r="AC124" s="50"/>
      <c r="AD124" s="50"/>
      <c r="AE124" s="50"/>
      <c r="AF124" s="50"/>
      <c r="AG124" s="50"/>
      <c r="AH124" s="50"/>
      <c r="AI124" s="50"/>
    </row>
    <row r="125" spans="1:35">
      <c r="A125" s="343"/>
      <c r="B125" s="340"/>
      <c r="C125" s="340"/>
      <c r="D125" s="340"/>
      <c r="E125" s="340"/>
      <c r="F125" s="65"/>
      <c r="G125" s="65"/>
      <c r="H125" s="134"/>
      <c r="I125" s="50"/>
      <c r="J125" s="50"/>
      <c r="K125" s="50"/>
      <c r="L125" s="50"/>
      <c r="M125" s="50"/>
      <c r="N125" s="50"/>
      <c r="O125" s="50"/>
      <c r="P125" s="50"/>
      <c r="Q125" s="50"/>
      <c r="R125" s="50"/>
      <c r="S125" s="50"/>
      <c r="T125" s="50"/>
      <c r="U125" s="50"/>
      <c r="V125" s="50"/>
      <c r="W125" s="50"/>
      <c r="X125" s="50"/>
      <c r="Y125" s="50"/>
      <c r="Z125" s="50"/>
      <c r="AA125" s="50"/>
      <c r="AB125" s="50"/>
      <c r="AC125" s="50"/>
      <c r="AD125" s="50"/>
      <c r="AE125" s="50"/>
      <c r="AF125" s="50"/>
      <c r="AG125" s="50"/>
      <c r="AH125" s="50"/>
      <c r="AI125" s="50"/>
    </row>
    <row r="126" spans="1:35">
      <c r="A126" s="343"/>
      <c r="B126" s="340"/>
      <c r="C126" s="340"/>
      <c r="D126" s="340"/>
      <c r="E126" s="340"/>
      <c r="F126" s="65"/>
      <c r="G126" s="65"/>
      <c r="H126" s="134"/>
      <c r="I126" s="50"/>
      <c r="J126" s="50"/>
      <c r="K126" s="50"/>
      <c r="L126" s="50"/>
      <c r="M126" s="50"/>
      <c r="N126" s="50"/>
      <c r="O126" s="50"/>
      <c r="P126" s="50"/>
      <c r="Q126" s="50"/>
      <c r="R126" s="50"/>
      <c r="S126" s="50"/>
      <c r="T126" s="50"/>
      <c r="U126" s="50"/>
      <c r="V126" s="50"/>
      <c r="W126" s="50"/>
      <c r="X126" s="50"/>
      <c r="Y126" s="50"/>
      <c r="Z126" s="50"/>
      <c r="AA126" s="50"/>
      <c r="AB126" s="50"/>
      <c r="AC126" s="50"/>
      <c r="AD126" s="50"/>
      <c r="AE126" s="50"/>
      <c r="AF126" s="50"/>
      <c r="AG126" s="50"/>
      <c r="AH126" s="50"/>
      <c r="AI126" s="50"/>
    </row>
    <row r="127" spans="1:35">
      <c r="A127" s="343"/>
      <c r="B127" s="340"/>
      <c r="C127" s="340"/>
      <c r="D127" s="340"/>
      <c r="E127" s="340"/>
      <c r="F127" s="65"/>
      <c r="G127" s="65"/>
      <c r="H127" s="134"/>
      <c r="I127" s="50"/>
      <c r="J127" s="50"/>
      <c r="K127" s="50"/>
      <c r="L127" s="50"/>
      <c r="M127" s="50"/>
      <c r="N127" s="50"/>
      <c r="O127" s="50"/>
      <c r="P127" s="50"/>
      <c r="Q127" s="50"/>
      <c r="R127" s="50"/>
      <c r="S127" s="50"/>
      <c r="T127" s="50"/>
      <c r="U127" s="50"/>
      <c r="V127" s="50"/>
      <c r="W127" s="50"/>
      <c r="X127" s="50"/>
      <c r="Y127" s="50"/>
      <c r="Z127" s="50"/>
      <c r="AA127" s="50"/>
      <c r="AB127" s="50"/>
      <c r="AC127" s="50"/>
      <c r="AD127" s="50"/>
      <c r="AE127" s="50"/>
      <c r="AF127" s="50"/>
      <c r="AG127" s="50"/>
      <c r="AH127" s="50"/>
      <c r="AI127" s="50"/>
    </row>
    <row r="128" spans="1:35">
      <c r="A128" s="343"/>
      <c r="B128" s="340"/>
      <c r="C128" s="340"/>
      <c r="D128" s="340"/>
      <c r="E128" s="340"/>
      <c r="F128" s="65"/>
      <c r="G128" s="65"/>
      <c r="H128" s="134"/>
      <c r="I128" s="50"/>
      <c r="J128" s="50"/>
      <c r="K128" s="50"/>
      <c r="L128" s="50"/>
      <c r="M128" s="50"/>
      <c r="N128" s="50"/>
      <c r="O128" s="50"/>
      <c r="P128" s="50"/>
      <c r="Q128" s="50"/>
      <c r="R128" s="50"/>
      <c r="S128" s="50"/>
      <c r="T128" s="50"/>
      <c r="U128" s="50"/>
      <c r="V128" s="50"/>
      <c r="W128" s="50"/>
      <c r="X128" s="50"/>
      <c r="Y128" s="50"/>
      <c r="Z128" s="50"/>
      <c r="AA128" s="50"/>
      <c r="AB128" s="50"/>
      <c r="AC128" s="50"/>
      <c r="AD128" s="50"/>
      <c r="AE128" s="50"/>
      <c r="AF128" s="50"/>
      <c r="AG128" s="50"/>
      <c r="AH128" s="50"/>
      <c r="AI128" s="50"/>
    </row>
    <row r="129" spans="1:35">
      <c r="A129" s="343"/>
      <c r="B129" s="340"/>
      <c r="C129" s="340"/>
      <c r="D129" s="340"/>
      <c r="E129" s="340"/>
      <c r="F129" s="65"/>
      <c r="G129" s="65"/>
      <c r="H129" s="134"/>
      <c r="I129" s="50"/>
      <c r="J129" s="50"/>
      <c r="K129" s="50"/>
      <c r="L129" s="50"/>
      <c r="M129" s="50"/>
      <c r="N129" s="50"/>
      <c r="O129" s="50"/>
      <c r="P129" s="50"/>
      <c r="Q129" s="50"/>
      <c r="R129" s="50"/>
      <c r="S129" s="50"/>
      <c r="T129" s="50"/>
      <c r="U129" s="50"/>
      <c r="V129" s="50"/>
      <c r="W129" s="50"/>
      <c r="X129" s="50"/>
      <c r="Y129" s="50"/>
      <c r="Z129" s="50"/>
      <c r="AA129" s="50"/>
      <c r="AB129" s="50"/>
      <c r="AC129" s="50"/>
      <c r="AD129" s="50"/>
      <c r="AE129" s="50"/>
      <c r="AF129" s="50"/>
      <c r="AG129" s="50"/>
      <c r="AH129" s="50"/>
      <c r="AI129" s="50"/>
    </row>
    <row r="130" spans="1:35">
      <c r="A130" s="343"/>
      <c r="B130" s="340"/>
      <c r="C130" s="340"/>
      <c r="D130" s="340"/>
      <c r="E130" s="340"/>
      <c r="F130" s="65"/>
      <c r="G130" s="65"/>
      <c r="H130" s="134"/>
      <c r="I130" s="50"/>
      <c r="J130" s="50"/>
      <c r="K130" s="50"/>
      <c r="L130" s="50"/>
      <c r="M130" s="50"/>
      <c r="N130" s="50"/>
      <c r="O130" s="50"/>
      <c r="P130" s="50"/>
      <c r="Q130" s="50"/>
      <c r="R130" s="50"/>
      <c r="S130" s="50"/>
      <c r="T130" s="50"/>
      <c r="U130" s="50"/>
      <c r="V130" s="50"/>
      <c r="W130" s="50"/>
      <c r="X130" s="50"/>
      <c r="Y130" s="50"/>
      <c r="Z130" s="50"/>
      <c r="AA130" s="50"/>
      <c r="AB130" s="50"/>
      <c r="AC130" s="50"/>
      <c r="AD130" s="50"/>
      <c r="AE130" s="50"/>
      <c r="AF130" s="50"/>
      <c r="AG130" s="50"/>
      <c r="AH130" s="50"/>
      <c r="AI130" s="50"/>
    </row>
    <row r="131" spans="1:35">
      <c r="A131" s="343"/>
      <c r="B131" s="340"/>
      <c r="C131" s="340"/>
      <c r="D131" s="340"/>
      <c r="E131" s="340"/>
      <c r="F131" s="65"/>
      <c r="G131" s="65"/>
      <c r="H131" s="134"/>
      <c r="I131" s="50"/>
      <c r="J131" s="50"/>
      <c r="K131" s="50"/>
      <c r="L131" s="50"/>
      <c r="M131" s="50"/>
      <c r="N131" s="50"/>
      <c r="O131" s="50"/>
      <c r="P131" s="50"/>
      <c r="Q131" s="50"/>
      <c r="R131" s="50"/>
      <c r="S131" s="50"/>
      <c r="T131" s="50"/>
      <c r="U131" s="50"/>
      <c r="V131" s="50"/>
      <c r="W131" s="50"/>
      <c r="X131" s="50"/>
      <c r="Y131" s="50"/>
      <c r="Z131" s="50"/>
      <c r="AA131" s="50"/>
      <c r="AB131" s="50"/>
      <c r="AC131" s="50"/>
      <c r="AD131" s="50"/>
      <c r="AE131" s="50"/>
      <c r="AF131" s="50"/>
      <c r="AG131" s="50"/>
      <c r="AH131" s="50"/>
      <c r="AI131" s="50"/>
    </row>
    <row r="132" spans="1:35">
      <c r="A132" s="343"/>
      <c r="B132" s="340"/>
      <c r="C132" s="340"/>
      <c r="D132" s="340"/>
      <c r="E132" s="340"/>
      <c r="F132" s="65"/>
      <c r="G132" s="65"/>
      <c r="H132" s="134"/>
      <c r="I132" s="50"/>
      <c r="J132" s="50"/>
      <c r="K132" s="50"/>
      <c r="L132" s="50"/>
      <c r="M132" s="50"/>
      <c r="N132" s="50"/>
      <c r="O132" s="50"/>
      <c r="P132" s="50"/>
      <c r="Q132" s="50"/>
      <c r="R132" s="50"/>
      <c r="S132" s="50"/>
      <c r="T132" s="50"/>
      <c r="U132" s="50"/>
      <c r="V132" s="50"/>
      <c r="W132" s="50"/>
      <c r="X132" s="50"/>
      <c r="Y132" s="50"/>
      <c r="Z132" s="50"/>
      <c r="AA132" s="50"/>
      <c r="AB132" s="50"/>
      <c r="AC132" s="50"/>
      <c r="AD132" s="50"/>
      <c r="AE132" s="50"/>
      <c r="AF132" s="50"/>
      <c r="AG132" s="50"/>
      <c r="AH132" s="50"/>
      <c r="AI132" s="50"/>
    </row>
    <row r="133" spans="1:35">
      <c r="A133" s="343"/>
      <c r="B133" s="340"/>
      <c r="C133" s="340"/>
      <c r="D133" s="340"/>
      <c r="E133" s="340"/>
      <c r="F133" s="65"/>
      <c r="G133" s="65"/>
      <c r="H133" s="134"/>
      <c r="I133" s="50"/>
      <c r="J133" s="50"/>
      <c r="K133" s="50"/>
      <c r="L133" s="50"/>
      <c r="M133" s="50"/>
      <c r="N133" s="50"/>
      <c r="O133" s="50"/>
      <c r="P133" s="50"/>
      <c r="Q133" s="50"/>
      <c r="R133" s="50"/>
      <c r="S133" s="50"/>
      <c r="T133" s="50"/>
      <c r="U133" s="50"/>
      <c r="V133" s="50"/>
      <c r="W133" s="50"/>
      <c r="X133" s="50"/>
      <c r="Y133" s="50"/>
      <c r="Z133" s="50"/>
      <c r="AA133" s="50"/>
      <c r="AB133" s="50"/>
      <c r="AC133" s="50"/>
      <c r="AD133" s="50"/>
      <c r="AE133" s="50"/>
      <c r="AF133" s="50"/>
      <c r="AG133" s="50"/>
      <c r="AH133" s="50"/>
      <c r="AI133" s="50"/>
    </row>
    <row r="134" spans="1:35">
      <c r="A134" s="343"/>
      <c r="B134" s="340"/>
      <c r="C134" s="340"/>
      <c r="D134" s="340"/>
      <c r="E134" s="340"/>
      <c r="F134" s="65"/>
      <c r="G134" s="65"/>
      <c r="H134" s="134"/>
      <c r="I134" s="50"/>
      <c r="J134" s="50"/>
      <c r="K134" s="50"/>
      <c r="L134" s="50"/>
      <c r="M134" s="50"/>
      <c r="N134" s="50"/>
      <c r="O134" s="50"/>
      <c r="P134" s="50"/>
      <c r="Q134" s="50"/>
      <c r="R134" s="50"/>
      <c r="S134" s="50"/>
      <c r="T134" s="50"/>
      <c r="U134" s="50"/>
      <c r="V134" s="50"/>
      <c r="W134" s="50"/>
      <c r="X134" s="50"/>
      <c r="Y134" s="50"/>
      <c r="Z134" s="50"/>
      <c r="AA134" s="50"/>
      <c r="AB134" s="50"/>
      <c r="AC134" s="50"/>
      <c r="AD134" s="50"/>
      <c r="AE134" s="50"/>
      <c r="AF134" s="50"/>
      <c r="AG134" s="50"/>
      <c r="AH134" s="50"/>
      <c r="AI134" s="50"/>
    </row>
    <row r="135" spans="1:35">
      <c r="A135" s="343"/>
      <c r="B135" s="340"/>
      <c r="C135" s="340"/>
      <c r="D135" s="340"/>
      <c r="E135" s="340"/>
      <c r="F135" s="65"/>
      <c r="G135" s="65"/>
      <c r="H135" s="134"/>
      <c r="I135" s="50"/>
      <c r="J135" s="50"/>
      <c r="K135" s="50"/>
      <c r="L135" s="50"/>
      <c r="M135" s="50"/>
      <c r="N135" s="50"/>
      <c r="O135" s="50"/>
      <c r="P135" s="50"/>
      <c r="Q135" s="50"/>
      <c r="R135" s="50"/>
      <c r="S135" s="50"/>
      <c r="T135" s="50"/>
      <c r="U135" s="50"/>
      <c r="V135" s="50"/>
      <c r="W135" s="50"/>
      <c r="X135" s="50"/>
      <c r="Y135" s="50"/>
      <c r="Z135" s="50"/>
      <c r="AA135" s="50"/>
      <c r="AB135" s="50"/>
      <c r="AC135" s="50"/>
      <c r="AD135" s="50"/>
      <c r="AE135" s="50"/>
      <c r="AF135" s="50"/>
      <c r="AG135" s="50"/>
      <c r="AH135" s="50"/>
      <c r="AI135" s="50"/>
    </row>
    <row r="136" spans="1:35">
      <c r="A136" s="343"/>
      <c r="B136" s="340"/>
      <c r="C136" s="340"/>
      <c r="D136" s="340"/>
      <c r="E136" s="340"/>
      <c r="F136" s="65"/>
      <c r="G136" s="65"/>
      <c r="H136" s="134"/>
      <c r="I136" s="50"/>
      <c r="J136" s="50"/>
      <c r="K136" s="50"/>
      <c r="L136" s="50"/>
      <c r="M136" s="50"/>
      <c r="N136" s="50"/>
      <c r="O136" s="50"/>
      <c r="P136" s="50"/>
      <c r="Q136" s="50"/>
      <c r="R136" s="50"/>
      <c r="S136" s="50"/>
      <c r="T136" s="50"/>
      <c r="U136" s="50"/>
      <c r="V136" s="50"/>
      <c r="W136" s="50"/>
      <c r="X136" s="50"/>
      <c r="Y136" s="50"/>
      <c r="Z136" s="50"/>
      <c r="AA136" s="50"/>
      <c r="AB136" s="50"/>
      <c r="AC136" s="50"/>
      <c r="AD136" s="50"/>
      <c r="AE136" s="50"/>
      <c r="AF136" s="50"/>
      <c r="AG136" s="50"/>
      <c r="AH136" s="50"/>
      <c r="AI136" s="50"/>
    </row>
    <row r="137" spans="1:35">
      <c r="A137" s="343"/>
      <c r="B137" s="340"/>
      <c r="C137" s="340"/>
      <c r="D137" s="340"/>
      <c r="E137" s="340"/>
      <c r="F137" s="65"/>
      <c r="G137" s="65"/>
      <c r="H137" s="134"/>
      <c r="I137" s="50"/>
      <c r="J137" s="50"/>
      <c r="K137" s="50"/>
      <c r="L137" s="50"/>
      <c r="M137" s="50"/>
      <c r="N137" s="50"/>
      <c r="O137" s="50"/>
      <c r="P137" s="50"/>
      <c r="Q137" s="50"/>
      <c r="R137" s="50"/>
      <c r="S137" s="50"/>
      <c r="T137" s="50"/>
      <c r="U137" s="50"/>
      <c r="V137" s="50"/>
      <c r="W137" s="50"/>
      <c r="X137" s="50"/>
      <c r="Y137" s="50"/>
      <c r="Z137" s="50"/>
      <c r="AA137" s="50"/>
      <c r="AB137" s="50"/>
      <c r="AC137" s="50"/>
      <c r="AD137" s="50"/>
      <c r="AE137" s="50"/>
      <c r="AF137" s="50"/>
      <c r="AG137" s="50"/>
      <c r="AH137" s="50"/>
      <c r="AI137" s="50"/>
    </row>
    <row r="138" spans="1:35">
      <c r="A138" s="343"/>
      <c r="B138" s="340"/>
      <c r="C138" s="340"/>
      <c r="D138" s="340"/>
      <c r="E138" s="340"/>
      <c r="F138" s="65"/>
      <c r="G138" s="65"/>
      <c r="H138" s="134"/>
      <c r="I138" s="50"/>
      <c r="J138" s="50"/>
      <c r="K138" s="50"/>
      <c r="L138" s="50"/>
      <c r="M138" s="50"/>
      <c r="N138" s="50"/>
      <c r="O138" s="50"/>
      <c r="P138" s="50"/>
      <c r="Q138" s="50"/>
      <c r="R138" s="50"/>
      <c r="S138" s="50"/>
      <c r="T138" s="50"/>
      <c r="U138" s="50"/>
      <c r="V138" s="50"/>
      <c r="W138" s="50"/>
      <c r="X138" s="50"/>
      <c r="Y138" s="50"/>
      <c r="Z138" s="50"/>
      <c r="AA138" s="50"/>
      <c r="AB138" s="50"/>
      <c r="AC138" s="50"/>
      <c r="AD138" s="50"/>
      <c r="AE138" s="50"/>
      <c r="AF138" s="50"/>
      <c r="AG138" s="50"/>
      <c r="AH138" s="50"/>
      <c r="AI138" s="50"/>
    </row>
    <row r="139" spans="1:35">
      <c r="A139" s="343"/>
      <c r="B139" s="340"/>
      <c r="C139" s="340"/>
      <c r="D139" s="340"/>
      <c r="E139" s="340"/>
      <c r="F139" s="65"/>
      <c r="G139" s="65"/>
      <c r="H139" s="134"/>
      <c r="I139" s="50"/>
      <c r="J139" s="50"/>
      <c r="K139" s="50"/>
      <c r="L139" s="50"/>
      <c r="M139" s="50"/>
      <c r="N139" s="50"/>
      <c r="O139" s="50"/>
      <c r="P139" s="50"/>
      <c r="Q139" s="50"/>
      <c r="R139" s="50"/>
      <c r="S139" s="50"/>
      <c r="T139" s="50"/>
      <c r="U139" s="50"/>
      <c r="V139" s="50"/>
      <c r="W139" s="50"/>
      <c r="X139" s="50"/>
      <c r="Y139" s="50"/>
      <c r="Z139" s="50"/>
      <c r="AA139" s="50"/>
      <c r="AB139" s="50"/>
      <c r="AC139" s="50"/>
      <c r="AD139" s="50"/>
      <c r="AE139" s="50"/>
      <c r="AF139" s="50"/>
      <c r="AG139" s="50"/>
      <c r="AH139" s="50"/>
      <c r="AI139" s="50"/>
    </row>
    <row r="140" spans="1:35">
      <c r="A140" s="343"/>
      <c r="B140" s="340"/>
      <c r="C140" s="340"/>
      <c r="D140" s="340"/>
      <c r="E140" s="340"/>
      <c r="F140" s="65"/>
      <c r="G140" s="65"/>
      <c r="H140" s="134"/>
      <c r="I140" s="50"/>
      <c r="J140" s="50"/>
      <c r="K140" s="50"/>
      <c r="L140" s="50"/>
      <c r="M140" s="50"/>
      <c r="N140" s="50"/>
      <c r="O140" s="50"/>
      <c r="P140" s="50"/>
      <c r="Q140" s="50"/>
      <c r="R140" s="50"/>
      <c r="S140" s="50"/>
      <c r="T140" s="50"/>
      <c r="U140" s="50"/>
      <c r="V140" s="50"/>
      <c r="W140" s="50"/>
      <c r="X140" s="50"/>
      <c r="Y140" s="50"/>
      <c r="Z140" s="50"/>
      <c r="AA140" s="50"/>
      <c r="AB140" s="50"/>
      <c r="AC140" s="50"/>
      <c r="AD140" s="50"/>
      <c r="AE140" s="50"/>
      <c r="AF140" s="50"/>
      <c r="AG140" s="50"/>
      <c r="AH140" s="50"/>
      <c r="AI140" s="50"/>
    </row>
    <row r="141" spans="1:35">
      <c r="A141" s="343"/>
      <c r="B141" s="340"/>
      <c r="C141" s="340"/>
      <c r="D141" s="340"/>
      <c r="E141" s="340"/>
      <c r="F141" s="65"/>
      <c r="G141" s="65"/>
      <c r="H141" s="134"/>
      <c r="I141" s="50"/>
      <c r="J141" s="50"/>
      <c r="K141" s="50"/>
      <c r="L141" s="50"/>
      <c r="M141" s="50"/>
      <c r="N141" s="50"/>
      <c r="O141" s="50"/>
      <c r="P141" s="50"/>
      <c r="Q141" s="50"/>
      <c r="R141" s="50"/>
      <c r="S141" s="50"/>
      <c r="T141" s="50"/>
      <c r="U141" s="50"/>
      <c r="V141" s="50"/>
      <c r="W141" s="50"/>
      <c r="X141" s="50"/>
      <c r="Y141" s="50"/>
      <c r="Z141" s="50"/>
      <c r="AA141" s="50"/>
      <c r="AB141" s="50"/>
      <c r="AC141" s="50"/>
      <c r="AD141" s="50"/>
      <c r="AE141" s="50"/>
      <c r="AF141" s="50"/>
      <c r="AG141" s="50"/>
      <c r="AH141" s="50"/>
      <c r="AI141" s="50"/>
    </row>
    <row r="142" spans="1:35">
      <c r="A142" s="343"/>
      <c r="B142" s="340"/>
      <c r="C142" s="340"/>
      <c r="D142" s="340"/>
      <c r="E142" s="340"/>
      <c r="F142" s="65"/>
      <c r="G142" s="65"/>
      <c r="H142" s="134"/>
      <c r="I142" s="50"/>
      <c r="J142" s="50"/>
      <c r="K142" s="50"/>
      <c r="L142" s="50"/>
      <c r="M142" s="50"/>
      <c r="N142" s="50"/>
      <c r="O142" s="50"/>
      <c r="P142" s="50"/>
      <c r="Q142" s="50"/>
      <c r="R142" s="50"/>
      <c r="S142" s="50"/>
      <c r="T142" s="50"/>
      <c r="U142" s="50"/>
      <c r="V142" s="50"/>
      <c r="W142" s="50"/>
      <c r="X142" s="50"/>
      <c r="Y142" s="50"/>
      <c r="Z142" s="50"/>
      <c r="AA142" s="50"/>
      <c r="AB142" s="50"/>
      <c r="AC142" s="50"/>
      <c r="AD142" s="50"/>
      <c r="AE142" s="50"/>
      <c r="AF142" s="50"/>
      <c r="AG142" s="50"/>
      <c r="AH142" s="50"/>
      <c r="AI142" s="50"/>
    </row>
    <row r="143" spans="1:35">
      <c r="A143" s="343"/>
      <c r="B143" s="340"/>
      <c r="C143" s="340"/>
      <c r="D143" s="340"/>
      <c r="E143" s="340"/>
      <c r="F143" s="65"/>
      <c r="G143" s="65"/>
      <c r="H143" s="134"/>
      <c r="I143" s="50"/>
      <c r="J143" s="50"/>
      <c r="K143" s="50"/>
      <c r="L143" s="50"/>
      <c r="M143" s="50"/>
      <c r="N143" s="50"/>
      <c r="O143" s="50"/>
      <c r="P143" s="50"/>
      <c r="Q143" s="50"/>
      <c r="R143" s="50"/>
      <c r="S143" s="50"/>
      <c r="T143" s="50"/>
      <c r="U143" s="50"/>
      <c r="V143" s="50"/>
      <c r="W143" s="50"/>
      <c r="X143" s="50"/>
      <c r="Y143" s="50"/>
      <c r="Z143" s="50"/>
      <c r="AA143" s="50"/>
      <c r="AB143" s="50"/>
      <c r="AC143" s="50"/>
      <c r="AD143" s="50"/>
      <c r="AE143" s="50"/>
      <c r="AF143" s="50"/>
      <c r="AG143" s="50"/>
      <c r="AH143" s="50"/>
      <c r="AI143" s="50"/>
    </row>
    <row r="144" spans="1:35">
      <c r="A144" s="343"/>
      <c r="B144" s="340"/>
      <c r="C144" s="340"/>
      <c r="D144" s="340"/>
      <c r="E144" s="340"/>
      <c r="F144" s="65"/>
      <c r="G144" s="65"/>
      <c r="H144" s="134"/>
      <c r="I144" s="50"/>
      <c r="J144" s="50"/>
      <c r="K144" s="50"/>
      <c r="L144" s="50"/>
      <c r="M144" s="50"/>
      <c r="N144" s="50"/>
      <c r="O144" s="50"/>
      <c r="P144" s="50"/>
      <c r="Q144" s="50"/>
      <c r="R144" s="50"/>
      <c r="S144" s="50"/>
      <c r="T144" s="50"/>
      <c r="U144" s="50"/>
      <c r="V144" s="50"/>
      <c r="W144" s="50"/>
      <c r="X144" s="50"/>
      <c r="Y144" s="50"/>
      <c r="Z144" s="50"/>
      <c r="AA144" s="50"/>
      <c r="AB144" s="50"/>
      <c r="AC144" s="50"/>
      <c r="AD144" s="50"/>
      <c r="AE144" s="50"/>
      <c r="AF144" s="50"/>
      <c r="AG144" s="50"/>
      <c r="AH144" s="50"/>
      <c r="AI144" s="50"/>
    </row>
    <row r="145" spans="1:35">
      <c r="A145" s="343"/>
      <c r="B145" s="340"/>
      <c r="C145" s="340"/>
      <c r="D145" s="340"/>
      <c r="E145" s="340"/>
      <c r="F145" s="65"/>
      <c r="G145" s="65"/>
      <c r="H145" s="134"/>
      <c r="I145" s="50"/>
      <c r="J145" s="50"/>
      <c r="K145" s="50"/>
      <c r="L145" s="50"/>
      <c r="M145" s="50"/>
      <c r="N145" s="50"/>
      <c r="O145" s="50"/>
      <c r="P145" s="50"/>
      <c r="Q145" s="50"/>
      <c r="R145" s="50"/>
      <c r="S145" s="50"/>
      <c r="T145" s="50"/>
      <c r="U145" s="50"/>
      <c r="V145" s="50"/>
      <c r="W145" s="50"/>
      <c r="X145" s="50"/>
      <c r="Y145" s="50"/>
      <c r="Z145" s="50"/>
      <c r="AA145" s="50"/>
      <c r="AB145" s="50"/>
      <c r="AC145" s="50"/>
      <c r="AD145" s="50"/>
      <c r="AE145" s="50"/>
      <c r="AF145" s="50"/>
      <c r="AG145" s="50"/>
      <c r="AH145" s="50"/>
      <c r="AI145" s="50"/>
    </row>
    <row r="146" spans="1:35">
      <c r="A146" s="343"/>
      <c r="B146" s="340"/>
      <c r="C146" s="340"/>
      <c r="D146" s="340"/>
      <c r="E146" s="340"/>
      <c r="F146" s="65"/>
      <c r="G146" s="65"/>
      <c r="H146" s="134"/>
      <c r="I146" s="50"/>
      <c r="J146" s="50"/>
      <c r="K146" s="50"/>
      <c r="L146" s="50"/>
      <c r="M146" s="50"/>
      <c r="N146" s="50"/>
      <c r="O146" s="50"/>
      <c r="P146" s="50"/>
      <c r="Q146" s="50"/>
      <c r="R146" s="50"/>
      <c r="S146" s="50"/>
      <c r="T146" s="50"/>
      <c r="U146" s="50"/>
      <c r="V146" s="50"/>
      <c r="W146" s="50"/>
      <c r="X146" s="50"/>
      <c r="Y146" s="50"/>
      <c r="Z146" s="50"/>
      <c r="AA146" s="50"/>
      <c r="AB146" s="50"/>
      <c r="AC146" s="50"/>
      <c r="AD146" s="50"/>
      <c r="AE146" s="50"/>
      <c r="AF146" s="50"/>
      <c r="AG146" s="50"/>
      <c r="AH146" s="50"/>
      <c r="AI146" s="50"/>
    </row>
    <row r="147" spans="1:35">
      <c r="A147" s="343"/>
      <c r="B147" s="340"/>
      <c r="C147" s="340"/>
      <c r="D147" s="340"/>
      <c r="E147" s="340"/>
      <c r="F147" s="65"/>
      <c r="G147" s="65"/>
      <c r="H147" s="134"/>
      <c r="I147" s="50"/>
      <c r="J147" s="50"/>
      <c r="K147" s="50"/>
      <c r="L147" s="50"/>
      <c r="M147" s="50"/>
      <c r="N147" s="50"/>
      <c r="O147" s="50"/>
      <c r="P147" s="50"/>
      <c r="Q147" s="50"/>
      <c r="R147" s="50"/>
      <c r="S147" s="50"/>
      <c r="T147" s="50"/>
      <c r="U147" s="50"/>
      <c r="V147" s="50"/>
      <c r="W147" s="50"/>
      <c r="X147" s="50"/>
      <c r="Y147" s="50"/>
      <c r="Z147" s="50"/>
      <c r="AA147" s="50"/>
      <c r="AB147" s="50"/>
      <c r="AC147" s="50"/>
      <c r="AD147" s="50"/>
      <c r="AE147" s="50"/>
      <c r="AF147" s="50"/>
      <c r="AG147" s="50"/>
      <c r="AH147" s="50"/>
      <c r="AI147" s="50"/>
    </row>
    <row r="148" spans="1:35">
      <c r="A148" s="343"/>
      <c r="B148" s="340"/>
      <c r="C148" s="340"/>
      <c r="D148" s="340"/>
      <c r="E148" s="340"/>
      <c r="F148" s="65"/>
      <c r="G148" s="65"/>
      <c r="H148" s="134"/>
      <c r="I148" s="50"/>
      <c r="J148" s="50"/>
      <c r="K148" s="50"/>
      <c r="L148" s="50"/>
      <c r="M148" s="50"/>
      <c r="N148" s="50"/>
      <c r="O148" s="50"/>
      <c r="P148" s="50"/>
      <c r="Q148" s="50"/>
      <c r="R148" s="50"/>
      <c r="S148" s="50"/>
      <c r="T148" s="50"/>
      <c r="U148" s="50"/>
      <c r="V148" s="50"/>
      <c r="W148" s="50"/>
      <c r="X148" s="50"/>
      <c r="Y148" s="50"/>
      <c r="Z148" s="50"/>
      <c r="AA148" s="50"/>
      <c r="AB148" s="50"/>
      <c r="AC148" s="50"/>
      <c r="AD148" s="50"/>
      <c r="AE148" s="50"/>
      <c r="AF148" s="50"/>
      <c r="AG148" s="50"/>
      <c r="AH148" s="50"/>
      <c r="AI148" s="50"/>
    </row>
    <row r="149" spans="1:35">
      <c r="A149" s="343"/>
      <c r="B149" s="340"/>
      <c r="C149" s="340"/>
      <c r="D149" s="340"/>
      <c r="E149" s="340"/>
      <c r="F149" s="65"/>
      <c r="G149" s="65"/>
      <c r="H149" s="134"/>
      <c r="I149" s="50"/>
      <c r="J149" s="50"/>
      <c r="K149" s="50"/>
      <c r="L149" s="50"/>
      <c r="M149" s="50"/>
      <c r="N149" s="50"/>
      <c r="O149" s="50"/>
      <c r="P149" s="50"/>
      <c r="Q149" s="50"/>
      <c r="R149" s="50"/>
      <c r="S149" s="50"/>
      <c r="T149" s="50"/>
      <c r="U149" s="50"/>
      <c r="V149" s="50"/>
      <c r="W149" s="50"/>
      <c r="X149" s="50"/>
      <c r="Y149" s="50"/>
      <c r="Z149" s="50"/>
      <c r="AA149" s="50"/>
      <c r="AB149" s="50"/>
      <c r="AC149" s="50"/>
      <c r="AD149" s="50"/>
      <c r="AE149" s="50"/>
      <c r="AF149" s="50"/>
      <c r="AG149" s="50"/>
      <c r="AH149" s="50"/>
      <c r="AI149" s="50"/>
    </row>
    <row r="150" spans="1:35">
      <c r="A150" s="343"/>
      <c r="B150" s="340"/>
      <c r="C150" s="340"/>
      <c r="D150" s="340"/>
      <c r="E150" s="340"/>
      <c r="F150" s="65"/>
      <c r="G150" s="65"/>
      <c r="H150" s="134"/>
      <c r="I150" s="50"/>
      <c r="J150" s="50"/>
      <c r="K150" s="50"/>
      <c r="L150" s="50"/>
      <c r="M150" s="50"/>
      <c r="N150" s="50"/>
      <c r="O150" s="50"/>
      <c r="P150" s="50"/>
      <c r="Q150" s="50"/>
      <c r="R150" s="50"/>
      <c r="S150" s="50"/>
      <c r="T150" s="50"/>
      <c r="U150" s="50"/>
      <c r="V150" s="50"/>
      <c r="W150" s="50"/>
      <c r="X150" s="50"/>
      <c r="Y150" s="50"/>
      <c r="Z150" s="50"/>
      <c r="AA150" s="50"/>
      <c r="AB150" s="50"/>
      <c r="AC150" s="50"/>
      <c r="AD150" s="50"/>
      <c r="AE150" s="50"/>
      <c r="AF150" s="50"/>
      <c r="AG150" s="50"/>
      <c r="AH150" s="50"/>
      <c r="AI150" s="50"/>
    </row>
    <row r="151" spans="1:35">
      <c r="A151" s="343"/>
      <c r="B151" s="340"/>
      <c r="C151" s="340"/>
      <c r="D151" s="340"/>
      <c r="E151" s="340"/>
      <c r="F151" s="65"/>
      <c r="G151" s="65"/>
      <c r="H151" s="134"/>
      <c r="I151" s="50"/>
      <c r="J151" s="50"/>
      <c r="K151" s="50"/>
      <c r="L151" s="50"/>
      <c r="M151" s="50"/>
      <c r="N151" s="50"/>
      <c r="O151" s="50"/>
      <c r="P151" s="50"/>
      <c r="Q151" s="50"/>
      <c r="R151" s="50"/>
      <c r="S151" s="50"/>
      <c r="T151" s="50"/>
      <c r="U151" s="50"/>
      <c r="V151" s="50"/>
      <c r="W151" s="50"/>
      <c r="X151" s="50"/>
      <c r="Y151" s="50"/>
      <c r="Z151" s="50"/>
      <c r="AA151" s="50"/>
      <c r="AB151" s="50"/>
      <c r="AC151" s="50"/>
      <c r="AD151" s="50"/>
      <c r="AE151" s="50"/>
      <c r="AF151" s="50"/>
      <c r="AG151" s="50"/>
      <c r="AH151" s="50"/>
      <c r="AI151" s="50"/>
    </row>
    <row r="152" spans="1:35">
      <c r="A152" s="343"/>
      <c r="B152" s="340"/>
      <c r="C152" s="340"/>
      <c r="D152" s="340"/>
      <c r="E152" s="340"/>
      <c r="F152" s="65"/>
      <c r="G152" s="65"/>
      <c r="H152" s="134"/>
      <c r="I152" s="50"/>
      <c r="J152" s="50"/>
      <c r="K152" s="50"/>
      <c r="L152" s="50"/>
      <c r="M152" s="50"/>
      <c r="N152" s="50"/>
      <c r="O152" s="50"/>
      <c r="P152" s="50"/>
      <c r="Q152" s="50"/>
      <c r="R152" s="50"/>
      <c r="S152" s="50"/>
      <c r="T152" s="50"/>
      <c r="U152" s="50"/>
      <c r="V152" s="50"/>
      <c r="W152" s="50"/>
      <c r="X152" s="50"/>
      <c r="Y152" s="50"/>
      <c r="Z152" s="50"/>
      <c r="AA152" s="50"/>
      <c r="AB152" s="50"/>
      <c r="AC152" s="50"/>
      <c r="AD152" s="50"/>
      <c r="AE152" s="50"/>
      <c r="AF152" s="50"/>
      <c r="AG152" s="50"/>
      <c r="AH152" s="50"/>
      <c r="AI152" s="50"/>
    </row>
    <row r="153" spans="1:35">
      <c r="A153" s="343"/>
      <c r="B153" s="340"/>
      <c r="C153" s="340"/>
      <c r="D153" s="340"/>
      <c r="E153" s="340"/>
      <c r="F153" s="65"/>
      <c r="G153" s="65"/>
      <c r="H153" s="134"/>
      <c r="I153" s="50"/>
      <c r="J153" s="50"/>
      <c r="K153" s="50"/>
      <c r="L153" s="50"/>
      <c r="M153" s="50"/>
      <c r="N153" s="50"/>
      <c r="O153" s="50"/>
      <c r="P153" s="50"/>
      <c r="Q153" s="50"/>
      <c r="R153" s="50"/>
      <c r="S153" s="50"/>
      <c r="T153" s="50"/>
      <c r="U153" s="50"/>
      <c r="V153" s="50"/>
      <c r="W153" s="50"/>
      <c r="X153" s="50"/>
      <c r="Y153" s="50"/>
      <c r="Z153" s="50"/>
      <c r="AA153" s="50"/>
      <c r="AB153" s="50"/>
      <c r="AC153" s="50"/>
      <c r="AD153" s="50"/>
      <c r="AE153" s="50"/>
      <c r="AF153" s="50"/>
      <c r="AG153" s="50"/>
      <c r="AH153" s="50"/>
      <c r="AI153" s="50"/>
    </row>
    <row r="154" spans="1:35">
      <c r="A154" s="343"/>
      <c r="B154" s="340"/>
      <c r="C154" s="340"/>
      <c r="D154" s="340"/>
      <c r="E154" s="340"/>
      <c r="F154" s="65"/>
      <c r="G154" s="65"/>
      <c r="H154" s="134"/>
      <c r="I154" s="50"/>
      <c r="J154" s="50"/>
      <c r="K154" s="50"/>
      <c r="L154" s="50"/>
      <c r="M154" s="50"/>
      <c r="N154" s="50"/>
      <c r="O154" s="50"/>
      <c r="P154" s="50"/>
      <c r="Q154" s="50"/>
      <c r="R154" s="50"/>
      <c r="S154" s="50"/>
      <c r="T154" s="50"/>
      <c r="U154" s="50"/>
      <c r="V154" s="50"/>
      <c r="W154" s="50"/>
      <c r="X154" s="50"/>
      <c r="Y154" s="50"/>
      <c r="Z154" s="50"/>
      <c r="AA154" s="50"/>
      <c r="AB154" s="50"/>
      <c r="AC154" s="50"/>
      <c r="AD154" s="50"/>
      <c r="AE154" s="50"/>
      <c r="AF154" s="50"/>
      <c r="AG154" s="50"/>
      <c r="AH154" s="50"/>
      <c r="AI154" s="50"/>
    </row>
    <row r="155" spans="1:35">
      <c r="A155" s="343"/>
      <c r="B155" s="340"/>
      <c r="C155" s="340"/>
      <c r="D155" s="340"/>
      <c r="E155" s="340"/>
      <c r="F155" s="65"/>
      <c r="G155" s="65"/>
      <c r="H155" s="134"/>
      <c r="I155" s="50"/>
      <c r="J155" s="50"/>
      <c r="K155" s="50"/>
      <c r="L155" s="50"/>
      <c r="M155" s="50"/>
      <c r="N155" s="50"/>
      <c r="O155" s="50"/>
      <c r="P155" s="50"/>
      <c r="Q155" s="50"/>
      <c r="R155" s="50"/>
      <c r="S155" s="50"/>
      <c r="T155" s="50"/>
      <c r="U155" s="50"/>
      <c r="V155" s="50"/>
      <c r="W155" s="50"/>
      <c r="X155" s="50"/>
      <c r="Y155" s="50"/>
      <c r="Z155" s="50"/>
      <c r="AA155" s="50"/>
      <c r="AB155" s="50"/>
      <c r="AC155" s="50"/>
      <c r="AD155" s="50"/>
      <c r="AE155" s="50"/>
      <c r="AF155" s="50"/>
      <c r="AG155" s="50"/>
      <c r="AH155" s="50"/>
      <c r="AI155" s="50"/>
    </row>
    <row r="156" spans="1:35">
      <c r="A156" s="343"/>
      <c r="B156" s="340"/>
      <c r="C156" s="340"/>
      <c r="D156" s="340"/>
      <c r="E156" s="340"/>
      <c r="F156" s="65"/>
      <c r="G156" s="65"/>
      <c r="H156" s="134"/>
      <c r="I156" s="50"/>
      <c r="J156" s="50"/>
      <c r="K156" s="50"/>
      <c r="L156" s="50"/>
      <c r="M156" s="50"/>
      <c r="N156" s="50"/>
      <c r="O156" s="50"/>
      <c r="P156" s="50"/>
      <c r="Q156" s="50"/>
      <c r="R156" s="50"/>
      <c r="S156" s="50"/>
      <c r="T156" s="50"/>
      <c r="U156" s="50"/>
      <c r="V156" s="50"/>
      <c r="W156" s="50"/>
      <c r="X156" s="50"/>
      <c r="Y156" s="50"/>
      <c r="Z156" s="50"/>
      <c r="AA156" s="50"/>
      <c r="AB156" s="50"/>
      <c r="AC156" s="50"/>
      <c r="AD156" s="50"/>
      <c r="AE156" s="50"/>
      <c r="AF156" s="50"/>
      <c r="AG156" s="50"/>
      <c r="AH156" s="50"/>
      <c r="AI156" s="50"/>
    </row>
    <row r="157" spans="1:35">
      <c r="A157" s="343"/>
      <c r="B157" s="340"/>
      <c r="C157" s="340"/>
      <c r="D157" s="340"/>
      <c r="E157" s="340"/>
      <c r="F157" s="65"/>
      <c r="G157" s="65"/>
      <c r="H157" s="134"/>
      <c r="I157" s="50"/>
      <c r="J157" s="50"/>
      <c r="K157" s="50"/>
      <c r="L157" s="50"/>
      <c r="M157" s="50"/>
      <c r="N157" s="50"/>
      <c r="O157" s="50"/>
      <c r="P157" s="50"/>
      <c r="Q157" s="50"/>
      <c r="R157" s="50"/>
      <c r="S157" s="50"/>
      <c r="T157" s="50"/>
      <c r="U157" s="50"/>
      <c r="V157" s="50"/>
      <c r="W157" s="50"/>
      <c r="X157" s="50"/>
      <c r="Y157" s="50"/>
      <c r="Z157" s="50"/>
      <c r="AA157" s="50"/>
      <c r="AB157" s="50"/>
      <c r="AC157" s="50"/>
      <c r="AD157" s="50"/>
      <c r="AE157" s="50"/>
      <c r="AF157" s="50"/>
      <c r="AG157" s="50"/>
      <c r="AH157" s="50"/>
      <c r="AI157" s="50"/>
    </row>
    <row r="158" spans="1:35">
      <c r="A158" s="343"/>
      <c r="B158" s="340"/>
      <c r="C158" s="340"/>
      <c r="D158" s="340"/>
      <c r="E158" s="340"/>
      <c r="F158" s="65"/>
      <c r="G158" s="65"/>
      <c r="H158" s="134"/>
      <c r="I158" s="50"/>
      <c r="J158" s="50"/>
      <c r="K158" s="50"/>
      <c r="L158" s="50"/>
      <c r="M158" s="50"/>
      <c r="N158" s="50"/>
      <c r="O158" s="50"/>
      <c r="P158" s="50"/>
      <c r="Q158" s="50"/>
      <c r="R158" s="50"/>
      <c r="S158" s="50"/>
      <c r="T158" s="50"/>
      <c r="U158" s="50"/>
      <c r="V158" s="50"/>
      <c r="W158" s="50"/>
      <c r="X158" s="50"/>
      <c r="Y158" s="50"/>
      <c r="Z158" s="50"/>
      <c r="AA158" s="50"/>
      <c r="AB158" s="50"/>
      <c r="AC158" s="50"/>
      <c r="AD158" s="50"/>
      <c r="AE158" s="50"/>
      <c r="AF158" s="50"/>
      <c r="AG158" s="50"/>
      <c r="AH158" s="50"/>
      <c r="AI158" s="50"/>
    </row>
    <row r="159" spans="1:35">
      <c r="A159" s="343"/>
      <c r="B159" s="340"/>
      <c r="C159" s="340"/>
      <c r="D159" s="340"/>
      <c r="E159" s="340"/>
      <c r="F159" s="65"/>
      <c r="G159" s="65"/>
      <c r="H159" s="134"/>
      <c r="I159" s="50"/>
      <c r="J159" s="50"/>
      <c r="K159" s="50"/>
      <c r="L159" s="50"/>
      <c r="M159" s="50"/>
      <c r="N159" s="50"/>
      <c r="O159" s="50"/>
      <c r="P159" s="50"/>
      <c r="Q159" s="50"/>
      <c r="R159" s="50"/>
      <c r="S159" s="50"/>
      <c r="T159" s="50"/>
      <c r="U159" s="50"/>
      <c r="V159" s="50"/>
      <c r="W159" s="50"/>
      <c r="X159" s="50"/>
      <c r="Y159" s="50"/>
      <c r="Z159" s="50"/>
      <c r="AA159" s="50"/>
      <c r="AB159" s="50"/>
      <c r="AC159" s="50"/>
      <c r="AD159" s="50"/>
      <c r="AE159" s="50"/>
      <c r="AF159" s="50"/>
      <c r="AG159" s="50"/>
      <c r="AH159" s="50"/>
      <c r="AI159" s="50"/>
    </row>
    <row r="160" spans="1:35">
      <c r="A160" s="169"/>
      <c r="B160" s="340"/>
      <c r="C160" s="340"/>
      <c r="D160" s="340"/>
      <c r="E160" s="340"/>
      <c r="F160" s="340"/>
      <c r="G160" s="340"/>
      <c r="H160" s="134"/>
      <c r="I160" s="50"/>
      <c r="J160" s="50"/>
      <c r="K160" s="50"/>
      <c r="L160" s="50"/>
      <c r="M160" s="50"/>
      <c r="N160" s="50"/>
      <c r="O160" s="50"/>
      <c r="P160" s="50"/>
      <c r="Q160" s="50"/>
      <c r="R160" s="50"/>
      <c r="S160" s="50"/>
      <c r="T160" s="50"/>
      <c r="U160" s="50"/>
      <c r="V160" s="50"/>
      <c r="W160" s="50"/>
      <c r="X160" s="50"/>
      <c r="Y160" s="50"/>
      <c r="Z160" s="50"/>
      <c r="AA160" s="50"/>
      <c r="AB160" s="50"/>
      <c r="AC160" s="50"/>
      <c r="AD160" s="50"/>
      <c r="AE160" s="50"/>
      <c r="AF160" s="50"/>
      <c r="AG160" s="50"/>
      <c r="AH160" s="50"/>
      <c r="AI160" s="50"/>
    </row>
    <row r="161" spans="1:35">
      <c r="A161" s="169"/>
      <c r="B161" s="340"/>
      <c r="C161" s="340"/>
      <c r="D161" s="340"/>
      <c r="E161" s="340"/>
      <c r="F161" s="340"/>
      <c r="G161" s="340"/>
      <c r="H161" s="134"/>
      <c r="I161" s="50"/>
      <c r="J161" s="50"/>
      <c r="K161" s="50"/>
      <c r="L161" s="50"/>
      <c r="M161" s="50"/>
      <c r="N161" s="50"/>
      <c r="O161" s="50"/>
      <c r="P161" s="50"/>
      <c r="Q161" s="50"/>
      <c r="R161" s="50"/>
      <c r="S161" s="50"/>
      <c r="T161" s="50"/>
      <c r="U161" s="50"/>
      <c r="V161" s="50"/>
      <c r="W161" s="50"/>
      <c r="X161" s="50"/>
      <c r="Y161" s="50"/>
      <c r="Z161" s="50"/>
      <c r="AA161" s="50"/>
      <c r="AB161" s="50"/>
      <c r="AC161" s="50"/>
      <c r="AD161" s="50"/>
      <c r="AE161" s="50"/>
      <c r="AF161" s="50"/>
      <c r="AG161" s="50"/>
      <c r="AH161" s="50"/>
      <c r="AI161" s="50"/>
    </row>
    <row r="162" spans="1:35">
      <c r="A162" s="169"/>
      <c r="B162" s="340"/>
      <c r="C162" s="340"/>
      <c r="D162" s="340"/>
      <c r="E162" s="340"/>
      <c r="F162" s="340"/>
      <c r="G162" s="340"/>
      <c r="H162" s="134"/>
      <c r="I162" s="50"/>
      <c r="J162" s="50"/>
      <c r="K162" s="50"/>
      <c r="L162" s="50"/>
      <c r="M162" s="50"/>
      <c r="N162" s="50"/>
      <c r="O162" s="50"/>
      <c r="P162" s="50"/>
      <c r="Q162" s="50"/>
      <c r="R162" s="50"/>
      <c r="S162" s="50"/>
      <c r="T162" s="50"/>
      <c r="U162" s="50"/>
      <c r="V162" s="50"/>
      <c r="W162" s="50"/>
      <c r="X162" s="50"/>
      <c r="Y162" s="50"/>
      <c r="Z162" s="50"/>
      <c r="AA162" s="50"/>
      <c r="AB162" s="50"/>
      <c r="AC162" s="50"/>
      <c r="AD162" s="50"/>
      <c r="AE162" s="50"/>
      <c r="AF162" s="50"/>
      <c r="AG162" s="50"/>
      <c r="AH162" s="50"/>
      <c r="AI162" s="50"/>
    </row>
    <row r="163" spans="1:35">
      <c r="A163" s="169"/>
      <c r="B163" s="340"/>
      <c r="C163" s="340"/>
      <c r="D163" s="340"/>
      <c r="E163" s="340"/>
      <c r="F163" s="340"/>
      <c r="G163" s="340"/>
      <c r="H163" s="134"/>
      <c r="I163" s="50"/>
      <c r="J163" s="50"/>
      <c r="K163" s="50"/>
      <c r="L163" s="50"/>
      <c r="M163" s="50"/>
      <c r="N163" s="50"/>
      <c r="O163" s="50"/>
      <c r="P163" s="50"/>
      <c r="Q163" s="50"/>
      <c r="R163" s="50"/>
      <c r="S163" s="50"/>
      <c r="T163" s="50"/>
      <c r="U163" s="50"/>
      <c r="V163" s="50"/>
      <c r="W163" s="50"/>
      <c r="X163" s="50"/>
      <c r="Y163" s="50"/>
      <c r="Z163" s="50"/>
      <c r="AA163" s="50"/>
      <c r="AB163" s="50"/>
      <c r="AC163" s="50"/>
      <c r="AD163" s="50"/>
      <c r="AE163" s="50"/>
      <c r="AF163" s="50"/>
      <c r="AG163" s="50"/>
      <c r="AH163" s="50"/>
      <c r="AI163" s="50"/>
    </row>
    <row r="164" spans="1:35">
      <c r="A164" s="169"/>
      <c r="B164" s="340"/>
      <c r="C164" s="340"/>
      <c r="D164" s="340"/>
      <c r="E164" s="340"/>
      <c r="F164" s="340"/>
      <c r="G164" s="340"/>
      <c r="H164" s="134"/>
      <c r="I164" s="50"/>
      <c r="J164" s="50"/>
      <c r="K164" s="50"/>
      <c r="L164" s="50"/>
      <c r="M164" s="50"/>
      <c r="N164" s="50"/>
      <c r="O164" s="50"/>
      <c r="P164" s="50"/>
      <c r="Q164" s="50"/>
      <c r="R164" s="50"/>
      <c r="S164" s="50"/>
      <c r="T164" s="50"/>
      <c r="U164" s="50"/>
      <c r="V164" s="50"/>
      <c r="W164" s="50"/>
      <c r="X164" s="50"/>
      <c r="Y164" s="50"/>
      <c r="Z164" s="50"/>
      <c r="AA164" s="50"/>
      <c r="AB164" s="50"/>
      <c r="AC164" s="50"/>
      <c r="AD164" s="50"/>
      <c r="AE164" s="50"/>
      <c r="AF164" s="50"/>
      <c r="AG164" s="50"/>
      <c r="AH164" s="50"/>
      <c r="AI164" s="50"/>
    </row>
    <row r="165" spans="1:35">
      <c r="A165" s="169"/>
      <c r="B165" s="340"/>
      <c r="C165" s="340"/>
      <c r="D165" s="340"/>
      <c r="E165" s="340"/>
      <c r="F165" s="340"/>
      <c r="G165" s="340"/>
      <c r="H165" s="134"/>
      <c r="I165" s="50"/>
      <c r="J165" s="50"/>
      <c r="K165" s="50"/>
      <c r="L165" s="50"/>
      <c r="M165" s="50"/>
      <c r="N165" s="50"/>
      <c r="O165" s="50"/>
      <c r="P165" s="50"/>
      <c r="Q165" s="50"/>
      <c r="R165" s="50"/>
      <c r="S165" s="50"/>
      <c r="T165" s="50"/>
      <c r="U165" s="50"/>
      <c r="V165" s="50"/>
      <c r="W165" s="50"/>
      <c r="X165" s="50"/>
      <c r="Y165" s="50"/>
      <c r="Z165" s="50"/>
      <c r="AA165" s="50"/>
      <c r="AB165" s="50"/>
      <c r="AC165" s="50"/>
      <c r="AD165" s="50"/>
      <c r="AE165" s="50"/>
      <c r="AF165" s="50"/>
      <c r="AG165" s="50"/>
      <c r="AH165" s="50"/>
      <c r="AI165" s="50"/>
    </row>
    <row r="166" spans="1:35">
      <c r="A166" s="169"/>
      <c r="B166" s="340"/>
      <c r="C166" s="340"/>
      <c r="D166" s="340"/>
      <c r="E166" s="340"/>
      <c r="F166" s="340"/>
      <c r="G166" s="340"/>
      <c r="H166" s="134"/>
      <c r="I166" s="50"/>
      <c r="J166" s="50"/>
      <c r="K166" s="50"/>
      <c r="L166" s="50"/>
      <c r="M166" s="50"/>
      <c r="N166" s="50"/>
      <c r="O166" s="50"/>
      <c r="P166" s="50"/>
      <c r="Q166" s="50"/>
      <c r="R166" s="50"/>
      <c r="S166" s="50"/>
      <c r="T166" s="50"/>
      <c r="U166" s="50"/>
      <c r="V166" s="50"/>
      <c r="W166" s="50"/>
      <c r="X166" s="50"/>
      <c r="Y166" s="50"/>
      <c r="Z166" s="50"/>
      <c r="AA166" s="50"/>
      <c r="AB166" s="50"/>
      <c r="AC166" s="50"/>
      <c r="AD166" s="50"/>
      <c r="AE166" s="50"/>
      <c r="AF166" s="50"/>
      <c r="AG166" s="50"/>
      <c r="AH166" s="50"/>
      <c r="AI166" s="50"/>
    </row>
    <row r="167" spans="1:35">
      <c r="A167" s="169"/>
      <c r="B167" s="340"/>
      <c r="C167" s="340"/>
      <c r="D167" s="340"/>
      <c r="E167" s="340"/>
      <c r="F167" s="340"/>
      <c r="G167" s="340"/>
      <c r="H167" s="134"/>
      <c r="I167" s="50"/>
      <c r="J167" s="50"/>
      <c r="K167" s="50"/>
      <c r="L167" s="50"/>
      <c r="M167" s="50"/>
      <c r="N167" s="50"/>
      <c r="O167" s="50"/>
      <c r="P167" s="50"/>
      <c r="Q167" s="50"/>
      <c r="R167" s="50"/>
      <c r="S167" s="50"/>
      <c r="T167" s="50"/>
      <c r="U167" s="50"/>
      <c r="V167" s="50"/>
      <c r="W167" s="50"/>
      <c r="X167" s="50"/>
      <c r="Y167" s="50"/>
      <c r="Z167" s="50"/>
      <c r="AA167" s="50"/>
      <c r="AB167" s="50"/>
      <c r="AC167" s="50"/>
      <c r="AD167" s="50"/>
      <c r="AE167" s="50"/>
      <c r="AF167" s="50"/>
      <c r="AG167" s="50"/>
      <c r="AH167" s="50"/>
      <c r="AI167" s="50"/>
    </row>
    <row r="168" spans="1:35">
      <c r="A168" s="169"/>
      <c r="B168" s="340"/>
      <c r="C168" s="340"/>
      <c r="D168" s="340"/>
      <c r="E168" s="340"/>
      <c r="F168" s="340"/>
      <c r="G168" s="340"/>
      <c r="H168" s="134"/>
      <c r="I168" s="50"/>
      <c r="J168" s="50"/>
      <c r="K168" s="50"/>
      <c r="L168" s="50"/>
      <c r="M168" s="50"/>
      <c r="N168" s="50"/>
      <c r="O168" s="50"/>
      <c r="P168" s="50"/>
      <c r="Q168" s="50"/>
      <c r="R168" s="50"/>
      <c r="S168" s="50"/>
      <c r="T168" s="50"/>
      <c r="U168" s="50"/>
      <c r="V168" s="50"/>
      <c r="W168" s="50"/>
      <c r="X168" s="50"/>
      <c r="Y168" s="50"/>
      <c r="Z168" s="50"/>
      <c r="AA168" s="50"/>
      <c r="AB168" s="50"/>
      <c r="AC168" s="50"/>
      <c r="AD168" s="50"/>
      <c r="AE168" s="50"/>
      <c r="AF168" s="50"/>
      <c r="AG168" s="50"/>
      <c r="AH168" s="50"/>
      <c r="AI168" s="50"/>
    </row>
    <row r="169" spans="1:35">
      <c r="A169" s="169"/>
      <c r="B169" s="340"/>
      <c r="C169" s="340"/>
      <c r="D169" s="340"/>
      <c r="E169" s="340"/>
      <c r="F169" s="340"/>
      <c r="G169" s="340"/>
      <c r="H169" s="134"/>
      <c r="I169" s="50"/>
      <c r="J169" s="50"/>
      <c r="K169" s="50"/>
      <c r="L169" s="50"/>
      <c r="M169" s="50"/>
      <c r="N169" s="50"/>
      <c r="O169" s="50"/>
      <c r="P169" s="50"/>
      <c r="Q169" s="50"/>
      <c r="R169" s="50"/>
      <c r="S169" s="50"/>
      <c r="T169" s="50"/>
      <c r="U169" s="50"/>
      <c r="V169" s="50"/>
      <c r="W169" s="50"/>
      <c r="X169" s="50"/>
      <c r="Y169" s="50"/>
      <c r="Z169" s="50"/>
      <c r="AA169" s="50"/>
      <c r="AB169" s="50"/>
      <c r="AC169" s="50"/>
      <c r="AD169" s="50"/>
      <c r="AE169" s="50"/>
      <c r="AF169" s="50"/>
      <c r="AG169" s="50"/>
      <c r="AH169" s="50"/>
      <c r="AI169" s="50"/>
    </row>
    <row r="170" spans="1:35">
      <c r="A170" s="169"/>
      <c r="B170" s="340"/>
      <c r="C170" s="340"/>
      <c r="D170" s="340"/>
      <c r="E170" s="340"/>
      <c r="F170" s="340"/>
      <c r="G170" s="340"/>
      <c r="H170" s="134"/>
      <c r="I170" s="50"/>
      <c r="J170" s="50"/>
      <c r="K170" s="50"/>
      <c r="L170" s="50"/>
      <c r="M170" s="50"/>
      <c r="N170" s="50"/>
      <c r="O170" s="50"/>
      <c r="P170" s="50"/>
      <c r="Q170" s="50"/>
      <c r="R170" s="50"/>
      <c r="S170" s="50"/>
      <c r="T170" s="50"/>
      <c r="U170" s="50"/>
      <c r="V170" s="50"/>
      <c r="W170" s="50"/>
      <c r="X170" s="50"/>
      <c r="Y170" s="50"/>
      <c r="Z170" s="50"/>
      <c r="AA170" s="50"/>
      <c r="AB170" s="50"/>
      <c r="AC170" s="50"/>
      <c r="AD170" s="50"/>
      <c r="AE170" s="50"/>
      <c r="AF170" s="50"/>
      <c r="AG170" s="50"/>
      <c r="AH170" s="50"/>
      <c r="AI170" s="50"/>
    </row>
    <row r="171" spans="1:35">
      <c r="A171" s="169"/>
      <c r="B171" s="340"/>
      <c r="C171" s="340"/>
      <c r="D171" s="340"/>
      <c r="E171" s="340"/>
      <c r="F171" s="340"/>
      <c r="G171" s="340"/>
      <c r="H171" s="134"/>
      <c r="I171" s="50"/>
      <c r="J171" s="50"/>
      <c r="K171" s="50"/>
      <c r="L171" s="50"/>
      <c r="M171" s="50"/>
      <c r="N171" s="50"/>
      <c r="O171" s="50"/>
      <c r="P171" s="50"/>
      <c r="Q171" s="50"/>
      <c r="R171" s="50"/>
      <c r="S171" s="50"/>
      <c r="T171" s="50"/>
      <c r="U171" s="50"/>
      <c r="V171" s="50"/>
      <c r="W171" s="50"/>
      <c r="X171" s="50"/>
      <c r="Y171" s="50"/>
      <c r="Z171" s="50"/>
      <c r="AA171" s="50"/>
      <c r="AB171" s="50"/>
      <c r="AC171" s="50"/>
      <c r="AD171" s="50"/>
      <c r="AE171" s="50"/>
      <c r="AF171" s="50"/>
      <c r="AG171" s="50"/>
      <c r="AH171" s="50"/>
      <c r="AI171" s="50"/>
    </row>
    <row r="172" spans="1:35">
      <c r="A172" s="169"/>
      <c r="B172" s="340"/>
      <c r="C172" s="340"/>
      <c r="D172" s="340"/>
      <c r="E172" s="340"/>
      <c r="F172" s="340"/>
      <c r="G172" s="340"/>
      <c r="H172" s="134"/>
      <c r="I172" s="50"/>
      <c r="J172" s="50"/>
      <c r="K172" s="50"/>
      <c r="L172" s="50"/>
      <c r="M172" s="50"/>
      <c r="N172" s="50"/>
      <c r="O172" s="50"/>
      <c r="P172" s="50"/>
      <c r="Q172" s="50"/>
      <c r="R172" s="50"/>
      <c r="S172" s="50"/>
      <c r="T172" s="50"/>
      <c r="U172" s="50"/>
      <c r="V172" s="50"/>
      <c r="W172" s="50"/>
      <c r="X172" s="50"/>
      <c r="Y172" s="50"/>
      <c r="Z172" s="50"/>
      <c r="AA172" s="50"/>
      <c r="AB172" s="50"/>
      <c r="AC172" s="50"/>
      <c r="AD172" s="50"/>
      <c r="AE172" s="50"/>
      <c r="AF172" s="50"/>
      <c r="AG172" s="50"/>
      <c r="AH172" s="50"/>
      <c r="AI172" s="50"/>
    </row>
    <row r="173" spans="1:35">
      <c r="A173" s="169"/>
      <c r="B173" s="340"/>
      <c r="C173" s="340"/>
      <c r="D173" s="340"/>
      <c r="E173" s="340"/>
      <c r="F173" s="340"/>
      <c r="G173" s="340"/>
      <c r="H173" s="134"/>
      <c r="I173" s="50"/>
      <c r="J173" s="50"/>
      <c r="K173" s="50"/>
      <c r="L173" s="50"/>
      <c r="M173" s="50"/>
      <c r="N173" s="50"/>
      <c r="O173" s="50"/>
      <c r="P173" s="50"/>
      <c r="Q173" s="50"/>
      <c r="R173" s="50"/>
      <c r="S173" s="50"/>
      <c r="T173" s="50"/>
      <c r="U173" s="50"/>
      <c r="V173" s="50"/>
      <c r="W173" s="50"/>
      <c r="X173" s="50"/>
      <c r="Y173" s="50"/>
      <c r="Z173" s="50"/>
      <c r="AA173" s="50"/>
      <c r="AB173" s="50"/>
      <c r="AC173" s="50"/>
      <c r="AD173" s="50"/>
      <c r="AE173" s="50"/>
      <c r="AF173" s="50"/>
      <c r="AG173" s="50"/>
      <c r="AH173" s="50"/>
      <c r="AI173" s="50"/>
    </row>
    <row r="174" spans="1:35">
      <c r="A174" s="169"/>
      <c r="B174" s="340"/>
      <c r="C174" s="340"/>
      <c r="D174" s="340"/>
      <c r="E174" s="340"/>
      <c r="F174" s="340"/>
      <c r="G174" s="340"/>
      <c r="H174" s="134"/>
      <c r="I174" s="50"/>
      <c r="J174" s="50"/>
      <c r="K174" s="50"/>
      <c r="L174" s="50"/>
      <c r="M174" s="50"/>
      <c r="N174" s="50"/>
      <c r="O174" s="50"/>
      <c r="P174" s="50"/>
      <c r="Q174" s="50"/>
      <c r="R174" s="50"/>
      <c r="S174" s="50"/>
      <c r="T174" s="50"/>
      <c r="U174" s="50"/>
      <c r="V174" s="50"/>
      <c r="W174" s="50"/>
      <c r="X174" s="50"/>
      <c r="Y174" s="50"/>
      <c r="Z174" s="50"/>
      <c r="AA174" s="50"/>
      <c r="AB174" s="50"/>
      <c r="AC174" s="50"/>
      <c r="AD174" s="50"/>
      <c r="AE174" s="50"/>
      <c r="AF174" s="50"/>
      <c r="AG174" s="50"/>
      <c r="AH174" s="50"/>
      <c r="AI174" s="50"/>
    </row>
    <row r="175" spans="1:35">
      <c r="A175" s="169"/>
      <c r="B175" s="340"/>
      <c r="C175" s="340"/>
      <c r="D175" s="340"/>
      <c r="E175" s="340"/>
      <c r="F175" s="340"/>
      <c r="G175" s="340"/>
      <c r="H175" s="134"/>
      <c r="I175" s="50"/>
      <c r="J175" s="50"/>
      <c r="K175" s="50"/>
      <c r="L175" s="50"/>
      <c r="M175" s="50"/>
      <c r="N175" s="50"/>
      <c r="O175" s="50"/>
      <c r="P175" s="50"/>
      <c r="Q175" s="50"/>
      <c r="R175" s="50"/>
      <c r="S175" s="50"/>
      <c r="T175" s="50"/>
      <c r="U175" s="50"/>
      <c r="V175" s="50"/>
      <c r="W175" s="50"/>
      <c r="X175" s="50"/>
      <c r="Y175" s="50"/>
      <c r="Z175" s="50"/>
      <c r="AA175" s="50"/>
      <c r="AB175" s="50"/>
      <c r="AC175" s="50"/>
      <c r="AD175" s="50"/>
      <c r="AE175" s="50"/>
      <c r="AF175" s="50"/>
      <c r="AG175" s="50"/>
      <c r="AH175" s="50"/>
      <c r="AI175" s="50"/>
    </row>
    <row r="176" spans="1:35">
      <c r="A176" s="169"/>
      <c r="B176" s="340"/>
      <c r="C176" s="340"/>
      <c r="D176" s="340"/>
      <c r="E176" s="340"/>
      <c r="F176" s="340"/>
      <c r="G176" s="340"/>
      <c r="H176" s="134"/>
      <c r="I176" s="50"/>
      <c r="J176" s="50"/>
      <c r="K176" s="50"/>
      <c r="L176" s="50"/>
      <c r="M176" s="50"/>
      <c r="N176" s="50"/>
      <c r="O176" s="50"/>
      <c r="P176" s="50"/>
      <c r="Q176" s="50"/>
      <c r="R176" s="50"/>
      <c r="S176" s="50"/>
      <c r="T176" s="50"/>
      <c r="U176" s="50"/>
      <c r="V176" s="50"/>
      <c r="W176" s="50"/>
      <c r="X176" s="50"/>
      <c r="Y176" s="50"/>
      <c r="Z176" s="50"/>
      <c r="AA176" s="50"/>
      <c r="AB176" s="50"/>
      <c r="AC176" s="50"/>
      <c r="AD176" s="50"/>
      <c r="AE176" s="50"/>
      <c r="AF176" s="50"/>
      <c r="AG176" s="50"/>
      <c r="AH176" s="50"/>
      <c r="AI176" s="50"/>
    </row>
    <row r="177" spans="1:35">
      <c r="A177" s="169"/>
      <c r="B177" s="340"/>
      <c r="C177" s="340"/>
      <c r="D177" s="340"/>
      <c r="E177" s="340"/>
      <c r="F177" s="340"/>
      <c r="G177" s="340"/>
      <c r="H177" s="134"/>
      <c r="I177" s="50"/>
      <c r="J177" s="50"/>
      <c r="K177" s="50"/>
      <c r="L177" s="50"/>
      <c r="M177" s="50"/>
      <c r="N177" s="50"/>
      <c r="O177" s="50"/>
      <c r="P177" s="50"/>
      <c r="Q177" s="50"/>
      <c r="R177" s="50"/>
      <c r="S177" s="50"/>
      <c r="T177" s="50"/>
      <c r="U177" s="50"/>
      <c r="V177" s="50"/>
      <c r="W177" s="50"/>
      <c r="X177" s="50"/>
      <c r="Y177" s="50"/>
      <c r="Z177" s="50"/>
      <c r="AA177" s="50"/>
      <c r="AB177" s="50"/>
      <c r="AC177" s="50"/>
      <c r="AD177" s="50"/>
      <c r="AE177" s="50"/>
      <c r="AF177" s="50"/>
      <c r="AG177" s="50"/>
      <c r="AH177" s="50"/>
      <c r="AI177" s="50"/>
    </row>
    <row r="178" spans="1:35">
      <c r="A178" s="169"/>
      <c r="B178" s="340"/>
      <c r="C178" s="340"/>
      <c r="D178" s="340"/>
      <c r="E178" s="340"/>
      <c r="F178" s="340"/>
      <c r="G178" s="340"/>
      <c r="H178" s="134"/>
      <c r="I178" s="50"/>
      <c r="J178" s="50"/>
      <c r="K178" s="50"/>
      <c r="L178" s="50"/>
      <c r="M178" s="50"/>
      <c r="N178" s="50"/>
      <c r="O178" s="50"/>
      <c r="P178" s="50"/>
      <c r="Q178" s="50"/>
      <c r="R178" s="50"/>
      <c r="S178" s="50"/>
      <c r="T178" s="50"/>
      <c r="U178" s="50"/>
      <c r="V178" s="50"/>
      <c r="W178" s="50"/>
      <c r="X178" s="50"/>
      <c r="Y178" s="50"/>
      <c r="Z178" s="50"/>
      <c r="AA178" s="50"/>
      <c r="AB178" s="50"/>
      <c r="AC178" s="50"/>
      <c r="AD178" s="50"/>
      <c r="AE178" s="50"/>
      <c r="AF178" s="50"/>
      <c r="AG178" s="50"/>
      <c r="AH178" s="50"/>
      <c r="AI178" s="50"/>
    </row>
    <row r="179" spans="1:35">
      <c r="A179" s="169"/>
      <c r="B179" s="340"/>
      <c r="C179" s="340"/>
      <c r="D179" s="340"/>
      <c r="E179" s="340"/>
      <c r="F179" s="340"/>
      <c r="G179" s="340"/>
      <c r="H179" s="134"/>
      <c r="I179" s="50"/>
      <c r="J179" s="50"/>
      <c r="K179" s="50"/>
      <c r="L179" s="50"/>
      <c r="M179" s="50"/>
      <c r="N179" s="50"/>
      <c r="O179" s="50"/>
      <c r="P179" s="50"/>
      <c r="Q179" s="50"/>
      <c r="R179" s="50"/>
      <c r="S179" s="50"/>
      <c r="T179" s="50"/>
      <c r="U179" s="50"/>
      <c r="V179" s="50"/>
      <c r="W179" s="50"/>
      <c r="X179" s="50"/>
      <c r="Y179" s="50"/>
      <c r="Z179" s="50"/>
      <c r="AA179" s="50"/>
      <c r="AB179" s="50"/>
      <c r="AC179" s="50"/>
      <c r="AD179" s="50"/>
      <c r="AE179" s="50"/>
      <c r="AF179" s="50"/>
      <c r="AG179" s="50"/>
      <c r="AH179" s="50"/>
      <c r="AI179" s="50"/>
    </row>
    <row r="180" spans="1:35">
      <c r="A180" s="169"/>
      <c r="B180" s="340"/>
      <c r="C180" s="340"/>
      <c r="D180" s="340"/>
      <c r="E180" s="340"/>
      <c r="F180" s="340"/>
      <c r="G180" s="340"/>
      <c r="H180" s="134"/>
      <c r="I180" s="50"/>
      <c r="J180" s="50"/>
      <c r="K180" s="50"/>
      <c r="L180" s="50"/>
      <c r="M180" s="50"/>
      <c r="N180" s="50"/>
      <c r="O180" s="50"/>
      <c r="P180" s="50"/>
      <c r="Q180" s="50"/>
      <c r="R180" s="50"/>
      <c r="S180" s="50"/>
      <c r="T180" s="50"/>
      <c r="U180" s="50"/>
      <c r="V180" s="50"/>
      <c r="W180" s="50"/>
      <c r="X180" s="50"/>
      <c r="Y180" s="50"/>
      <c r="Z180" s="50"/>
      <c r="AA180" s="50"/>
      <c r="AB180" s="50"/>
      <c r="AC180" s="50"/>
      <c r="AD180" s="50"/>
      <c r="AE180" s="50"/>
      <c r="AF180" s="50"/>
      <c r="AG180" s="50"/>
      <c r="AH180" s="50"/>
      <c r="AI180" s="50"/>
    </row>
    <row r="181" spans="1:35">
      <c r="A181" s="169"/>
      <c r="B181" s="340"/>
      <c r="C181" s="340"/>
      <c r="D181" s="340"/>
      <c r="E181" s="340"/>
      <c r="F181" s="340"/>
      <c r="G181" s="340"/>
      <c r="H181" s="134"/>
      <c r="I181" s="50"/>
      <c r="J181" s="50"/>
      <c r="K181" s="50"/>
      <c r="L181" s="50"/>
      <c r="M181" s="50"/>
      <c r="N181" s="50"/>
      <c r="O181" s="50"/>
      <c r="P181" s="50"/>
      <c r="Q181" s="50"/>
      <c r="R181" s="50"/>
      <c r="S181" s="50"/>
      <c r="T181" s="50"/>
      <c r="U181" s="50"/>
      <c r="V181" s="50"/>
      <c r="W181" s="50"/>
      <c r="X181" s="50"/>
      <c r="Y181" s="50"/>
      <c r="Z181" s="50"/>
      <c r="AA181" s="50"/>
      <c r="AB181" s="50"/>
      <c r="AC181" s="50"/>
      <c r="AD181" s="50"/>
      <c r="AE181" s="50"/>
      <c r="AF181" s="50"/>
      <c r="AG181" s="50"/>
      <c r="AH181" s="50"/>
      <c r="AI181" s="50"/>
    </row>
    <row r="182" spans="1:35">
      <c r="A182" s="169"/>
      <c r="B182" s="340"/>
      <c r="C182" s="340"/>
      <c r="D182" s="340"/>
      <c r="E182" s="340"/>
      <c r="F182" s="340"/>
      <c r="G182" s="340"/>
      <c r="H182" s="134"/>
      <c r="I182" s="50"/>
      <c r="J182" s="50"/>
      <c r="K182" s="50"/>
      <c r="L182" s="50"/>
      <c r="M182" s="50"/>
      <c r="N182" s="50"/>
      <c r="O182" s="50"/>
      <c r="P182" s="50"/>
      <c r="Q182" s="50"/>
      <c r="R182" s="50"/>
      <c r="S182" s="50"/>
      <c r="T182" s="50"/>
      <c r="U182" s="50"/>
      <c r="V182" s="50"/>
      <c r="W182" s="50"/>
      <c r="X182" s="50"/>
      <c r="Y182" s="50"/>
      <c r="Z182" s="50"/>
      <c r="AA182" s="50"/>
      <c r="AB182" s="50"/>
      <c r="AC182" s="50"/>
      <c r="AD182" s="50"/>
      <c r="AE182" s="50"/>
      <c r="AF182" s="50"/>
      <c r="AG182" s="50"/>
      <c r="AH182" s="50"/>
      <c r="AI182" s="50"/>
    </row>
    <row r="183" spans="1:35">
      <c r="A183" s="169"/>
      <c r="B183" s="340"/>
      <c r="C183" s="340"/>
      <c r="D183" s="340"/>
      <c r="E183" s="340"/>
      <c r="F183" s="340"/>
      <c r="G183" s="340"/>
      <c r="H183" s="134"/>
      <c r="I183" s="50"/>
      <c r="J183" s="50"/>
      <c r="K183" s="50"/>
      <c r="L183" s="50"/>
      <c r="M183" s="50"/>
      <c r="N183" s="50"/>
      <c r="O183" s="50"/>
      <c r="P183" s="50"/>
      <c r="Q183" s="50"/>
      <c r="R183" s="50"/>
      <c r="S183" s="50"/>
      <c r="T183" s="50"/>
      <c r="U183" s="50"/>
      <c r="V183" s="50"/>
      <c r="W183" s="50"/>
      <c r="X183" s="50"/>
      <c r="Y183" s="50"/>
      <c r="Z183" s="50"/>
      <c r="AA183" s="50"/>
      <c r="AB183" s="50"/>
      <c r="AC183" s="50"/>
      <c r="AD183" s="50"/>
      <c r="AE183" s="50"/>
      <c r="AF183" s="50"/>
      <c r="AG183" s="50"/>
      <c r="AH183" s="50"/>
      <c r="AI183" s="50"/>
    </row>
    <row r="184" spans="1:35">
      <c r="A184" s="169"/>
      <c r="B184" s="340"/>
      <c r="C184" s="340"/>
      <c r="D184" s="340"/>
      <c r="E184" s="340"/>
      <c r="F184" s="340"/>
      <c r="G184" s="340"/>
      <c r="H184" s="134"/>
      <c r="I184" s="50"/>
      <c r="J184" s="50"/>
      <c r="K184" s="50"/>
      <c r="L184" s="50"/>
      <c r="M184" s="50"/>
      <c r="N184" s="50"/>
      <c r="O184" s="50"/>
      <c r="P184" s="50"/>
      <c r="Q184" s="50"/>
      <c r="R184" s="50"/>
      <c r="S184" s="50"/>
      <c r="T184" s="50"/>
      <c r="U184" s="50"/>
      <c r="V184" s="50"/>
      <c r="W184" s="50"/>
      <c r="X184" s="50"/>
      <c r="Y184" s="50"/>
      <c r="Z184" s="50"/>
      <c r="AA184" s="50"/>
      <c r="AB184" s="50"/>
      <c r="AC184" s="50"/>
      <c r="AD184" s="50"/>
      <c r="AE184" s="50"/>
      <c r="AF184" s="50"/>
      <c r="AG184" s="50"/>
      <c r="AH184" s="50"/>
      <c r="AI184" s="50"/>
    </row>
    <row r="185" spans="1:35">
      <c r="A185" s="169"/>
      <c r="B185" s="340"/>
      <c r="C185" s="340"/>
      <c r="D185" s="340"/>
      <c r="E185" s="340"/>
      <c r="F185" s="340"/>
      <c r="G185" s="340"/>
      <c r="H185" s="134"/>
      <c r="I185" s="50"/>
      <c r="J185" s="50"/>
      <c r="K185" s="50"/>
      <c r="L185" s="50"/>
      <c r="M185" s="50"/>
      <c r="N185" s="50"/>
      <c r="O185" s="50"/>
      <c r="P185" s="50"/>
      <c r="Q185" s="50"/>
      <c r="R185" s="50"/>
      <c r="S185" s="50"/>
      <c r="T185" s="50"/>
      <c r="U185" s="50"/>
      <c r="V185" s="50"/>
      <c r="W185" s="50"/>
      <c r="X185" s="50"/>
      <c r="Y185" s="50"/>
      <c r="Z185" s="50"/>
      <c r="AA185" s="50"/>
      <c r="AB185" s="50"/>
      <c r="AC185" s="50"/>
      <c r="AD185" s="50"/>
      <c r="AE185" s="50"/>
      <c r="AF185" s="50"/>
      <c r="AG185" s="50"/>
      <c r="AH185" s="50"/>
      <c r="AI185" s="50"/>
    </row>
    <row r="186" spans="1:35">
      <c r="A186" s="169"/>
      <c r="B186" s="340"/>
      <c r="C186" s="340"/>
      <c r="D186" s="340"/>
      <c r="E186" s="340"/>
      <c r="F186" s="340"/>
      <c r="G186" s="340"/>
      <c r="H186" s="134"/>
      <c r="I186" s="50"/>
      <c r="J186" s="50"/>
      <c r="K186" s="50"/>
      <c r="L186" s="50"/>
      <c r="M186" s="50"/>
      <c r="N186" s="50"/>
      <c r="O186" s="50"/>
      <c r="P186" s="50"/>
      <c r="Q186" s="50"/>
      <c r="R186" s="50"/>
      <c r="S186" s="50"/>
      <c r="T186" s="50"/>
      <c r="U186" s="50"/>
      <c r="V186" s="50"/>
      <c r="W186" s="50"/>
      <c r="X186" s="50"/>
      <c r="Y186" s="50"/>
      <c r="Z186" s="50"/>
      <c r="AA186" s="50"/>
      <c r="AB186" s="50"/>
      <c r="AC186" s="50"/>
      <c r="AD186" s="50"/>
      <c r="AE186" s="50"/>
      <c r="AF186" s="50"/>
      <c r="AG186" s="50"/>
      <c r="AH186" s="50"/>
      <c r="AI186" s="50"/>
    </row>
    <row r="187" spans="1:35">
      <c r="A187" s="169"/>
      <c r="B187" s="340"/>
      <c r="C187" s="340"/>
      <c r="D187" s="340"/>
      <c r="E187" s="340"/>
      <c r="F187" s="340"/>
      <c r="G187" s="340"/>
      <c r="H187" s="134"/>
      <c r="I187" s="50"/>
      <c r="J187" s="50"/>
      <c r="K187" s="50"/>
      <c r="L187" s="50"/>
      <c r="M187" s="50"/>
      <c r="N187" s="50"/>
      <c r="O187" s="50"/>
      <c r="P187" s="50"/>
      <c r="Q187" s="50"/>
      <c r="R187" s="50"/>
      <c r="S187" s="50"/>
      <c r="T187" s="50"/>
      <c r="U187" s="50"/>
      <c r="V187" s="50"/>
      <c r="W187" s="50"/>
      <c r="X187" s="50"/>
      <c r="Y187" s="50"/>
      <c r="Z187" s="50"/>
      <c r="AA187" s="50"/>
      <c r="AB187" s="50"/>
      <c r="AC187" s="50"/>
      <c r="AD187" s="50"/>
      <c r="AE187" s="50"/>
      <c r="AF187" s="50"/>
      <c r="AG187" s="50"/>
      <c r="AH187" s="50"/>
      <c r="AI187" s="50"/>
    </row>
    <row r="188" spans="1:35">
      <c r="A188" s="169"/>
      <c r="B188" s="340"/>
      <c r="C188" s="340"/>
      <c r="D188" s="340"/>
      <c r="E188" s="340"/>
      <c r="F188" s="340"/>
      <c r="G188" s="340"/>
      <c r="H188" s="134"/>
      <c r="I188" s="50"/>
      <c r="J188" s="50"/>
      <c r="K188" s="50"/>
      <c r="L188" s="50"/>
      <c r="M188" s="50"/>
      <c r="N188" s="50"/>
      <c r="O188" s="50"/>
      <c r="P188" s="50"/>
      <c r="Q188" s="50"/>
      <c r="R188" s="50"/>
      <c r="S188" s="50"/>
      <c r="T188" s="50"/>
      <c r="U188" s="50"/>
      <c r="V188" s="50"/>
      <c r="W188" s="50"/>
      <c r="X188" s="50"/>
      <c r="Y188" s="50"/>
      <c r="Z188" s="50"/>
      <c r="AA188" s="50"/>
      <c r="AB188" s="50"/>
      <c r="AC188" s="50"/>
      <c r="AD188" s="50"/>
      <c r="AE188" s="50"/>
      <c r="AF188" s="50"/>
      <c r="AG188" s="50"/>
      <c r="AH188" s="50"/>
      <c r="AI188" s="50"/>
    </row>
    <row r="189" spans="1:35">
      <c r="A189" s="169"/>
      <c r="B189" s="340"/>
      <c r="C189" s="340"/>
      <c r="D189" s="340"/>
      <c r="E189" s="340"/>
      <c r="F189" s="340"/>
      <c r="G189" s="340"/>
      <c r="H189" s="134"/>
      <c r="I189" s="50"/>
      <c r="J189" s="50"/>
      <c r="K189" s="50"/>
      <c r="L189" s="50"/>
      <c r="M189" s="50"/>
      <c r="N189" s="50"/>
      <c r="O189" s="50"/>
      <c r="P189" s="50"/>
      <c r="Q189" s="50"/>
      <c r="R189" s="50"/>
      <c r="S189" s="50"/>
      <c r="T189" s="50"/>
      <c r="U189" s="50"/>
      <c r="V189" s="50"/>
      <c r="W189" s="50"/>
      <c r="X189" s="50"/>
      <c r="Y189" s="50"/>
      <c r="Z189" s="50"/>
      <c r="AA189" s="50"/>
      <c r="AB189" s="50"/>
      <c r="AC189" s="50"/>
      <c r="AD189" s="50"/>
      <c r="AE189" s="50"/>
      <c r="AF189" s="50"/>
      <c r="AG189" s="50"/>
      <c r="AH189" s="50"/>
      <c r="AI189" s="50"/>
    </row>
    <row r="190" spans="1:35">
      <c r="A190" s="169"/>
      <c r="B190" s="340"/>
      <c r="C190" s="340"/>
      <c r="D190" s="340"/>
      <c r="E190" s="340"/>
      <c r="F190" s="340"/>
      <c r="G190" s="340"/>
      <c r="H190" s="134"/>
      <c r="I190" s="50"/>
      <c r="J190" s="50"/>
      <c r="K190" s="50"/>
      <c r="L190" s="50"/>
      <c r="M190" s="50"/>
      <c r="N190" s="50"/>
      <c r="O190" s="50"/>
      <c r="P190" s="50"/>
      <c r="Q190" s="50"/>
      <c r="R190" s="50"/>
      <c r="S190" s="50"/>
      <c r="T190" s="50"/>
      <c r="U190" s="50"/>
      <c r="V190" s="50"/>
      <c r="W190" s="50"/>
      <c r="X190" s="50"/>
      <c r="Y190" s="50"/>
      <c r="Z190" s="50"/>
      <c r="AA190" s="50"/>
      <c r="AB190" s="50"/>
      <c r="AC190" s="50"/>
      <c r="AD190" s="50"/>
      <c r="AE190" s="50"/>
      <c r="AF190" s="50"/>
      <c r="AG190" s="50"/>
      <c r="AH190" s="50"/>
      <c r="AI190" s="50"/>
    </row>
    <row r="191" spans="1:35">
      <c r="A191" s="169"/>
      <c r="B191" s="340"/>
      <c r="C191" s="340"/>
      <c r="D191" s="340"/>
      <c r="E191" s="340"/>
      <c r="F191" s="340"/>
      <c r="G191" s="340"/>
      <c r="H191" s="134"/>
      <c r="I191" s="50"/>
      <c r="J191" s="50"/>
      <c r="K191" s="50"/>
      <c r="L191" s="50"/>
      <c r="M191" s="50"/>
      <c r="N191" s="50"/>
      <c r="O191" s="50"/>
      <c r="P191" s="50"/>
      <c r="Q191" s="50"/>
      <c r="R191" s="50"/>
      <c r="S191" s="50"/>
      <c r="T191" s="50"/>
      <c r="U191" s="50"/>
      <c r="V191" s="50"/>
      <c r="W191" s="50"/>
      <c r="X191" s="50"/>
      <c r="Y191" s="50"/>
      <c r="Z191" s="50"/>
      <c r="AA191" s="50"/>
      <c r="AB191" s="50"/>
      <c r="AC191" s="50"/>
      <c r="AD191" s="50"/>
      <c r="AE191" s="50"/>
      <c r="AF191" s="50"/>
      <c r="AG191" s="50"/>
      <c r="AH191" s="50"/>
      <c r="AI191" s="50"/>
    </row>
    <row r="192" spans="1:35">
      <c r="A192" s="169"/>
      <c r="B192" s="340"/>
      <c r="C192" s="340"/>
      <c r="D192" s="340"/>
      <c r="E192" s="340"/>
      <c r="F192" s="340"/>
      <c r="G192" s="340"/>
      <c r="H192" s="134"/>
      <c r="I192" s="50"/>
      <c r="J192" s="50"/>
      <c r="K192" s="50"/>
      <c r="L192" s="50"/>
      <c r="M192" s="50"/>
      <c r="N192" s="50"/>
      <c r="O192" s="50"/>
      <c r="P192" s="50"/>
      <c r="Q192" s="50"/>
      <c r="R192" s="50"/>
      <c r="S192" s="50"/>
      <c r="T192" s="50"/>
      <c r="U192" s="50"/>
      <c r="V192" s="50"/>
      <c r="W192" s="50"/>
      <c r="X192" s="50"/>
      <c r="Y192" s="50"/>
      <c r="Z192" s="50"/>
      <c r="AA192" s="50"/>
      <c r="AB192" s="50"/>
      <c r="AC192" s="50"/>
      <c r="AD192" s="50"/>
      <c r="AE192" s="50"/>
      <c r="AF192" s="50"/>
      <c r="AG192" s="50"/>
      <c r="AH192" s="50"/>
      <c r="AI192" s="50"/>
    </row>
    <row r="193" spans="1:35">
      <c r="A193" s="169"/>
      <c r="B193" s="340"/>
      <c r="C193" s="340"/>
      <c r="D193" s="340"/>
      <c r="E193" s="340"/>
      <c r="F193" s="340"/>
      <c r="G193" s="340"/>
      <c r="H193" s="134"/>
      <c r="I193" s="50"/>
      <c r="J193" s="50"/>
      <c r="K193" s="50"/>
      <c r="L193" s="50"/>
      <c r="M193" s="50"/>
      <c r="N193" s="50"/>
      <c r="O193" s="50"/>
      <c r="P193" s="50"/>
      <c r="Q193" s="50"/>
      <c r="R193" s="50"/>
      <c r="S193" s="50"/>
      <c r="T193" s="50"/>
      <c r="U193" s="50"/>
      <c r="V193" s="50"/>
      <c r="W193" s="50"/>
      <c r="X193" s="50"/>
      <c r="Y193" s="50"/>
      <c r="Z193" s="50"/>
      <c r="AA193" s="50"/>
      <c r="AB193" s="50"/>
      <c r="AC193" s="50"/>
      <c r="AD193" s="50"/>
      <c r="AE193" s="50"/>
      <c r="AF193" s="50"/>
      <c r="AG193" s="50"/>
      <c r="AH193" s="50"/>
      <c r="AI193" s="50"/>
    </row>
    <row r="194" spans="1:35">
      <c r="A194" s="169"/>
      <c r="B194" s="340"/>
      <c r="C194" s="340"/>
      <c r="D194" s="340"/>
      <c r="E194" s="340"/>
      <c r="F194" s="340"/>
      <c r="G194" s="340"/>
      <c r="H194" s="134"/>
      <c r="I194" s="50"/>
      <c r="J194" s="50"/>
      <c r="K194" s="50"/>
      <c r="L194" s="50"/>
      <c r="M194" s="50"/>
      <c r="N194" s="50"/>
      <c r="O194" s="50"/>
      <c r="P194" s="50"/>
      <c r="Q194" s="50"/>
      <c r="R194" s="50"/>
      <c r="S194" s="50"/>
      <c r="T194" s="50"/>
      <c r="U194" s="50"/>
      <c r="V194" s="50"/>
      <c r="W194" s="50"/>
      <c r="X194" s="50"/>
      <c r="Y194" s="50"/>
      <c r="Z194" s="50"/>
      <c r="AA194" s="50"/>
      <c r="AB194" s="50"/>
      <c r="AC194" s="50"/>
      <c r="AD194" s="50"/>
      <c r="AE194" s="50"/>
      <c r="AF194" s="50"/>
      <c r="AG194" s="50"/>
      <c r="AH194" s="50"/>
      <c r="AI194" s="50"/>
    </row>
    <row r="195" spans="1:35">
      <c r="A195" s="169"/>
      <c r="B195" s="340"/>
      <c r="C195" s="340"/>
      <c r="D195" s="340"/>
      <c r="E195" s="340"/>
      <c r="F195" s="340"/>
      <c r="G195" s="340"/>
      <c r="H195" s="134"/>
      <c r="I195" s="50"/>
      <c r="J195" s="50"/>
      <c r="K195" s="50"/>
      <c r="L195" s="50"/>
      <c r="M195" s="50"/>
      <c r="N195" s="50"/>
      <c r="O195" s="50"/>
      <c r="P195" s="50"/>
      <c r="Q195" s="50"/>
      <c r="R195" s="50"/>
      <c r="S195" s="50"/>
      <c r="T195" s="50"/>
      <c r="U195" s="50"/>
      <c r="V195" s="50"/>
      <c r="W195" s="50"/>
      <c r="X195" s="50"/>
      <c r="Y195" s="50"/>
      <c r="Z195" s="50"/>
      <c r="AA195" s="50"/>
      <c r="AB195" s="50"/>
      <c r="AC195" s="50"/>
      <c r="AD195" s="50"/>
      <c r="AE195" s="50"/>
      <c r="AF195" s="50"/>
      <c r="AG195" s="50"/>
      <c r="AH195" s="50"/>
      <c r="AI195" s="50"/>
    </row>
    <row r="196" spans="1:35">
      <c r="A196" s="169"/>
      <c r="B196" s="340"/>
      <c r="C196" s="340"/>
      <c r="D196" s="340"/>
      <c r="E196" s="340"/>
      <c r="F196" s="340"/>
      <c r="G196" s="340"/>
      <c r="H196" s="134"/>
      <c r="I196" s="50"/>
      <c r="J196" s="50"/>
      <c r="K196" s="50"/>
      <c r="L196" s="50"/>
      <c r="M196" s="50"/>
      <c r="N196" s="50"/>
      <c r="O196" s="50"/>
      <c r="P196" s="50"/>
      <c r="Q196" s="50"/>
      <c r="R196" s="50"/>
      <c r="S196" s="50"/>
      <c r="T196" s="50"/>
      <c r="U196" s="50"/>
      <c r="V196" s="50"/>
      <c r="W196" s="50"/>
      <c r="X196" s="50"/>
      <c r="Y196" s="50"/>
      <c r="Z196" s="50"/>
      <c r="AA196" s="50"/>
      <c r="AB196" s="50"/>
      <c r="AC196" s="50"/>
      <c r="AD196" s="50"/>
      <c r="AE196" s="50"/>
      <c r="AF196" s="50"/>
      <c r="AG196" s="50"/>
      <c r="AH196" s="50"/>
      <c r="AI196" s="50"/>
    </row>
    <row r="197" spans="1:35">
      <c r="A197" s="169"/>
      <c r="B197" s="340"/>
      <c r="C197" s="340"/>
      <c r="D197" s="340"/>
      <c r="E197" s="340"/>
      <c r="F197" s="340"/>
      <c r="G197" s="340"/>
      <c r="H197" s="134"/>
      <c r="I197" s="50"/>
      <c r="J197" s="50"/>
      <c r="K197" s="50"/>
      <c r="L197" s="50"/>
      <c r="M197" s="50"/>
      <c r="N197" s="50"/>
      <c r="O197" s="50"/>
      <c r="P197" s="50"/>
      <c r="Q197" s="50"/>
      <c r="R197" s="50"/>
      <c r="S197" s="50"/>
      <c r="T197" s="50"/>
      <c r="U197" s="50"/>
      <c r="V197" s="50"/>
      <c r="W197" s="50"/>
      <c r="X197" s="50"/>
      <c r="Y197" s="50"/>
      <c r="Z197" s="50"/>
      <c r="AA197" s="50"/>
      <c r="AB197" s="50"/>
      <c r="AC197" s="50"/>
      <c r="AD197" s="50"/>
      <c r="AE197" s="50"/>
      <c r="AF197" s="50"/>
      <c r="AG197" s="50"/>
      <c r="AH197" s="50"/>
      <c r="AI197" s="50"/>
    </row>
    <row r="198" spans="1:35">
      <c r="A198" s="169"/>
      <c r="B198" s="340"/>
      <c r="C198" s="340"/>
      <c r="D198" s="340"/>
      <c r="E198" s="340"/>
      <c r="F198" s="340"/>
      <c r="G198" s="340"/>
      <c r="H198" s="134"/>
      <c r="I198" s="50"/>
      <c r="J198" s="50"/>
      <c r="K198" s="50"/>
      <c r="L198" s="50"/>
      <c r="M198" s="50"/>
      <c r="N198" s="50"/>
      <c r="O198" s="50"/>
      <c r="P198" s="50"/>
      <c r="Q198" s="50"/>
      <c r="R198" s="50"/>
      <c r="S198" s="50"/>
      <c r="T198" s="50"/>
      <c r="U198" s="50"/>
      <c r="V198" s="50"/>
      <c r="W198" s="50"/>
      <c r="X198" s="50"/>
      <c r="Y198" s="50"/>
      <c r="Z198" s="50"/>
      <c r="AA198" s="50"/>
      <c r="AB198" s="50"/>
      <c r="AC198" s="50"/>
      <c r="AD198" s="50"/>
      <c r="AE198" s="50"/>
      <c r="AF198" s="50"/>
      <c r="AG198" s="50"/>
      <c r="AH198" s="50"/>
      <c r="AI198" s="50"/>
    </row>
    <row r="199" spans="1:35">
      <c r="A199" s="169"/>
      <c r="B199" s="340"/>
      <c r="C199" s="340"/>
      <c r="D199" s="340"/>
      <c r="E199" s="340"/>
      <c r="F199" s="340"/>
      <c r="G199" s="340"/>
      <c r="H199" s="134"/>
      <c r="I199" s="50"/>
      <c r="J199" s="50"/>
      <c r="K199" s="50"/>
      <c r="L199" s="50"/>
      <c r="M199" s="50"/>
      <c r="N199" s="50"/>
      <c r="O199" s="50"/>
      <c r="P199" s="50"/>
      <c r="Q199" s="50"/>
      <c r="R199" s="50"/>
      <c r="S199" s="50"/>
      <c r="T199" s="50"/>
      <c r="U199" s="50"/>
      <c r="V199" s="50"/>
      <c r="W199" s="50"/>
      <c r="X199" s="50"/>
      <c r="Y199" s="50"/>
      <c r="Z199" s="50"/>
      <c r="AA199" s="50"/>
      <c r="AB199" s="50"/>
      <c r="AC199" s="50"/>
      <c r="AD199" s="50"/>
      <c r="AE199" s="50"/>
      <c r="AF199" s="50"/>
      <c r="AG199" s="50"/>
      <c r="AH199" s="50"/>
      <c r="AI199" s="50"/>
    </row>
    <row r="200" spans="1:35">
      <c r="I200" s="50"/>
      <c r="J200" s="50"/>
      <c r="K200" s="50"/>
      <c r="L200" s="50"/>
      <c r="M200" s="50"/>
      <c r="N200" s="50"/>
      <c r="O200" s="50"/>
      <c r="P200" s="50"/>
      <c r="Q200" s="50"/>
      <c r="R200" s="50"/>
      <c r="S200" s="50"/>
      <c r="T200" s="50"/>
      <c r="U200" s="50"/>
      <c r="V200" s="50"/>
      <c r="W200" s="50"/>
      <c r="X200" s="50"/>
      <c r="Y200" s="50"/>
      <c r="Z200" s="50"/>
      <c r="AA200" s="50"/>
      <c r="AB200" s="50"/>
      <c r="AC200" s="50"/>
      <c r="AD200" s="50"/>
      <c r="AE200" s="50"/>
      <c r="AF200" s="50"/>
      <c r="AG200" s="50"/>
      <c r="AH200" s="50"/>
      <c r="AI200" s="50"/>
    </row>
    <row r="201" spans="1:35">
      <c r="I201" s="50"/>
      <c r="J201" s="50"/>
      <c r="K201" s="50"/>
      <c r="L201" s="50"/>
      <c r="M201" s="50"/>
      <c r="N201" s="50"/>
      <c r="O201" s="50"/>
      <c r="P201" s="50"/>
      <c r="Q201" s="50"/>
      <c r="R201" s="50"/>
      <c r="S201" s="50"/>
      <c r="T201" s="50"/>
      <c r="U201" s="50"/>
      <c r="V201" s="50"/>
      <c r="W201" s="50"/>
      <c r="X201" s="50"/>
      <c r="Y201" s="50"/>
      <c r="Z201" s="50"/>
      <c r="AA201" s="50"/>
      <c r="AB201" s="50"/>
      <c r="AC201" s="50"/>
      <c r="AD201" s="50"/>
      <c r="AE201" s="50"/>
      <c r="AF201" s="50"/>
      <c r="AG201" s="50"/>
      <c r="AH201" s="50"/>
      <c r="AI201" s="50"/>
    </row>
    <row r="202" spans="1:35">
      <c r="I202" s="50"/>
      <c r="J202" s="50"/>
      <c r="K202" s="50"/>
      <c r="L202" s="50"/>
      <c r="M202" s="50"/>
      <c r="N202" s="50"/>
      <c r="O202" s="50"/>
      <c r="P202" s="50"/>
      <c r="Q202" s="50"/>
      <c r="R202" s="50"/>
      <c r="S202" s="50"/>
      <c r="T202" s="50"/>
      <c r="U202" s="50"/>
      <c r="V202" s="50"/>
      <c r="W202" s="50"/>
      <c r="X202" s="50"/>
      <c r="Y202" s="50"/>
      <c r="Z202" s="50"/>
      <c r="AA202" s="50"/>
      <c r="AB202" s="50"/>
      <c r="AC202" s="50"/>
      <c r="AD202" s="50"/>
      <c r="AE202" s="50"/>
      <c r="AF202" s="50"/>
      <c r="AG202" s="50"/>
      <c r="AH202" s="50"/>
      <c r="AI202" s="50"/>
    </row>
    <row r="203" spans="1:35">
      <c r="I203" s="50"/>
      <c r="J203" s="50"/>
      <c r="K203" s="50"/>
      <c r="L203" s="50"/>
      <c r="M203" s="50"/>
      <c r="N203" s="50"/>
      <c r="O203" s="50"/>
      <c r="P203" s="50"/>
      <c r="Q203" s="50"/>
      <c r="R203" s="50"/>
      <c r="S203" s="50"/>
      <c r="T203" s="50"/>
      <c r="U203" s="50"/>
      <c r="V203" s="50"/>
      <c r="W203" s="50"/>
      <c r="X203" s="50"/>
      <c r="Y203" s="50"/>
      <c r="Z203" s="50"/>
      <c r="AA203" s="50"/>
      <c r="AB203" s="50"/>
      <c r="AC203" s="50"/>
      <c r="AD203" s="50"/>
      <c r="AE203" s="50"/>
      <c r="AF203" s="50"/>
      <c r="AG203" s="50"/>
      <c r="AH203" s="50"/>
      <c r="AI203" s="50"/>
    </row>
    <row r="204" spans="1:35">
      <c r="I204" s="50"/>
      <c r="J204" s="50"/>
      <c r="K204" s="50"/>
      <c r="L204" s="50"/>
      <c r="M204" s="50"/>
      <c r="N204" s="50"/>
      <c r="O204" s="50"/>
      <c r="P204" s="50"/>
      <c r="Q204" s="50"/>
      <c r="R204" s="50"/>
      <c r="S204" s="50"/>
      <c r="T204" s="50"/>
      <c r="U204" s="50"/>
      <c r="V204" s="50"/>
      <c r="W204" s="50"/>
      <c r="X204" s="50"/>
      <c r="Y204" s="50"/>
      <c r="Z204" s="50"/>
      <c r="AA204" s="50"/>
      <c r="AB204" s="50"/>
      <c r="AC204" s="50"/>
      <c r="AD204" s="50"/>
      <c r="AE204" s="50"/>
      <c r="AF204" s="50"/>
      <c r="AG204" s="50"/>
      <c r="AH204" s="50"/>
      <c r="AI204" s="50"/>
    </row>
    <row r="205" spans="1:35">
      <c r="I205" s="50"/>
      <c r="J205" s="50"/>
      <c r="K205" s="50"/>
      <c r="L205" s="50"/>
      <c r="M205" s="50"/>
      <c r="N205" s="50"/>
      <c r="O205" s="50"/>
      <c r="P205" s="50"/>
      <c r="Q205" s="50"/>
      <c r="R205" s="50"/>
      <c r="S205" s="50"/>
      <c r="T205" s="50"/>
      <c r="U205" s="50"/>
      <c r="V205" s="50"/>
      <c r="W205" s="50"/>
      <c r="X205" s="50"/>
      <c r="Y205" s="50"/>
      <c r="Z205" s="50"/>
      <c r="AA205" s="50"/>
      <c r="AB205" s="50"/>
      <c r="AC205" s="50"/>
      <c r="AD205" s="50"/>
      <c r="AE205" s="50"/>
      <c r="AF205" s="50"/>
      <c r="AG205" s="50"/>
      <c r="AH205" s="50"/>
      <c r="AI205" s="50"/>
    </row>
    <row r="206" spans="1:35">
      <c r="I206" s="50"/>
      <c r="J206" s="50"/>
      <c r="K206" s="50"/>
      <c r="L206" s="50"/>
      <c r="M206" s="50"/>
      <c r="N206" s="50"/>
      <c r="O206" s="50"/>
      <c r="P206" s="50"/>
      <c r="Q206" s="50"/>
      <c r="R206" s="50"/>
      <c r="S206" s="50"/>
      <c r="T206" s="50"/>
      <c r="U206" s="50"/>
      <c r="V206" s="50"/>
      <c r="W206" s="50"/>
      <c r="X206" s="50"/>
      <c r="Y206" s="50"/>
      <c r="Z206" s="50"/>
      <c r="AA206" s="50"/>
      <c r="AB206" s="50"/>
      <c r="AC206" s="50"/>
      <c r="AD206" s="50"/>
      <c r="AE206" s="50"/>
      <c r="AF206" s="50"/>
      <c r="AG206" s="50"/>
      <c r="AH206" s="50"/>
      <c r="AI206" s="50"/>
    </row>
    <row r="207" spans="1:35">
      <c r="I207" s="50"/>
      <c r="J207" s="50"/>
      <c r="K207" s="50"/>
      <c r="L207" s="50"/>
      <c r="M207" s="50"/>
      <c r="N207" s="50"/>
      <c r="O207" s="50"/>
      <c r="P207" s="50"/>
      <c r="Q207" s="50"/>
      <c r="R207" s="50"/>
      <c r="S207" s="50"/>
      <c r="T207" s="50"/>
      <c r="U207" s="50"/>
      <c r="V207" s="50"/>
      <c r="W207" s="50"/>
      <c r="X207" s="50"/>
      <c r="Y207" s="50"/>
      <c r="Z207" s="50"/>
      <c r="AA207" s="50"/>
      <c r="AB207" s="50"/>
      <c r="AC207" s="50"/>
      <c r="AD207" s="50"/>
      <c r="AE207" s="50"/>
      <c r="AF207" s="50"/>
      <c r="AG207" s="50"/>
      <c r="AH207" s="50"/>
      <c r="AI207" s="50"/>
    </row>
    <row r="208" spans="1:35">
      <c r="I208" s="50"/>
      <c r="J208" s="50"/>
      <c r="K208" s="50"/>
      <c r="L208" s="50"/>
      <c r="M208" s="50"/>
      <c r="N208" s="50"/>
      <c r="O208" s="50"/>
      <c r="P208" s="50"/>
      <c r="Q208" s="50"/>
      <c r="R208" s="50"/>
      <c r="S208" s="50"/>
      <c r="T208" s="50"/>
      <c r="U208" s="50"/>
      <c r="V208" s="50"/>
      <c r="W208" s="50"/>
      <c r="X208" s="50"/>
      <c r="Y208" s="50"/>
      <c r="Z208" s="50"/>
      <c r="AA208" s="50"/>
      <c r="AB208" s="50"/>
      <c r="AC208" s="50"/>
      <c r="AD208" s="50"/>
      <c r="AE208" s="50"/>
      <c r="AF208" s="50"/>
      <c r="AG208" s="50"/>
      <c r="AH208" s="50"/>
      <c r="AI208" s="50"/>
    </row>
    <row r="209" spans="9:35">
      <c r="I209" s="50"/>
      <c r="J209" s="50"/>
      <c r="K209" s="50"/>
      <c r="L209" s="50"/>
      <c r="M209" s="50"/>
      <c r="N209" s="50"/>
      <c r="O209" s="50"/>
      <c r="P209" s="50"/>
      <c r="Q209" s="50"/>
      <c r="R209" s="50"/>
      <c r="S209" s="50"/>
      <c r="T209" s="50"/>
      <c r="U209" s="50"/>
      <c r="V209" s="50"/>
      <c r="W209" s="50"/>
      <c r="X209" s="50"/>
      <c r="Y209" s="50"/>
      <c r="Z209" s="50"/>
      <c r="AA209" s="50"/>
      <c r="AB209" s="50"/>
      <c r="AC209" s="50"/>
      <c r="AD209" s="50"/>
      <c r="AE209" s="50"/>
      <c r="AF209" s="50"/>
      <c r="AG209" s="50"/>
      <c r="AH209" s="50"/>
      <c r="AI209" s="50"/>
    </row>
    <row r="210" spans="9:35">
      <c r="I210" s="50"/>
      <c r="J210" s="50"/>
      <c r="K210" s="50"/>
      <c r="L210" s="50"/>
      <c r="M210" s="50"/>
      <c r="N210" s="50"/>
      <c r="O210" s="50"/>
      <c r="P210" s="50"/>
      <c r="Q210" s="50"/>
      <c r="R210" s="50"/>
      <c r="S210" s="50"/>
      <c r="T210" s="50"/>
      <c r="U210" s="50"/>
      <c r="V210" s="50"/>
      <c r="W210" s="50"/>
      <c r="X210" s="50"/>
      <c r="Y210" s="50"/>
      <c r="Z210" s="50"/>
      <c r="AA210" s="50"/>
      <c r="AB210" s="50"/>
      <c r="AC210" s="50"/>
      <c r="AD210" s="50"/>
      <c r="AE210" s="50"/>
      <c r="AF210" s="50"/>
      <c r="AG210" s="50"/>
      <c r="AH210" s="50"/>
      <c r="AI210" s="50"/>
    </row>
    <row r="211" spans="9:35">
      <c r="I211" s="50"/>
      <c r="J211" s="50"/>
      <c r="K211" s="50"/>
      <c r="L211" s="50"/>
      <c r="M211" s="50"/>
      <c r="N211" s="50"/>
      <c r="O211" s="50"/>
      <c r="P211" s="50"/>
      <c r="Q211" s="50"/>
      <c r="R211" s="50"/>
      <c r="S211" s="50"/>
      <c r="T211" s="50"/>
      <c r="U211" s="50"/>
      <c r="V211" s="50"/>
      <c r="W211" s="50"/>
      <c r="X211" s="50"/>
      <c r="Y211" s="50"/>
      <c r="Z211" s="50"/>
      <c r="AA211" s="50"/>
      <c r="AB211" s="50"/>
      <c r="AC211" s="50"/>
      <c r="AD211" s="50"/>
      <c r="AE211" s="50"/>
      <c r="AF211" s="50"/>
      <c r="AG211" s="50"/>
      <c r="AH211" s="50"/>
      <c r="AI211" s="50"/>
    </row>
    <row r="212" spans="9:35">
      <c r="I212" s="50"/>
      <c r="J212" s="50"/>
      <c r="K212" s="50"/>
      <c r="L212" s="50"/>
      <c r="M212" s="50"/>
      <c r="N212" s="50"/>
      <c r="O212" s="50"/>
      <c r="P212" s="50"/>
      <c r="Q212" s="50"/>
      <c r="R212" s="50"/>
      <c r="S212" s="50"/>
      <c r="T212" s="50"/>
      <c r="U212" s="50"/>
      <c r="V212" s="50"/>
      <c r="W212" s="50"/>
      <c r="X212" s="50"/>
      <c r="Y212" s="50"/>
      <c r="Z212" s="50"/>
      <c r="AA212" s="50"/>
      <c r="AB212" s="50"/>
      <c r="AC212" s="50"/>
      <c r="AD212" s="50"/>
      <c r="AE212" s="50"/>
      <c r="AF212" s="50"/>
      <c r="AG212" s="50"/>
      <c r="AH212" s="50"/>
      <c r="AI212" s="50"/>
    </row>
    <row r="213" spans="9:35">
      <c r="I213" s="50"/>
      <c r="J213" s="50"/>
      <c r="K213" s="50"/>
      <c r="L213" s="50"/>
      <c r="M213" s="50"/>
      <c r="N213" s="50"/>
      <c r="O213" s="50"/>
      <c r="P213" s="50"/>
      <c r="Q213" s="50"/>
      <c r="R213" s="50"/>
      <c r="S213" s="50"/>
      <c r="T213" s="50"/>
      <c r="U213" s="50"/>
      <c r="V213" s="50"/>
      <c r="W213" s="50"/>
      <c r="X213" s="50"/>
      <c r="Y213" s="50"/>
      <c r="Z213" s="50"/>
      <c r="AA213" s="50"/>
      <c r="AB213" s="50"/>
      <c r="AC213" s="50"/>
      <c r="AD213" s="50"/>
      <c r="AE213" s="50"/>
      <c r="AF213" s="50"/>
      <c r="AG213" s="50"/>
      <c r="AH213" s="50"/>
      <c r="AI213" s="50"/>
    </row>
    <row r="214" spans="9:35">
      <c r="I214" s="50"/>
      <c r="J214" s="50"/>
      <c r="K214" s="50"/>
      <c r="L214" s="50"/>
      <c r="M214" s="50"/>
      <c r="N214" s="50"/>
      <c r="O214" s="50"/>
      <c r="P214" s="50"/>
      <c r="Q214" s="50"/>
      <c r="R214" s="50"/>
      <c r="S214" s="50"/>
      <c r="T214" s="50"/>
      <c r="U214" s="50"/>
      <c r="V214" s="50"/>
      <c r="W214" s="50"/>
      <c r="X214" s="50"/>
      <c r="Y214" s="50"/>
      <c r="Z214" s="50"/>
      <c r="AA214" s="50"/>
      <c r="AB214" s="50"/>
      <c r="AC214" s="50"/>
      <c r="AD214" s="50"/>
      <c r="AE214" s="50"/>
      <c r="AF214" s="50"/>
      <c r="AG214" s="50"/>
      <c r="AH214" s="50"/>
      <c r="AI214" s="50"/>
    </row>
    <row r="215" spans="9:35">
      <c r="I215" s="50"/>
      <c r="J215" s="50"/>
      <c r="K215" s="50"/>
      <c r="L215" s="50"/>
      <c r="M215" s="50"/>
      <c r="N215" s="50"/>
      <c r="O215" s="50"/>
      <c r="P215" s="50"/>
      <c r="Q215" s="50"/>
      <c r="R215" s="50"/>
      <c r="S215" s="50"/>
      <c r="T215" s="50"/>
      <c r="U215" s="50"/>
      <c r="V215" s="50"/>
      <c r="W215" s="50"/>
      <c r="X215" s="50"/>
      <c r="Y215" s="50"/>
      <c r="Z215" s="50"/>
      <c r="AA215" s="50"/>
      <c r="AB215" s="50"/>
      <c r="AC215" s="50"/>
      <c r="AD215" s="50"/>
      <c r="AE215" s="50"/>
      <c r="AF215" s="50"/>
      <c r="AG215" s="50"/>
      <c r="AH215" s="50"/>
      <c r="AI215" s="50"/>
    </row>
    <row r="216" spans="9:35">
      <c r="I216" s="50"/>
      <c r="J216" s="50"/>
      <c r="K216" s="50"/>
      <c r="L216" s="50"/>
      <c r="M216" s="50"/>
      <c r="N216" s="50"/>
      <c r="O216" s="50"/>
      <c r="P216" s="50"/>
      <c r="Q216" s="50"/>
      <c r="R216" s="50"/>
      <c r="S216" s="50"/>
      <c r="T216" s="50"/>
      <c r="U216" s="50"/>
      <c r="V216" s="50"/>
      <c r="W216" s="50"/>
      <c r="X216" s="50"/>
      <c r="Y216" s="50"/>
      <c r="Z216" s="50"/>
      <c r="AA216" s="50"/>
      <c r="AB216" s="50"/>
      <c r="AC216" s="50"/>
      <c r="AD216" s="50"/>
      <c r="AE216" s="50"/>
      <c r="AF216" s="50"/>
      <c r="AG216" s="50"/>
      <c r="AH216" s="50"/>
      <c r="AI216" s="50"/>
    </row>
    <row r="217" spans="9:35">
      <c r="I217" s="50"/>
      <c r="J217" s="50"/>
      <c r="K217" s="50"/>
      <c r="L217" s="50"/>
      <c r="M217" s="50"/>
      <c r="N217" s="50"/>
      <c r="O217" s="50"/>
      <c r="P217" s="50"/>
      <c r="Q217" s="50"/>
      <c r="R217" s="50"/>
      <c r="S217" s="50"/>
      <c r="T217" s="50"/>
      <c r="U217" s="50"/>
      <c r="V217" s="50"/>
      <c r="W217" s="50"/>
      <c r="X217" s="50"/>
      <c r="Y217" s="50"/>
      <c r="Z217" s="50"/>
      <c r="AA217" s="50"/>
      <c r="AB217" s="50"/>
      <c r="AC217" s="50"/>
      <c r="AD217" s="50"/>
      <c r="AE217" s="50"/>
      <c r="AF217" s="50"/>
      <c r="AG217" s="50"/>
      <c r="AH217" s="50"/>
      <c r="AI217" s="50"/>
    </row>
    <row r="218" spans="9:35">
      <c r="I218" s="50"/>
      <c r="J218" s="50"/>
      <c r="K218" s="50"/>
      <c r="L218" s="50"/>
      <c r="M218" s="50"/>
      <c r="N218" s="50"/>
      <c r="O218" s="50"/>
      <c r="P218" s="50"/>
      <c r="Q218" s="50"/>
      <c r="R218" s="50"/>
      <c r="S218" s="50"/>
      <c r="T218" s="50"/>
      <c r="U218" s="50"/>
      <c r="V218" s="50"/>
      <c r="W218" s="50"/>
      <c r="X218" s="50"/>
      <c r="Y218" s="50"/>
      <c r="Z218" s="50"/>
      <c r="AA218" s="50"/>
      <c r="AB218" s="50"/>
      <c r="AC218" s="50"/>
      <c r="AD218" s="50"/>
      <c r="AE218" s="50"/>
      <c r="AF218" s="50"/>
      <c r="AG218" s="50"/>
      <c r="AH218" s="50"/>
      <c r="AI218" s="50"/>
    </row>
    <row r="219" spans="9:35">
      <c r="I219" s="50"/>
      <c r="J219" s="50"/>
      <c r="K219" s="50"/>
      <c r="L219" s="50"/>
      <c r="M219" s="50"/>
      <c r="N219" s="50"/>
      <c r="O219" s="50"/>
      <c r="P219" s="50"/>
      <c r="Q219" s="50"/>
      <c r="R219" s="50"/>
      <c r="S219" s="50"/>
      <c r="T219" s="50"/>
      <c r="U219" s="50"/>
      <c r="V219" s="50"/>
      <c r="W219" s="50"/>
      <c r="X219" s="50"/>
      <c r="Y219" s="50"/>
      <c r="Z219" s="50"/>
      <c r="AA219" s="50"/>
      <c r="AB219" s="50"/>
      <c r="AC219" s="50"/>
      <c r="AD219" s="50"/>
      <c r="AE219" s="50"/>
      <c r="AF219" s="50"/>
      <c r="AG219" s="50"/>
      <c r="AH219" s="50"/>
      <c r="AI219" s="50"/>
    </row>
    <row r="220" spans="9:35">
      <c r="I220" s="50"/>
      <c r="J220" s="50"/>
      <c r="K220" s="50"/>
      <c r="L220" s="50"/>
      <c r="M220" s="50"/>
      <c r="N220" s="50"/>
      <c r="O220" s="50"/>
      <c r="P220" s="50"/>
      <c r="Q220" s="50"/>
      <c r="R220" s="50"/>
      <c r="S220" s="50"/>
      <c r="T220" s="50"/>
      <c r="U220" s="50"/>
      <c r="V220" s="50"/>
      <c r="W220" s="50"/>
      <c r="X220" s="50"/>
      <c r="Y220" s="50"/>
      <c r="Z220" s="50"/>
      <c r="AA220" s="50"/>
      <c r="AB220" s="50"/>
      <c r="AC220" s="50"/>
      <c r="AD220" s="50"/>
      <c r="AE220" s="50"/>
      <c r="AF220" s="50"/>
      <c r="AG220" s="50"/>
      <c r="AH220" s="50"/>
      <c r="AI220" s="50"/>
    </row>
    <row r="221" spans="9:35">
      <c r="I221" s="50"/>
      <c r="J221" s="50"/>
      <c r="K221" s="50"/>
      <c r="L221" s="50"/>
      <c r="M221" s="50"/>
      <c r="N221" s="50"/>
      <c r="O221" s="50"/>
      <c r="P221" s="50"/>
      <c r="Q221" s="50"/>
      <c r="R221" s="50"/>
      <c r="S221" s="50"/>
      <c r="T221" s="50"/>
      <c r="U221" s="50"/>
      <c r="V221" s="50"/>
      <c r="W221" s="50"/>
      <c r="X221" s="50"/>
      <c r="Y221" s="50"/>
      <c r="Z221" s="50"/>
      <c r="AA221" s="50"/>
      <c r="AB221" s="50"/>
      <c r="AC221" s="50"/>
      <c r="AD221" s="50"/>
      <c r="AE221" s="50"/>
      <c r="AF221" s="50"/>
      <c r="AG221" s="50"/>
      <c r="AH221" s="50"/>
      <c r="AI221" s="50"/>
    </row>
    <row r="222" spans="9:35">
      <c r="I222" s="50"/>
      <c r="J222" s="50"/>
      <c r="K222" s="50"/>
      <c r="L222" s="50"/>
      <c r="M222" s="50"/>
      <c r="N222" s="50"/>
      <c r="O222" s="50"/>
      <c r="P222" s="50"/>
      <c r="Q222" s="50"/>
      <c r="R222" s="50"/>
      <c r="S222" s="50"/>
      <c r="T222" s="50"/>
      <c r="U222" s="50"/>
      <c r="V222" s="50"/>
      <c r="W222" s="50"/>
      <c r="X222" s="50"/>
      <c r="Y222" s="50"/>
      <c r="Z222" s="50"/>
      <c r="AA222" s="50"/>
      <c r="AB222" s="50"/>
      <c r="AC222" s="50"/>
      <c r="AD222" s="50"/>
      <c r="AE222" s="50"/>
      <c r="AF222" s="50"/>
      <c r="AG222" s="50"/>
      <c r="AH222" s="50"/>
      <c r="AI222" s="50"/>
    </row>
    <row r="223" spans="9:35">
      <c r="I223" s="50"/>
      <c r="J223" s="50"/>
      <c r="K223" s="50"/>
      <c r="L223" s="50"/>
      <c r="M223" s="50"/>
      <c r="N223" s="50"/>
      <c r="O223" s="50"/>
      <c r="P223" s="50"/>
      <c r="Q223" s="50"/>
      <c r="R223" s="50"/>
      <c r="S223" s="50"/>
      <c r="T223" s="50"/>
      <c r="U223" s="50"/>
      <c r="V223" s="50"/>
      <c r="W223" s="50"/>
      <c r="X223" s="50"/>
      <c r="Y223" s="50"/>
      <c r="Z223" s="50"/>
      <c r="AA223" s="50"/>
      <c r="AB223" s="50"/>
      <c r="AC223" s="50"/>
      <c r="AD223" s="50"/>
      <c r="AE223" s="50"/>
      <c r="AF223" s="50"/>
      <c r="AG223" s="50"/>
      <c r="AH223" s="50"/>
      <c r="AI223" s="50"/>
    </row>
    <row r="224" spans="9:35">
      <c r="I224" s="50"/>
      <c r="J224" s="50"/>
      <c r="K224" s="50"/>
      <c r="L224" s="50"/>
      <c r="M224" s="50"/>
      <c r="N224" s="50"/>
      <c r="O224" s="50"/>
      <c r="P224" s="50"/>
      <c r="Q224" s="50"/>
      <c r="R224" s="50"/>
      <c r="S224" s="50"/>
      <c r="T224" s="50"/>
      <c r="U224" s="50"/>
      <c r="V224" s="50"/>
      <c r="W224" s="50"/>
      <c r="X224" s="50"/>
      <c r="Y224" s="50"/>
      <c r="Z224" s="50"/>
      <c r="AA224" s="50"/>
      <c r="AB224" s="50"/>
      <c r="AC224" s="50"/>
      <c r="AD224" s="50"/>
      <c r="AE224" s="50"/>
      <c r="AF224" s="50"/>
      <c r="AG224" s="50"/>
      <c r="AH224" s="50"/>
      <c r="AI224" s="50"/>
    </row>
    <row r="225" spans="9:35">
      <c r="I225" s="50"/>
      <c r="J225" s="50"/>
      <c r="K225" s="50"/>
      <c r="L225" s="50"/>
      <c r="M225" s="50"/>
      <c r="N225" s="50"/>
      <c r="O225" s="50"/>
      <c r="P225" s="50"/>
      <c r="Q225" s="50"/>
      <c r="R225" s="50"/>
      <c r="S225" s="50"/>
      <c r="T225" s="50"/>
      <c r="U225" s="50"/>
      <c r="V225" s="50"/>
      <c r="W225" s="50"/>
      <c r="X225" s="50"/>
      <c r="Y225" s="50"/>
      <c r="Z225" s="50"/>
      <c r="AA225" s="50"/>
      <c r="AB225" s="50"/>
      <c r="AC225" s="50"/>
      <c r="AD225" s="50"/>
      <c r="AE225" s="50"/>
      <c r="AF225" s="50"/>
      <c r="AG225" s="50"/>
      <c r="AH225" s="50"/>
      <c r="AI225" s="50"/>
    </row>
    <row r="226" spans="9:35">
      <c r="I226" s="50"/>
      <c r="J226" s="50"/>
      <c r="K226" s="50"/>
      <c r="L226" s="50"/>
      <c r="M226" s="50"/>
      <c r="N226" s="50"/>
      <c r="O226" s="50"/>
      <c r="P226" s="50"/>
      <c r="Q226" s="50"/>
      <c r="R226" s="50"/>
      <c r="S226" s="50"/>
      <c r="T226" s="50"/>
      <c r="U226" s="50"/>
      <c r="V226" s="50"/>
      <c r="W226" s="50"/>
      <c r="X226" s="50"/>
      <c r="Y226" s="50"/>
      <c r="Z226" s="50"/>
      <c r="AA226" s="50"/>
      <c r="AB226" s="50"/>
      <c r="AC226" s="50"/>
      <c r="AD226" s="50"/>
      <c r="AE226" s="50"/>
      <c r="AF226" s="50"/>
      <c r="AG226" s="50"/>
      <c r="AH226" s="50"/>
      <c r="AI226" s="50"/>
    </row>
    <row r="227" spans="9:35">
      <c r="I227" s="50"/>
      <c r="J227" s="50"/>
      <c r="K227" s="50"/>
      <c r="L227" s="50"/>
      <c r="M227" s="50"/>
      <c r="N227" s="50"/>
      <c r="O227" s="50"/>
      <c r="P227" s="50"/>
      <c r="Q227" s="50"/>
      <c r="R227" s="50"/>
      <c r="S227" s="50"/>
      <c r="T227" s="50"/>
      <c r="U227" s="50"/>
      <c r="V227" s="50"/>
      <c r="W227" s="50"/>
      <c r="X227" s="50"/>
      <c r="Y227" s="50"/>
      <c r="Z227" s="50"/>
      <c r="AA227" s="50"/>
      <c r="AB227" s="50"/>
      <c r="AC227" s="50"/>
      <c r="AD227" s="50"/>
      <c r="AE227" s="50"/>
      <c r="AF227" s="50"/>
      <c r="AG227" s="50"/>
      <c r="AH227" s="50"/>
      <c r="AI227" s="50"/>
    </row>
    <row r="228" spans="9:35">
      <c r="I228" s="50"/>
      <c r="J228" s="50"/>
      <c r="K228" s="50"/>
      <c r="L228" s="50"/>
      <c r="M228" s="50"/>
      <c r="N228" s="50"/>
      <c r="O228" s="50"/>
      <c r="P228" s="50"/>
      <c r="Q228" s="50"/>
      <c r="R228" s="50"/>
      <c r="S228" s="50"/>
      <c r="T228" s="50"/>
      <c r="U228" s="50"/>
      <c r="V228" s="50"/>
      <c r="W228" s="50"/>
      <c r="X228" s="50"/>
      <c r="Y228" s="50"/>
      <c r="Z228" s="50"/>
      <c r="AA228" s="50"/>
      <c r="AB228" s="50"/>
      <c r="AC228" s="50"/>
      <c r="AD228" s="50"/>
      <c r="AE228" s="50"/>
      <c r="AF228" s="50"/>
      <c r="AG228" s="50"/>
      <c r="AH228" s="50"/>
      <c r="AI228" s="50"/>
    </row>
    <row r="229" spans="9:35">
      <c r="I229" s="50"/>
      <c r="J229" s="50"/>
      <c r="K229" s="50"/>
      <c r="L229" s="50"/>
      <c r="M229" s="50"/>
      <c r="N229" s="50"/>
      <c r="O229" s="50"/>
      <c r="P229" s="50"/>
      <c r="Q229" s="50"/>
      <c r="R229" s="50"/>
      <c r="S229" s="50"/>
      <c r="T229" s="50"/>
      <c r="U229" s="50"/>
      <c r="V229" s="50"/>
      <c r="W229" s="50"/>
      <c r="X229" s="50"/>
      <c r="Y229" s="50"/>
      <c r="Z229" s="50"/>
      <c r="AA229" s="50"/>
      <c r="AB229" s="50"/>
      <c r="AC229" s="50"/>
      <c r="AD229" s="50"/>
      <c r="AE229" s="50"/>
      <c r="AF229" s="50"/>
      <c r="AG229" s="50"/>
      <c r="AH229" s="50"/>
      <c r="AI229" s="50"/>
    </row>
    <row r="230" spans="9:35">
      <c r="I230" s="50"/>
      <c r="J230" s="50"/>
      <c r="K230" s="50"/>
      <c r="L230" s="50"/>
      <c r="M230" s="50"/>
      <c r="N230" s="50"/>
      <c r="O230" s="50"/>
      <c r="P230" s="50"/>
      <c r="Q230" s="50"/>
      <c r="R230" s="50"/>
      <c r="S230" s="50"/>
      <c r="T230" s="50"/>
      <c r="U230" s="50"/>
      <c r="V230" s="50"/>
      <c r="W230" s="50"/>
      <c r="X230" s="50"/>
      <c r="Y230" s="50"/>
      <c r="Z230" s="50"/>
      <c r="AA230" s="50"/>
      <c r="AB230" s="50"/>
      <c r="AC230" s="50"/>
      <c r="AD230" s="50"/>
      <c r="AE230" s="50"/>
      <c r="AF230" s="50"/>
      <c r="AG230" s="50"/>
      <c r="AH230" s="50"/>
      <c r="AI230" s="50"/>
    </row>
    <row r="231" spans="9:35">
      <c r="I231" s="50"/>
      <c r="J231" s="50"/>
      <c r="K231" s="50"/>
      <c r="L231" s="50"/>
      <c r="M231" s="50"/>
      <c r="N231" s="50"/>
      <c r="O231" s="50"/>
      <c r="P231" s="50"/>
      <c r="Q231" s="50"/>
      <c r="R231" s="50"/>
      <c r="S231" s="50"/>
      <c r="T231" s="50"/>
      <c r="U231" s="50"/>
      <c r="V231" s="50"/>
      <c r="W231" s="50"/>
      <c r="X231" s="50"/>
      <c r="Y231" s="50"/>
      <c r="Z231" s="50"/>
      <c r="AA231" s="50"/>
      <c r="AB231" s="50"/>
      <c r="AC231" s="50"/>
      <c r="AD231" s="50"/>
      <c r="AE231" s="50"/>
      <c r="AF231" s="50"/>
      <c r="AG231" s="50"/>
      <c r="AH231" s="50"/>
      <c r="AI231" s="50"/>
    </row>
    <row r="232" spans="9:35">
      <c r="I232" s="50"/>
      <c r="J232" s="50"/>
      <c r="K232" s="50"/>
      <c r="L232" s="50"/>
      <c r="M232" s="50"/>
      <c r="N232" s="50"/>
      <c r="O232" s="50"/>
      <c r="P232" s="50"/>
      <c r="Q232" s="50"/>
      <c r="R232" s="50"/>
      <c r="S232" s="50"/>
      <c r="T232" s="50"/>
      <c r="U232" s="50"/>
      <c r="V232" s="50"/>
      <c r="W232" s="50"/>
      <c r="X232" s="50"/>
      <c r="Y232" s="50"/>
      <c r="Z232" s="50"/>
      <c r="AA232" s="50"/>
      <c r="AB232" s="50"/>
      <c r="AC232" s="50"/>
      <c r="AD232" s="50"/>
      <c r="AE232" s="50"/>
      <c r="AF232" s="50"/>
      <c r="AG232" s="50"/>
      <c r="AH232" s="50"/>
      <c r="AI232" s="50"/>
    </row>
    <row r="233" spans="9:35">
      <c r="I233" s="50"/>
      <c r="J233" s="50"/>
      <c r="K233" s="50"/>
      <c r="L233" s="50"/>
      <c r="M233" s="50"/>
      <c r="N233" s="50"/>
      <c r="O233" s="50"/>
      <c r="P233" s="50"/>
      <c r="Q233" s="50"/>
      <c r="R233" s="50"/>
      <c r="S233" s="50"/>
      <c r="T233" s="50"/>
      <c r="U233" s="50"/>
      <c r="V233" s="50"/>
      <c r="W233" s="50"/>
      <c r="X233" s="50"/>
      <c r="Y233" s="50"/>
      <c r="Z233" s="50"/>
      <c r="AA233" s="50"/>
      <c r="AB233" s="50"/>
      <c r="AC233" s="50"/>
      <c r="AD233" s="50"/>
      <c r="AE233" s="50"/>
      <c r="AF233" s="50"/>
      <c r="AG233" s="50"/>
      <c r="AH233" s="50"/>
      <c r="AI233" s="50"/>
    </row>
    <row r="234" spans="9:35">
      <c r="I234" s="50"/>
      <c r="J234" s="50"/>
      <c r="K234" s="50"/>
      <c r="L234" s="50"/>
      <c r="M234" s="50"/>
      <c r="N234" s="50"/>
      <c r="O234" s="50"/>
      <c r="P234" s="50"/>
      <c r="Q234" s="50"/>
      <c r="R234" s="50"/>
      <c r="S234" s="50"/>
      <c r="T234" s="50"/>
      <c r="U234" s="50"/>
      <c r="V234" s="50"/>
      <c r="W234" s="50"/>
      <c r="X234" s="50"/>
      <c r="Y234" s="50"/>
      <c r="Z234" s="50"/>
      <c r="AA234" s="50"/>
      <c r="AB234" s="50"/>
      <c r="AC234" s="50"/>
      <c r="AD234" s="50"/>
      <c r="AE234" s="50"/>
      <c r="AF234" s="50"/>
      <c r="AG234" s="50"/>
      <c r="AH234" s="50"/>
      <c r="AI234" s="50"/>
    </row>
    <row r="235" spans="9:35">
      <c r="I235" s="50"/>
      <c r="J235" s="50"/>
      <c r="K235" s="50"/>
      <c r="L235" s="50"/>
      <c r="M235" s="50"/>
      <c r="N235" s="50"/>
      <c r="O235" s="50"/>
      <c r="P235" s="50"/>
      <c r="Q235" s="50"/>
      <c r="R235" s="50"/>
      <c r="S235" s="50"/>
      <c r="T235" s="50"/>
      <c r="U235" s="50"/>
      <c r="V235" s="50"/>
      <c r="W235" s="50"/>
      <c r="X235" s="50"/>
      <c r="Y235" s="50"/>
      <c r="Z235" s="50"/>
      <c r="AA235" s="50"/>
      <c r="AB235" s="50"/>
      <c r="AC235" s="50"/>
      <c r="AD235" s="50"/>
      <c r="AE235" s="50"/>
      <c r="AF235" s="50"/>
      <c r="AG235" s="50"/>
      <c r="AH235" s="50"/>
      <c r="AI235" s="50"/>
    </row>
    <row r="236" spans="9:35">
      <c r="I236" s="50"/>
      <c r="J236" s="50"/>
      <c r="K236" s="50"/>
      <c r="L236" s="50"/>
      <c r="M236" s="50"/>
      <c r="N236" s="50"/>
      <c r="O236" s="50"/>
      <c r="P236" s="50"/>
      <c r="Q236" s="50"/>
      <c r="R236" s="50"/>
      <c r="S236" s="50"/>
      <c r="T236" s="50"/>
      <c r="U236" s="50"/>
      <c r="V236" s="50"/>
      <c r="W236" s="50"/>
      <c r="X236" s="50"/>
      <c r="Y236" s="50"/>
      <c r="Z236" s="50"/>
      <c r="AA236" s="50"/>
      <c r="AB236" s="50"/>
      <c r="AC236" s="50"/>
      <c r="AD236" s="50"/>
      <c r="AE236" s="50"/>
      <c r="AF236" s="50"/>
      <c r="AG236" s="50"/>
      <c r="AH236" s="50"/>
      <c r="AI236" s="50"/>
    </row>
    <row r="237" spans="9:35">
      <c r="I237" s="50"/>
      <c r="J237" s="50"/>
      <c r="K237" s="50"/>
      <c r="L237" s="50"/>
      <c r="M237" s="50"/>
      <c r="N237" s="50"/>
      <c r="O237" s="50"/>
      <c r="P237" s="50"/>
      <c r="Q237" s="50"/>
      <c r="R237" s="50"/>
      <c r="S237" s="50"/>
      <c r="T237" s="50"/>
      <c r="U237" s="50"/>
      <c r="V237" s="50"/>
      <c r="W237" s="50"/>
      <c r="X237" s="50"/>
      <c r="Y237" s="50"/>
      <c r="Z237" s="50"/>
      <c r="AA237" s="50"/>
      <c r="AB237" s="50"/>
      <c r="AC237" s="50"/>
      <c r="AD237" s="50"/>
      <c r="AE237" s="50"/>
      <c r="AF237" s="50"/>
      <c r="AG237" s="50"/>
      <c r="AH237" s="50"/>
      <c r="AI237" s="50"/>
    </row>
    <row r="238" spans="9:35">
      <c r="I238" s="50"/>
      <c r="J238" s="50"/>
      <c r="K238" s="50"/>
      <c r="L238" s="50"/>
      <c r="M238" s="50"/>
      <c r="N238" s="50"/>
      <c r="O238" s="50"/>
      <c r="P238" s="50"/>
      <c r="Q238" s="50"/>
      <c r="R238" s="50"/>
      <c r="S238" s="50"/>
      <c r="T238" s="50"/>
      <c r="U238" s="50"/>
      <c r="V238" s="50"/>
      <c r="W238" s="50"/>
      <c r="X238" s="50"/>
      <c r="Y238" s="50"/>
      <c r="Z238" s="50"/>
      <c r="AA238" s="50"/>
      <c r="AB238" s="50"/>
      <c r="AC238" s="50"/>
      <c r="AD238" s="50"/>
      <c r="AE238" s="50"/>
      <c r="AF238" s="50"/>
      <c r="AG238" s="50"/>
      <c r="AH238" s="50"/>
      <c r="AI238" s="50"/>
    </row>
    <row r="239" spans="9:35">
      <c r="I239" s="50"/>
      <c r="J239" s="50"/>
      <c r="K239" s="50"/>
      <c r="L239" s="50"/>
      <c r="M239" s="50"/>
      <c r="N239" s="50"/>
      <c r="O239" s="50"/>
      <c r="P239" s="50"/>
      <c r="Q239" s="50"/>
      <c r="R239" s="50"/>
      <c r="S239" s="50"/>
      <c r="T239" s="50"/>
      <c r="U239" s="50"/>
      <c r="V239" s="50"/>
      <c r="W239" s="50"/>
      <c r="X239" s="50"/>
      <c r="Y239" s="50"/>
      <c r="Z239" s="50"/>
      <c r="AA239" s="50"/>
      <c r="AB239" s="50"/>
      <c r="AC239" s="50"/>
      <c r="AD239" s="50"/>
      <c r="AE239" s="50"/>
      <c r="AF239" s="50"/>
      <c r="AG239" s="50"/>
      <c r="AH239" s="50"/>
      <c r="AI239" s="50"/>
    </row>
    <row r="240" spans="9:35">
      <c r="I240" s="50"/>
      <c r="J240" s="50"/>
      <c r="K240" s="50"/>
      <c r="L240" s="50"/>
      <c r="M240" s="50"/>
      <c r="N240" s="50"/>
      <c r="O240" s="50"/>
      <c r="P240" s="50"/>
      <c r="Q240" s="50"/>
      <c r="R240" s="50"/>
      <c r="S240" s="50"/>
      <c r="T240" s="50"/>
      <c r="U240" s="50"/>
      <c r="V240" s="50"/>
      <c r="W240" s="50"/>
      <c r="X240" s="50"/>
      <c r="Y240" s="50"/>
      <c r="Z240" s="50"/>
      <c r="AA240" s="50"/>
      <c r="AB240" s="50"/>
      <c r="AC240" s="50"/>
      <c r="AD240" s="50"/>
      <c r="AE240" s="50"/>
      <c r="AF240" s="50"/>
      <c r="AG240" s="50"/>
      <c r="AH240" s="50"/>
      <c r="AI240" s="50"/>
    </row>
    <row r="241" spans="9:35">
      <c r="I241" s="50"/>
      <c r="J241" s="50"/>
      <c r="K241" s="50"/>
      <c r="L241" s="50"/>
      <c r="M241" s="50"/>
      <c r="N241" s="50"/>
      <c r="O241" s="50"/>
      <c r="P241" s="50"/>
      <c r="Q241" s="50"/>
      <c r="R241" s="50"/>
      <c r="S241" s="50"/>
      <c r="T241" s="50"/>
      <c r="U241" s="50"/>
      <c r="V241" s="50"/>
      <c r="W241" s="50"/>
      <c r="X241" s="50"/>
      <c r="Y241" s="50"/>
      <c r="Z241" s="50"/>
      <c r="AA241" s="50"/>
      <c r="AB241" s="50"/>
      <c r="AC241" s="50"/>
      <c r="AD241" s="50"/>
      <c r="AE241" s="50"/>
      <c r="AF241" s="50"/>
      <c r="AG241" s="50"/>
      <c r="AH241" s="50"/>
      <c r="AI241" s="50"/>
    </row>
    <row r="242" spans="9:35">
      <c r="I242" s="50"/>
      <c r="J242" s="50"/>
      <c r="K242" s="50"/>
      <c r="L242" s="50"/>
      <c r="M242" s="50"/>
      <c r="N242" s="50"/>
      <c r="O242" s="50"/>
      <c r="P242" s="50"/>
      <c r="Q242" s="50"/>
      <c r="R242" s="50"/>
      <c r="S242" s="50"/>
      <c r="T242" s="50"/>
      <c r="U242" s="50"/>
      <c r="V242" s="50"/>
      <c r="W242" s="50"/>
      <c r="X242" s="50"/>
      <c r="Y242" s="50"/>
      <c r="Z242" s="50"/>
      <c r="AA242" s="50"/>
      <c r="AB242" s="50"/>
      <c r="AC242" s="50"/>
      <c r="AD242" s="50"/>
      <c r="AE242" s="50"/>
      <c r="AF242" s="50"/>
      <c r="AG242" s="50"/>
      <c r="AH242" s="50"/>
      <c r="AI242" s="50"/>
    </row>
    <row r="243" spans="9:35">
      <c r="I243" s="50"/>
      <c r="J243" s="50"/>
      <c r="K243" s="50"/>
      <c r="L243" s="50"/>
      <c r="M243" s="50"/>
      <c r="N243" s="50"/>
      <c r="O243" s="50"/>
      <c r="P243" s="50"/>
      <c r="Q243" s="50"/>
      <c r="R243" s="50"/>
      <c r="S243" s="50"/>
      <c r="T243" s="50"/>
      <c r="U243" s="50"/>
      <c r="V243" s="50"/>
      <c r="W243" s="50"/>
      <c r="X243" s="50"/>
      <c r="Y243" s="50"/>
      <c r="Z243" s="50"/>
      <c r="AA243" s="50"/>
      <c r="AB243" s="50"/>
      <c r="AC243" s="50"/>
      <c r="AD243" s="50"/>
      <c r="AE243" s="50"/>
      <c r="AF243" s="50"/>
      <c r="AG243" s="50"/>
      <c r="AH243" s="50"/>
      <c r="AI243" s="50"/>
    </row>
    <row r="244" spans="9:35">
      <c r="I244" s="50"/>
      <c r="J244" s="50"/>
      <c r="K244" s="50"/>
      <c r="L244" s="50"/>
      <c r="M244" s="50"/>
      <c r="N244" s="50"/>
      <c r="O244" s="50"/>
      <c r="P244" s="50"/>
      <c r="Q244" s="50"/>
      <c r="R244" s="50"/>
      <c r="S244" s="50"/>
      <c r="T244" s="50"/>
      <c r="U244" s="50"/>
      <c r="V244" s="50"/>
      <c r="W244" s="50"/>
      <c r="X244" s="50"/>
      <c r="Y244" s="50"/>
      <c r="Z244" s="50"/>
      <c r="AA244" s="50"/>
      <c r="AB244" s="50"/>
      <c r="AC244" s="50"/>
      <c r="AD244" s="50"/>
      <c r="AE244" s="50"/>
      <c r="AF244" s="50"/>
      <c r="AG244" s="50"/>
      <c r="AH244" s="50"/>
      <c r="AI244" s="50"/>
    </row>
    <row r="245" spans="9:35">
      <c r="I245" s="50"/>
      <c r="J245" s="50"/>
      <c r="K245" s="50"/>
      <c r="L245" s="50"/>
      <c r="M245" s="50"/>
      <c r="N245" s="50"/>
      <c r="O245" s="50"/>
      <c r="P245" s="50"/>
      <c r="Q245" s="50"/>
      <c r="R245" s="50"/>
      <c r="S245" s="50"/>
      <c r="T245" s="50"/>
      <c r="U245" s="50"/>
      <c r="V245" s="50"/>
      <c r="W245" s="50"/>
      <c r="X245" s="50"/>
      <c r="Y245" s="50"/>
      <c r="Z245" s="50"/>
      <c r="AA245" s="50"/>
      <c r="AB245" s="50"/>
      <c r="AC245" s="50"/>
      <c r="AD245" s="50"/>
      <c r="AE245" s="50"/>
      <c r="AF245" s="50"/>
      <c r="AG245" s="50"/>
      <c r="AH245" s="50"/>
      <c r="AI245" s="50"/>
    </row>
    <row r="246" spans="9:35">
      <c r="I246" s="50"/>
      <c r="J246" s="50"/>
      <c r="K246" s="50"/>
      <c r="L246" s="50"/>
      <c r="M246" s="50"/>
      <c r="N246" s="50"/>
      <c r="O246" s="50"/>
      <c r="P246" s="50"/>
      <c r="Q246" s="50"/>
      <c r="R246" s="50"/>
      <c r="S246" s="50"/>
      <c r="T246" s="50"/>
      <c r="U246" s="50"/>
      <c r="V246" s="50"/>
      <c r="W246" s="50"/>
      <c r="X246" s="50"/>
      <c r="Y246" s="50"/>
      <c r="Z246" s="50"/>
      <c r="AA246" s="50"/>
      <c r="AB246" s="50"/>
      <c r="AC246" s="50"/>
      <c r="AD246" s="50"/>
      <c r="AE246" s="50"/>
      <c r="AF246" s="50"/>
      <c r="AG246" s="50"/>
      <c r="AH246" s="50"/>
      <c r="AI246" s="50"/>
    </row>
    <row r="247" spans="9:35">
      <c r="I247" s="50"/>
      <c r="J247" s="50"/>
      <c r="K247" s="50"/>
      <c r="L247" s="50"/>
      <c r="M247" s="50"/>
      <c r="N247" s="50"/>
      <c r="O247" s="50"/>
      <c r="P247" s="50"/>
      <c r="Q247" s="50"/>
      <c r="R247" s="50"/>
      <c r="S247" s="50"/>
      <c r="T247" s="50"/>
      <c r="U247" s="50"/>
      <c r="V247" s="50"/>
      <c r="W247" s="50"/>
      <c r="X247" s="50"/>
      <c r="Y247" s="50"/>
      <c r="Z247" s="50"/>
      <c r="AA247" s="50"/>
      <c r="AB247" s="50"/>
      <c r="AC247" s="50"/>
      <c r="AD247" s="50"/>
      <c r="AE247" s="50"/>
      <c r="AF247" s="50"/>
      <c r="AG247" s="50"/>
      <c r="AH247" s="50"/>
      <c r="AI247" s="50"/>
    </row>
    <row r="248" spans="9:35">
      <c r="I248" s="50"/>
      <c r="J248" s="50"/>
      <c r="K248" s="50"/>
      <c r="L248" s="50"/>
      <c r="M248" s="50"/>
      <c r="N248" s="50"/>
      <c r="O248" s="50"/>
      <c r="P248" s="50"/>
      <c r="Q248" s="50"/>
      <c r="R248" s="50"/>
      <c r="S248" s="50"/>
      <c r="T248" s="50"/>
      <c r="U248" s="50"/>
      <c r="V248" s="50"/>
      <c r="W248" s="50"/>
      <c r="X248" s="50"/>
      <c r="Y248" s="50"/>
      <c r="Z248" s="50"/>
      <c r="AA248" s="50"/>
      <c r="AB248" s="50"/>
      <c r="AC248" s="50"/>
      <c r="AD248" s="50"/>
      <c r="AE248" s="50"/>
      <c r="AF248" s="50"/>
      <c r="AG248" s="50"/>
      <c r="AH248" s="50"/>
      <c r="AI248" s="50"/>
    </row>
    <row r="249" spans="9:35">
      <c r="I249" s="50"/>
      <c r="J249" s="50"/>
      <c r="K249" s="50"/>
      <c r="L249" s="50"/>
      <c r="M249" s="50"/>
      <c r="N249" s="50"/>
      <c r="O249" s="50"/>
      <c r="P249" s="50"/>
      <c r="Q249" s="50"/>
      <c r="R249" s="50"/>
      <c r="S249" s="50"/>
      <c r="T249" s="50"/>
      <c r="U249" s="50"/>
      <c r="V249" s="50"/>
      <c r="W249" s="50"/>
      <c r="X249" s="50"/>
      <c r="Y249" s="50"/>
      <c r="Z249" s="50"/>
      <c r="AA249" s="50"/>
      <c r="AB249" s="50"/>
      <c r="AC249" s="50"/>
      <c r="AD249" s="50"/>
      <c r="AE249" s="50"/>
      <c r="AF249" s="50"/>
      <c r="AG249" s="50"/>
      <c r="AH249" s="50"/>
      <c r="AI249" s="50"/>
    </row>
    <row r="250" spans="9:35">
      <c r="I250" s="50"/>
      <c r="J250" s="50"/>
      <c r="K250" s="50"/>
      <c r="L250" s="50"/>
      <c r="M250" s="50"/>
      <c r="N250" s="50"/>
      <c r="O250" s="50"/>
      <c r="P250" s="50"/>
      <c r="Q250" s="50"/>
      <c r="R250" s="50"/>
      <c r="S250" s="50"/>
      <c r="T250" s="50"/>
      <c r="U250" s="50"/>
      <c r="V250" s="50"/>
      <c r="W250" s="50"/>
      <c r="X250" s="50"/>
      <c r="Y250" s="50"/>
      <c r="Z250" s="50"/>
      <c r="AA250" s="50"/>
      <c r="AB250" s="50"/>
      <c r="AC250" s="50"/>
      <c r="AD250" s="50"/>
      <c r="AE250" s="50"/>
      <c r="AF250" s="50"/>
      <c r="AG250" s="50"/>
      <c r="AH250" s="50"/>
      <c r="AI250" s="50"/>
    </row>
    <row r="251" spans="9:35">
      <c r="I251" s="50"/>
      <c r="J251" s="50"/>
      <c r="K251" s="50"/>
      <c r="L251" s="50"/>
      <c r="M251" s="50"/>
      <c r="N251" s="50"/>
      <c r="O251" s="50"/>
      <c r="P251" s="50"/>
      <c r="Q251" s="50"/>
      <c r="R251" s="50"/>
      <c r="S251" s="50"/>
      <c r="T251" s="50"/>
      <c r="U251" s="50"/>
      <c r="V251" s="50"/>
      <c r="W251" s="50"/>
      <c r="X251" s="50"/>
      <c r="Y251" s="50"/>
      <c r="Z251" s="50"/>
      <c r="AA251" s="50"/>
      <c r="AB251" s="50"/>
      <c r="AC251" s="50"/>
      <c r="AD251" s="50"/>
      <c r="AE251" s="50"/>
      <c r="AF251" s="50"/>
      <c r="AG251" s="50"/>
      <c r="AH251" s="50"/>
      <c r="AI251" s="50"/>
    </row>
    <row r="252" spans="9:35">
      <c r="I252" s="50"/>
      <c r="J252" s="50"/>
      <c r="K252" s="50"/>
      <c r="L252" s="50"/>
      <c r="M252" s="50"/>
      <c r="N252" s="50"/>
      <c r="O252" s="50"/>
      <c r="P252" s="50"/>
      <c r="Q252" s="50"/>
      <c r="R252" s="50"/>
      <c r="S252" s="50"/>
      <c r="T252" s="50"/>
      <c r="U252" s="50"/>
      <c r="V252" s="50"/>
      <c r="W252" s="50"/>
      <c r="X252" s="50"/>
      <c r="Y252" s="50"/>
      <c r="Z252" s="50"/>
      <c r="AA252" s="50"/>
      <c r="AB252" s="50"/>
      <c r="AC252" s="50"/>
      <c r="AD252" s="50"/>
      <c r="AE252" s="50"/>
      <c r="AF252" s="50"/>
      <c r="AG252" s="50"/>
      <c r="AH252" s="50"/>
      <c r="AI252" s="50"/>
    </row>
    <row r="253" spans="9:35">
      <c r="I253" s="50"/>
      <c r="J253" s="50"/>
      <c r="K253" s="50"/>
      <c r="L253" s="50"/>
      <c r="M253" s="50"/>
      <c r="N253" s="50"/>
      <c r="O253" s="50"/>
      <c r="P253" s="50"/>
      <c r="Q253" s="50"/>
      <c r="R253" s="50"/>
      <c r="S253" s="50"/>
      <c r="T253" s="50"/>
      <c r="U253" s="50"/>
      <c r="V253" s="50"/>
      <c r="W253" s="50"/>
      <c r="X253" s="50"/>
      <c r="Y253" s="50"/>
      <c r="Z253" s="50"/>
      <c r="AA253" s="50"/>
      <c r="AB253" s="50"/>
      <c r="AC253" s="50"/>
      <c r="AD253" s="50"/>
      <c r="AE253" s="50"/>
      <c r="AF253" s="50"/>
      <c r="AG253" s="50"/>
      <c r="AH253" s="50"/>
      <c r="AI253" s="50"/>
    </row>
    <row r="254" spans="9:35">
      <c r="I254" s="50"/>
      <c r="J254" s="50"/>
      <c r="K254" s="50"/>
      <c r="L254" s="50"/>
      <c r="M254" s="50"/>
      <c r="N254" s="50"/>
      <c r="O254" s="50"/>
      <c r="P254" s="50"/>
      <c r="Q254" s="50"/>
      <c r="R254" s="50"/>
      <c r="S254" s="50"/>
      <c r="T254" s="50"/>
      <c r="U254" s="50"/>
      <c r="V254" s="50"/>
      <c r="W254" s="50"/>
      <c r="X254" s="50"/>
      <c r="Y254" s="50"/>
      <c r="Z254" s="50"/>
      <c r="AA254" s="50"/>
      <c r="AB254" s="50"/>
      <c r="AC254" s="50"/>
      <c r="AD254" s="50"/>
      <c r="AE254" s="50"/>
      <c r="AF254" s="50"/>
      <c r="AG254" s="50"/>
      <c r="AH254" s="50"/>
      <c r="AI254" s="50"/>
    </row>
    <row r="255" spans="9:35">
      <c r="I255" s="50"/>
      <c r="J255" s="50"/>
      <c r="K255" s="50"/>
      <c r="L255" s="50"/>
      <c r="M255" s="50"/>
      <c r="N255" s="50"/>
      <c r="O255" s="50"/>
      <c r="P255" s="50"/>
      <c r="Q255" s="50"/>
      <c r="R255" s="50"/>
      <c r="S255" s="50"/>
      <c r="T255" s="50"/>
      <c r="U255" s="50"/>
      <c r="V255" s="50"/>
      <c r="W255" s="50"/>
      <c r="X255" s="50"/>
      <c r="Y255" s="50"/>
      <c r="Z255" s="50"/>
      <c r="AA255" s="50"/>
      <c r="AB255" s="50"/>
      <c r="AC255" s="50"/>
      <c r="AD255" s="50"/>
      <c r="AE255" s="50"/>
      <c r="AF255" s="50"/>
      <c r="AG255" s="50"/>
      <c r="AH255" s="50"/>
      <c r="AI255" s="50"/>
    </row>
    <row r="256" spans="9:35">
      <c r="I256" s="50"/>
      <c r="J256" s="50"/>
      <c r="K256" s="50"/>
      <c r="L256" s="50"/>
      <c r="M256" s="50"/>
      <c r="N256" s="50"/>
      <c r="O256" s="50"/>
      <c r="P256" s="50"/>
      <c r="Q256" s="50"/>
      <c r="R256" s="50"/>
      <c r="S256" s="50"/>
      <c r="T256" s="50"/>
      <c r="U256" s="50"/>
      <c r="V256" s="50"/>
      <c r="W256" s="50"/>
      <c r="X256" s="50"/>
      <c r="Y256" s="50"/>
      <c r="Z256" s="50"/>
      <c r="AA256" s="50"/>
      <c r="AB256" s="50"/>
      <c r="AC256" s="50"/>
      <c r="AD256" s="50"/>
      <c r="AE256" s="50"/>
      <c r="AF256" s="50"/>
      <c r="AG256" s="50"/>
      <c r="AH256" s="50"/>
      <c r="AI256" s="50"/>
    </row>
    <row r="257" spans="9:35">
      <c r="I257" s="50"/>
      <c r="J257" s="50"/>
      <c r="K257" s="50"/>
      <c r="L257" s="50"/>
      <c r="M257" s="50"/>
      <c r="N257" s="50"/>
      <c r="O257" s="50"/>
      <c r="P257" s="50"/>
      <c r="Q257" s="50"/>
      <c r="R257" s="50"/>
      <c r="S257" s="50"/>
      <c r="T257" s="50"/>
      <c r="U257" s="50"/>
      <c r="V257" s="50"/>
      <c r="W257" s="50"/>
      <c r="X257" s="50"/>
      <c r="Y257" s="50"/>
      <c r="Z257" s="50"/>
      <c r="AA257" s="50"/>
      <c r="AB257" s="50"/>
      <c r="AC257" s="50"/>
      <c r="AD257" s="50"/>
      <c r="AE257" s="50"/>
      <c r="AF257" s="50"/>
      <c r="AG257" s="50"/>
      <c r="AH257" s="50"/>
      <c r="AI257" s="50"/>
    </row>
    <row r="258" spans="9:35">
      <c r="I258" s="50"/>
      <c r="J258" s="50"/>
      <c r="K258" s="50"/>
      <c r="L258" s="50"/>
      <c r="M258" s="50"/>
      <c r="N258" s="50"/>
      <c r="O258" s="50"/>
      <c r="P258" s="50"/>
      <c r="Q258" s="50"/>
      <c r="R258" s="50"/>
      <c r="S258" s="50"/>
      <c r="T258" s="50"/>
      <c r="U258" s="50"/>
      <c r="V258" s="50"/>
      <c r="W258" s="50"/>
      <c r="X258" s="50"/>
      <c r="Y258" s="50"/>
      <c r="Z258" s="50"/>
      <c r="AA258" s="50"/>
      <c r="AB258" s="50"/>
      <c r="AC258" s="50"/>
      <c r="AD258" s="50"/>
      <c r="AE258" s="50"/>
      <c r="AF258" s="50"/>
      <c r="AG258" s="50"/>
      <c r="AH258" s="50"/>
      <c r="AI258" s="50"/>
    </row>
    <row r="259" spans="9:35">
      <c r="I259" s="50"/>
      <c r="J259" s="50"/>
      <c r="K259" s="50"/>
      <c r="L259" s="50"/>
      <c r="M259" s="50"/>
      <c r="N259" s="50"/>
      <c r="O259" s="50"/>
      <c r="P259" s="50"/>
      <c r="Q259" s="50"/>
      <c r="R259" s="50"/>
      <c r="S259" s="50"/>
      <c r="T259" s="50"/>
      <c r="U259" s="50"/>
      <c r="V259" s="50"/>
      <c r="W259" s="50"/>
      <c r="X259" s="50"/>
      <c r="Y259" s="50"/>
      <c r="Z259" s="50"/>
      <c r="AA259" s="50"/>
      <c r="AB259" s="50"/>
      <c r="AC259" s="50"/>
      <c r="AD259" s="50"/>
      <c r="AE259" s="50"/>
      <c r="AF259" s="50"/>
      <c r="AG259" s="50"/>
      <c r="AH259" s="50"/>
      <c r="AI259" s="50"/>
    </row>
    <row r="260" spans="9:35">
      <c r="I260" s="50"/>
      <c r="J260" s="50"/>
      <c r="K260" s="50"/>
      <c r="L260" s="50"/>
      <c r="M260" s="50"/>
      <c r="N260" s="50"/>
      <c r="O260" s="50"/>
      <c r="P260" s="50"/>
      <c r="Q260" s="50"/>
      <c r="R260" s="50"/>
      <c r="S260" s="50"/>
      <c r="T260" s="50"/>
      <c r="U260" s="50"/>
      <c r="V260" s="50"/>
      <c r="W260" s="50"/>
      <c r="X260" s="50"/>
      <c r="Y260" s="50"/>
      <c r="Z260" s="50"/>
      <c r="AA260" s="50"/>
      <c r="AB260" s="50"/>
      <c r="AC260" s="50"/>
      <c r="AD260" s="50"/>
      <c r="AE260" s="50"/>
      <c r="AF260" s="50"/>
      <c r="AG260" s="50"/>
      <c r="AH260" s="50"/>
      <c r="AI260" s="50"/>
    </row>
    <row r="261" spans="9:35">
      <c r="I261" s="50"/>
      <c r="J261" s="50"/>
      <c r="K261" s="50"/>
      <c r="L261" s="50"/>
      <c r="M261" s="50"/>
      <c r="N261" s="50"/>
      <c r="O261" s="50"/>
      <c r="P261" s="50"/>
      <c r="Q261" s="50"/>
      <c r="R261" s="50"/>
      <c r="S261" s="50"/>
      <c r="T261" s="50"/>
      <c r="U261" s="50"/>
      <c r="V261" s="50"/>
      <c r="W261" s="50"/>
      <c r="X261" s="50"/>
      <c r="Y261" s="50"/>
      <c r="Z261" s="50"/>
      <c r="AA261" s="50"/>
      <c r="AB261" s="50"/>
      <c r="AC261" s="50"/>
      <c r="AD261" s="50"/>
      <c r="AE261" s="50"/>
      <c r="AF261" s="50"/>
      <c r="AG261" s="50"/>
      <c r="AH261" s="50"/>
      <c r="AI261" s="50"/>
    </row>
    <row r="262" spans="9:35">
      <c r="I262" s="50"/>
      <c r="J262" s="50"/>
      <c r="K262" s="50"/>
      <c r="L262" s="50"/>
      <c r="M262" s="50"/>
      <c r="N262" s="50"/>
      <c r="O262" s="50"/>
      <c r="P262" s="50"/>
      <c r="Q262" s="50"/>
      <c r="R262" s="50"/>
      <c r="S262" s="50"/>
      <c r="T262" s="50"/>
      <c r="U262" s="50"/>
      <c r="V262" s="50"/>
      <c r="W262" s="50"/>
      <c r="X262" s="50"/>
      <c r="Y262" s="50"/>
      <c r="Z262" s="50"/>
      <c r="AA262" s="50"/>
      <c r="AB262" s="50"/>
      <c r="AC262" s="50"/>
      <c r="AD262" s="50"/>
      <c r="AE262" s="50"/>
      <c r="AF262" s="50"/>
      <c r="AG262" s="50"/>
      <c r="AH262" s="50"/>
      <c r="AI262" s="50"/>
    </row>
    <row r="263" spans="9:35">
      <c r="I263" s="50"/>
      <c r="J263" s="50"/>
      <c r="K263" s="50"/>
      <c r="L263" s="50"/>
      <c r="M263" s="50"/>
      <c r="N263" s="50"/>
      <c r="O263" s="50"/>
      <c r="P263" s="50"/>
      <c r="Q263" s="50"/>
      <c r="R263" s="50"/>
      <c r="S263" s="50"/>
      <c r="T263" s="50"/>
      <c r="U263" s="50"/>
      <c r="V263" s="50"/>
      <c r="W263" s="50"/>
      <c r="X263" s="50"/>
      <c r="Y263" s="50"/>
      <c r="Z263" s="50"/>
      <c r="AA263" s="50"/>
      <c r="AB263" s="50"/>
      <c r="AC263" s="50"/>
      <c r="AD263" s="50"/>
      <c r="AE263" s="50"/>
      <c r="AF263" s="50"/>
      <c r="AG263" s="50"/>
      <c r="AH263" s="50"/>
      <c r="AI263" s="50"/>
    </row>
    <row r="264" spans="9:35">
      <c r="I264" s="50"/>
      <c r="J264" s="50"/>
      <c r="K264" s="50"/>
      <c r="L264" s="50"/>
      <c r="M264" s="50"/>
      <c r="N264" s="50"/>
      <c r="O264" s="50"/>
      <c r="P264" s="50"/>
      <c r="Q264" s="50"/>
      <c r="R264" s="50"/>
      <c r="S264" s="50"/>
      <c r="T264" s="50"/>
      <c r="U264" s="50"/>
      <c r="V264" s="50"/>
      <c r="W264" s="50"/>
      <c r="X264" s="50"/>
      <c r="Y264" s="50"/>
      <c r="Z264" s="50"/>
      <c r="AA264" s="50"/>
      <c r="AB264" s="50"/>
      <c r="AC264" s="50"/>
      <c r="AD264" s="50"/>
      <c r="AE264" s="50"/>
      <c r="AF264" s="50"/>
      <c r="AG264" s="50"/>
      <c r="AH264" s="50"/>
      <c r="AI264" s="50"/>
    </row>
    <row r="265" spans="9:35">
      <c r="I265" s="50"/>
      <c r="J265" s="50"/>
      <c r="K265" s="50"/>
      <c r="L265" s="50"/>
      <c r="M265" s="50"/>
      <c r="N265" s="50"/>
      <c r="O265" s="50"/>
      <c r="P265" s="50"/>
      <c r="Q265" s="50"/>
      <c r="R265" s="50"/>
      <c r="S265" s="50"/>
      <c r="T265" s="50"/>
      <c r="U265" s="50"/>
      <c r="V265" s="50"/>
      <c r="W265" s="50"/>
      <c r="X265" s="50"/>
      <c r="Y265" s="50"/>
      <c r="Z265" s="50"/>
      <c r="AA265" s="50"/>
      <c r="AB265" s="50"/>
      <c r="AC265" s="50"/>
      <c r="AD265" s="50"/>
      <c r="AE265" s="50"/>
      <c r="AF265" s="50"/>
      <c r="AG265" s="50"/>
      <c r="AH265" s="50"/>
      <c r="AI265" s="50"/>
    </row>
    <row r="266" spans="9:35">
      <c r="I266" s="50"/>
      <c r="J266" s="50"/>
      <c r="K266" s="50"/>
      <c r="L266" s="50"/>
      <c r="M266" s="50"/>
      <c r="N266" s="50"/>
      <c r="O266" s="50"/>
      <c r="P266" s="50"/>
      <c r="Q266" s="50"/>
      <c r="R266" s="50"/>
      <c r="S266" s="50"/>
      <c r="T266" s="50"/>
      <c r="U266" s="50"/>
      <c r="V266" s="50"/>
      <c r="W266" s="50"/>
      <c r="X266" s="50"/>
      <c r="Y266" s="50"/>
      <c r="Z266" s="50"/>
      <c r="AA266" s="50"/>
      <c r="AB266" s="50"/>
      <c r="AC266" s="50"/>
      <c r="AD266" s="50"/>
      <c r="AE266" s="50"/>
      <c r="AF266" s="50"/>
      <c r="AG266" s="50"/>
      <c r="AH266" s="50"/>
      <c r="AI266" s="50"/>
    </row>
    <row r="267" spans="9:35">
      <c r="I267" s="50"/>
      <c r="J267" s="50"/>
      <c r="K267" s="50"/>
      <c r="L267" s="50"/>
      <c r="M267" s="50"/>
      <c r="N267" s="50"/>
      <c r="O267" s="50"/>
      <c r="P267" s="50"/>
      <c r="Q267" s="50"/>
      <c r="R267" s="50"/>
      <c r="S267" s="50"/>
      <c r="T267" s="50"/>
      <c r="U267" s="50"/>
      <c r="V267" s="50"/>
      <c r="W267" s="50"/>
      <c r="X267" s="50"/>
      <c r="Y267" s="50"/>
      <c r="Z267" s="50"/>
      <c r="AA267" s="50"/>
      <c r="AB267" s="50"/>
      <c r="AC267" s="50"/>
      <c r="AD267" s="50"/>
      <c r="AE267" s="50"/>
      <c r="AF267" s="50"/>
      <c r="AG267" s="50"/>
      <c r="AH267" s="50"/>
      <c r="AI267" s="50"/>
    </row>
    <row r="268" spans="9:35">
      <c r="I268" s="50"/>
      <c r="J268" s="50"/>
      <c r="K268" s="50"/>
      <c r="L268" s="50"/>
      <c r="M268" s="50"/>
      <c r="N268" s="50"/>
      <c r="O268" s="50"/>
      <c r="P268" s="50"/>
      <c r="Q268" s="50"/>
      <c r="R268" s="50"/>
      <c r="S268" s="50"/>
      <c r="T268" s="50"/>
      <c r="U268" s="50"/>
      <c r="V268" s="50"/>
      <c r="W268" s="50"/>
      <c r="X268" s="50"/>
      <c r="Y268" s="50"/>
      <c r="Z268" s="50"/>
      <c r="AA268" s="50"/>
      <c r="AB268" s="50"/>
      <c r="AC268" s="50"/>
      <c r="AD268" s="50"/>
      <c r="AE268" s="50"/>
      <c r="AF268" s="50"/>
      <c r="AG268" s="50"/>
      <c r="AH268" s="50"/>
      <c r="AI268" s="50"/>
    </row>
    <row r="269" spans="9:35">
      <c r="I269" s="50"/>
      <c r="J269" s="50"/>
      <c r="K269" s="50"/>
      <c r="L269" s="50"/>
      <c r="M269" s="50"/>
      <c r="N269" s="50"/>
      <c r="O269" s="50"/>
      <c r="P269" s="50"/>
      <c r="Q269" s="50"/>
      <c r="R269" s="50"/>
      <c r="S269" s="50"/>
      <c r="T269" s="50"/>
      <c r="U269" s="50"/>
      <c r="V269" s="50"/>
      <c r="W269" s="50"/>
      <c r="X269" s="50"/>
      <c r="Y269" s="50"/>
      <c r="Z269" s="50"/>
      <c r="AA269" s="50"/>
      <c r="AB269" s="50"/>
      <c r="AC269" s="50"/>
      <c r="AD269" s="50"/>
      <c r="AE269" s="50"/>
      <c r="AF269" s="50"/>
      <c r="AG269" s="50"/>
      <c r="AH269" s="50"/>
      <c r="AI269" s="50"/>
    </row>
    <row r="270" spans="9:35">
      <c r="I270" s="50"/>
      <c r="J270" s="50"/>
      <c r="K270" s="50"/>
      <c r="L270" s="50"/>
      <c r="M270" s="50"/>
      <c r="N270" s="50"/>
      <c r="O270" s="50"/>
      <c r="P270" s="50"/>
      <c r="Q270" s="50"/>
      <c r="R270" s="50"/>
      <c r="S270" s="50"/>
      <c r="T270" s="50"/>
      <c r="U270" s="50"/>
      <c r="V270" s="50"/>
      <c r="W270" s="50"/>
      <c r="X270" s="50"/>
      <c r="Y270" s="50"/>
      <c r="Z270" s="50"/>
      <c r="AA270" s="50"/>
      <c r="AB270" s="50"/>
      <c r="AC270" s="50"/>
      <c r="AD270" s="50"/>
      <c r="AE270" s="50"/>
      <c r="AF270" s="50"/>
      <c r="AG270" s="50"/>
      <c r="AH270" s="50"/>
      <c r="AI270" s="50"/>
    </row>
    <row r="271" spans="9:35">
      <c r="I271" s="50"/>
      <c r="J271" s="50"/>
      <c r="K271" s="50"/>
      <c r="L271" s="50"/>
      <c r="M271" s="50"/>
      <c r="N271" s="50"/>
      <c r="O271" s="50"/>
      <c r="P271" s="50"/>
      <c r="Q271" s="50"/>
      <c r="R271" s="50"/>
      <c r="S271" s="50"/>
      <c r="T271" s="50"/>
      <c r="U271" s="50"/>
      <c r="V271" s="50"/>
      <c r="W271" s="50"/>
      <c r="X271" s="50"/>
      <c r="Y271" s="50"/>
      <c r="Z271" s="50"/>
      <c r="AA271" s="50"/>
      <c r="AB271" s="50"/>
      <c r="AC271" s="50"/>
      <c r="AD271" s="50"/>
      <c r="AE271" s="50"/>
      <c r="AF271" s="50"/>
      <c r="AG271" s="50"/>
      <c r="AH271" s="50"/>
      <c r="AI271" s="50"/>
    </row>
    <row r="272" spans="9:35">
      <c r="I272" s="50"/>
      <c r="J272" s="50"/>
      <c r="K272" s="50"/>
      <c r="L272" s="50"/>
      <c r="M272" s="50"/>
      <c r="N272" s="50"/>
      <c r="O272" s="50"/>
      <c r="P272" s="50"/>
      <c r="Q272" s="50"/>
      <c r="R272" s="50"/>
      <c r="S272" s="50"/>
      <c r="T272" s="50"/>
      <c r="U272" s="50"/>
      <c r="V272" s="50"/>
      <c r="W272" s="50"/>
      <c r="X272" s="50"/>
      <c r="Y272" s="50"/>
      <c r="Z272" s="50"/>
      <c r="AA272" s="50"/>
      <c r="AB272" s="50"/>
      <c r="AC272" s="50"/>
      <c r="AD272" s="50"/>
      <c r="AE272" s="50"/>
      <c r="AF272" s="50"/>
      <c r="AG272" s="50"/>
      <c r="AH272" s="50"/>
      <c r="AI272" s="50"/>
    </row>
    <row r="273" spans="9:35">
      <c r="I273" s="50"/>
      <c r="J273" s="50"/>
      <c r="K273" s="50"/>
      <c r="L273" s="50"/>
      <c r="M273" s="50"/>
      <c r="N273" s="50"/>
      <c r="O273" s="50"/>
      <c r="P273" s="50"/>
      <c r="Q273" s="50"/>
      <c r="R273" s="50"/>
      <c r="S273" s="50"/>
      <c r="T273" s="50"/>
      <c r="U273" s="50"/>
      <c r="V273" s="50"/>
      <c r="W273" s="50"/>
      <c r="X273" s="50"/>
      <c r="Y273" s="50"/>
      <c r="Z273" s="50"/>
      <c r="AA273" s="50"/>
      <c r="AB273" s="50"/>
      <c r="AC273" s="50"/>
      <c r="AD273" s="50"/>
      <c r="AE273" s="50"/>
      <c r="AF273" s="50"/>
      <c r="AG273" s="50"/>
      <c r="AH273" s="50"/>
      <c r="AI273" s="50"/>
    </row>
    <row r="274" spans="9:35">
      <c r="I274" s="50"/>
      <c r="J274" s="50"/>
      <c r="K274" s="50"/>
      <c r="L274" s="50"/>
      <c r="M274" s="50"/>
      <c r="N274" s="50"/>
      <c r="O274" s="50"/>
      <c r="P274" s="50"/>
      <c r="Q274" s="50"/>
      <c r="R274" s="50"/>
      <c r="S274" s="50"/>
      <c r="T274" s="50"/>
      <c r="U274" s="50"/>
      <c r="V274" s="50"/>
      <c r="W274" s="50"/>
      <c r="X274" s="50"/>
      <c r="Y274" s="50"/>
      <c r="Z274" s="50"/>
      <c r="AA274" s="50"/>
      <c r="AB274" s="50"/>
      <c r="AC274" s="50"/>
      <c r="AD274" s="50"/>
      <c r="AE274" s="50"/>
      <c r="AF274" s="50"/>
      <c r="AG274" s="50"/>
      <c r="AH274" s="50"/>
      <c r="AI274" s="50"/>
    </row>
    <row r="275" spans="9:35">
      <c r="I275" s="50"/>
      <c r="J275" s="50"/>
      <c r="K275" s="50"/>
      <c r="L275" s="50"/>
      <c r="M275" s="50"/>
      <c r="N275" s="50"/>
      <c r="O275" s="50"/>
      <c r="P275" s="50"/>
      <c r="Q275" s="50"/>
      <c r="R275" s="50"/>
      <c r="S275" s="50"/>
      <c r="T275" s="50"/>
      <c r="U275" s="50"/>
      <c r="V275" s="50"/>
      <c r="W275" s="50"/>
      <c r="X275" s="50"/>
      <c r="Y275" s="50"/>
      <c r="Z275" s="50"/>
      <c r="AA275" s="50"/>
      <c r="AB275" s="50"/>
      <c r="AC275" s="50"/>
      <c r="AD275" s="50"/>
      <c r="AE275" s="50"/>
      <c r="AF275" s="50"/>
      <c r="AG275" s="50"/>
      <c r="AH275" s="50"/>
      <c r="AI275" s="50"/>
    </row>
    <row r="276" spans="9:35">
      <c r="I276" s="50"/>
      <c r="J276" s="50"/>
      <c r="K276" s="50"/>
      <c r="L276" s="50"/>
      <c r="M276" s="50"/>
      <c r="N276" s="50"/>
      <c r="O276" s="50"/>
      <c r="P276" s="50"/>
      <c r="Q276" s="50"/>
      <c r="R276" s="50"/>
      <c r="S276" s="50"/>
      <c r="T276" s="50"/>
      <c r="U276" s="50"/>
      <c r="V276" s="50"/>
      <c r="W276" s="50"/>
      <c r="X276" s="50"/>
      <c r="Y276" s="50"/>
      <c r="Z276" s="50"/>
      <c r="AA276" s="50"/>
      <c r="AB276" s="50"/>
      <c r="AC276" s="50"/>
      <c r="AD276" s="50"/>
      <c r="AE276" s="50"/>
      <c r="AF276" s="50"/>
      <c r="AG276" s="50"/>
      <c r="AH276" s="50"/>
      <c r="AI276" s="50"/>
    </row>
    <row r="277" spans="9:35">
      <c r="I277" s="50"/>
      <c r="J277" s="50"/>
      <c r="K277" s="50"/>
      <c r="L277" s="50"/>
      <c r="M277" s="50"/>
      <c r="N277" s="50"/>
      <c r="O277" s="50"/>
      <c r="P277" s="50"/>
      <c r="Q277" s="50"/>
      <c r="R277" s="50"/>
      <c r="S277" s="50"/>
      <c r="T277" s="50"/>
      <c r="U277" s="50"/>
      <c r="V277" s="50"/>
      <c r="W277" s="50"/>
      <c r="X277" s="50"/>
      <c r="Y277" s="50"/>
      <c r="Z277" s="50"/>
      <c r="AA277" s="50"/>
      <c r="AB277" s="50"/>
      <c r="AC277" s="50"/>
      <c r="AD277" s="50"/>
      <c r="AE277" s="50"/>
      <c r="AF277" s="50"/>
      <c r="AG277" s="50"/>
      <c r="AH277" s="50"/>
      <c r="AI277" s="50"/>
    </row>
    <row r="278" spans="9:35">
      <c r="I278" s="50"/>
      <c r="J278" s="50"/>
      <c r="K278" s="50"/>
      <c r="L278" s="50"/>
      <c r="M278" s="50"/>
      <c r="N278" s="50"/>
      <c r="O278" s="50"/>
      <c r="P278" s="50"/>
      <c r="Q278" s="50"/>
      <c r="R278" s="50"/>
      <c r="S278" s="50"/>
      <c r="T278" s="50"/>
      <c r="U278" s="50"/>
      <c r="V278" s="50"/>
      <c r="W278" s="50"/>
      <c r="X278" s="50"/>
      <c r="Y278" s="50"/>
      <c r="Z278" s="50"/>
      <c r="AA278" s="50"/>
      <c r="AB278" s="50"/>
      <c r="AC278" s="50"/>
      <c r="AD278" s="50"/>
      <c r="AE278" s="50"/>
      <c r="AF278" s="50"/>
      <c r="AG278" s="50"/>
      <c r="AH278" s="50"/>
      <c r="AI278" s="50"/>
    </row>
    <row r="279" spans="9:35">
      <c r="I279" s="50"/>
      <c r="J279" s="50"/>
      <c r="K279" s="50"/>
      <c r="L279" s="50"/>
      <c r="M279" s="50"/>
      <c r="N279" s="50"/>
      <c r="O279" s="50"/>
      <c r="P279" s="50"/>
      <c r="Q279" s="50"/>
      <c r="R279" s="50"/>
      <c r="S279" s="50"/>
      <c r="T279" s="50"/>
      <c r="U279" s="50"/>
      <c r="V279" s="50"/>
      <c r="W279" s="50"/>
      <c r="X279" s="50"/>
      <c r="Y279" s="50"/>
      <c r="Z279" s="50"/>
      <c r="AA279" s="50"/>
      <c r="AB279" s="50"/>
      <c r="AC279" s="50"/>
      <c r="AD279" s="50"/>
      <c r="AE279" s="50"/>
      <c r="AF279" s="50"/>
      <c r="AG279" s="50"/>
      <c r="AH279" s="50"/>
      <c r="AI279" s="50"/>
    </row>
    <row r="280" spans="9:35">
      <c r="I280" s="50"/>
      <c r="J280" s="50"/>
      <c r="K280" s="50"/>
      <c r="L280" s="50"/>
      <c r="M280" s="50"/>
      <c r="N280" s="50"/>
      <c r="O280" s="50"/>
      <c r="P280" s="50"/>
      <c r="Q280" s="50"/>
      <c r="R280" s="50"/>
      <c r="S280" s="50"/>
      <c r="T280" s="50"/>
      <c r="U280" s="50"/>
      <c r="V280" s="50"/>
      <c r="W280" s="50"/>
      <c r="X280" s="50"/>
      <c r="Y280" s="50"/>
      <c r="Z280" s="50"/>
      <c r="AA280" s="50"/>
      <c r="AB280" s="50"/>
      <c r="AC280" s="50"/>
      <c r="AD280" s="50"/>
      <c r="AE280" s="50"/>
      <c r="AF280" s="50"/>
      <c r="AG280" s="50"/>
      <c r="AH280" s="50"/>
      <c r="AI280" s="50"/>
    </row>
    <row r="281" spans="9:35">
      <c r="I281" s="50"/>
      <c r="J281" s="50"/>
      <c r="K281" s="50"/>
      <c r="L281" s="50"/>
      <c r="M281" s="50"/>
      <c r="N281" s="50"/>
      <c r="O281" s="50"/>
      <c r="P281" s="50"/>
      <c r="Q281" s="50"/>
      <c r="R281" s="50"/>
      <c r="S281" s="50"/>
      <c r="T281" s="50"/>
      <c r="U281" s="50"/>
      <c r="V281" s="50"/>
      <c r="W281" s="50"/>
      <c r="X281" s="50"/>
      <c r="Y281" s="50"/>
      <c r="Z281" s="50"/>
      <c r="AA281" s="50"/>
      <c r="AB281" s="50"/>
      <c r="AC281" s="50"/>
      <c r="AD281" s="50"/>
      <c r="AE281" s="50"/>
      <c r="AF281" s="50"/>
      <c r="AG281" s="50"/>
      <c r="AH281" s="50"/>
      <c r="AI281" s="50"/>
    </row>
    <row r="282" spans="9:35">
      <c r="I282" s="50"/>
      <c r="J282" s="50"/>
      <c r="K282" s="50"/>
      <c r="L282" s="50"/>
      <c r="M282" s="50"/>
      <c r="N282" s="50"/>
      <c r="O282" s="50"/>
      <c r="P282" s="50"/>
      <c r="Q282" s="50"/>
      <c r="R282" s="50"/>
      <c r="S282" s="50"/>
      <c r="T282" s="50"/>
      <c r="U282" s="50"/>
      <c r="V282" s="50"/>
      <c r="W282" s="50"/>
      <c r="X282" s="50"/>
      <c r="Y282" s="50"/>
      <c r="Z282" s="50"/>
      <c r="AA282" s="50"/>
      <c r="AB282" s="50"/>
      <c r="AC282" s="50"/>
      <c r="AD282" s="50"/>
      <c r="AE282" s="50"/>
      <c r="AF282" s="50"/>
      <c r="AG282" s="50"/>
      <c r="AH282" s="50"/>
      <c r="AI282" s="50"/>
    </row>
    <row r="283" spans="9:35">
      <c r="I283" s="50"/>
      <c r="J283" s="50"/>
      <c r="K283" s="50"/>
      <c r="L283" s="50"/>
      <c r="M283" s="50"/>
      <c r="N283" s="50"/>
      <c r="O283" s="50"/>
      <c r="P283" s="50"/>
      <c r="Q283" s="50"/>
      <c r="R283" s="50"/>
      <c r="S283" s="50"/>
      <c r="T283" s="50"/>
      <c r="U283" s="50"/>
      <c r="V283" s="50"/>
      <c r="W283" s="50"/>
      <c r="X283" s="50"/>
      <c r="Y283" s="50"/>
      <c r="Z283" s="50"/>
      <c r="AA283" s="50"/>
      <c r="AB283" s="50"/>
      <c r="AC283" s="50"/>
      <c r="AD283" s="50"/>
      <c r="AE283" s="50"/>
      <c r="AF283" s="50"/>
      <c r="AG283" s="50"/>
      <c r="AH283" s="50"/>
      <c r="AI283" s="50"/>
    </row>
    <row r="284" spans="9:35">
      <c r="I284" s="50"/>
      <c r="J284" s="50"/>
      <c r="K284" s="50"/>
      <c r="L284" s="50"/>
      <c r="M284" s="50"/>
      <c r="N284" s="50"/>
      <c r="O284" s="50"/>
      <c r="P284" s="50"/>
      <c r="Q284" s="50"/>
      <c r="R284" s="50"/>
      <c r="S284" s="50"/>
      <c r="T284" s="50"/>
      <c r="U284" s="50"/>
      <c r="V284" s="50"/>
      <c r="W284" s="50"/>
      <c r="X284" s="50"/>
      <c r="Y284" s="50"/>
      <c r="Z284" s="50"/>
      <c r="AA284" s="50"/>
      <c r="AB284" s="50"/>
      <c r="AC284" s="50"/>
      <c r="AD284" s="50"/>
      <c r="AE284" s="50"/>
      <c r="AF284" s="50"/>
      <c r="AG284" s="50"/>
      <c r="AH284" s="50"/>
      <c r="AI284" s="50"/>
    </row>
    <row r="285" spans="9:35">
      <c r="I285" s="50"/>
      <c r="J285" s="50"/>
      <c r="K285" s="50"/>
      <c r="L285" s="50"/>
      <c r="M285" s="50"/>
      <c r="N285" s="50"/>
      <c r="O285" s="50"/>
      <c r="P285" s="50"/>
      <c r="Q285" s="50"/>
      <c r="R285" s="50"/>
      <c r="S285" s="50"/>
      <c r="T285" s="50"/>
      <c r="U285" s="50"/>
      <c r="V285" s="50"/>
      <c r="W285" s="50"/>
      <c r="X285" s="50"/>
      <c r="Y285" s="50"/>
      <c r="Z285" s="50"/>
      <c r="AA285" s="50"/>
      <c r="AB285" s="50"/>
      <c r="AC285" s="50"/>
      <c r="AD285" s="50"/>
      <c r="AE285" s="50"/>
      <c r="AF285" s="50"/>
      <c r="AG285" s="50"/>
      <c r="AH285" s="50"/>
      <c r="AI285" s="50"/>
    </row>
    <row r="286" spans="9:35">
      <c r="I286" s="50"/>
      <c r="J286" s="50"/>
      <c r="K286" s="50"/>
      <c r="L286" s="50"/>
      <c r="M286" s="50"/>
      <c r="N286" s="50"/>
      <c r="O286" s="50"/>
      <c r="P286" s="50"/>
      <c r="Q286" s="50"/>
      <c r="R286" s="50"/>
      <c r="S286" s="50"/>
      <c r="T286" s="50"/>
      <c r="U286" s="50"/>
      <c r="V286" s="50"/>
      <c r="W286" s="50"/>
      <c r="X286" s="50"/>
      <c r="Y286" s="50"/>
      <c r="Z286" s="50"/>
      <c r="AA286" s="50"/>
      <c r="AB286" s="50"/>
      <c r="AC286" s="50"/>
      <c r="AD286" s="50"/>
      <c r="AE286" s="50"/>
      <c r="AF286" s="50"/>
      <c r="AG286" s="50"/>
      <c r="AH286" s="50"/>
      <c r="AI286" s="50"/>
    </row>
    <row r="287" spans="9:35">
      <c r="I287" s="50"/>
      <c r="J287" s="50"/>
      <c r="K287" s="50"/>
      <c r="L287" s="50"/>
      <c r="M287" s="50"/>
      <c r="N287" s="50"/>
      <c r="O287" s="50"/>
      <c r="P287" s="50"/>
      <c r="Q287" s="50"/>
      <c r="R287" s="50"/>
      <c r="S287" s="50"/>
      <c r="T287" s="50"/>
      <c r="U287" s="50"/>
      <c r="V287" s="50"/>
      <c r="W287" s="50"/>
      <c r="X287" s="50"/>
      <c r="Y287" s="50"/>
      <c r="Z287" s="50"/>
      <c r="AA287" s="50"/>
      <c r="AB287" s="50"/>
      <c r="AC287" s="50"/>
      <c r="AD287" s="50"/>
      <c r="AE287" s="50"/>
      <c r="AF287" s="50"/>
      <c r="AG287" s="50"/>
      <c r="AH287" s="50"/>
      <c r="AI287" s="50"/>
    </row>
    <row r="288" spans="9:35">
      <c r="I288" s="50"/>
      <c r="J288" s="50"/>
      <c r="K288" s="50"/>
      <c r="L288" s="50"/>
      <c r="M288" s="50"/>
      <c r="N288" s="50"/>
      <c r="O288" s="50"/>
      <c r="P288" s="50"/>
      <c r="Q288" s="50"/>
      <c r="R288" s="50"/>
      <c r="S288" s="50"/>
      <c r="T288" s="50"/>
      <c r="U288" s="50"/>
      <c r="V288" s="50"/>
      <c r="W288" s="50"/>
      <c r="X288" s="50"/>
      <c r="Y288" s="50"/>
      <c r="Z288" s="50"/>
      <c r="AA288" s="50"/>
      <c r="AB288" s="50"/>
      <c r="AC288" s="50"/>
      <c r="AD288" s="50"/>
      <c r="AE288" s="50"/>
      <c r="AF288" s="50"/>
      <c r="AG288" s="50"/>
      <c r="AH288" s="50"/>
      <c r="AI288" s="50"/>
    </row>
    <row r="289" spans="9:35">
      <c r="I289" s="50"/>
      <c r="J289" s="50"/>
      <c r="K289" s="50"/>
      <c r="L289" s="50"/>
      <c r="M289" s="50"/>
      <c r="N289" s="50"/>
      <c r="O289" s="50"/>
      <c r="P289" s="50"/>
      <c r="Q289" s="50"/>
      <c r="R289" s="50"/>
      <c r="S289" s="50"/>
      <c r="T289" s="50"/>
      <c r="U289" s="50"/>
      <c r="V289" s="50"/>
      <c r="W289" s="50"/>
      <c r="X289" s="50"/>
      <c r="Y289" s="50"/>
      <c r="Z289" s="50"/>
      <c r="AA289" s="50"/>
      <c r="AB289" s="50"/>
      <c r="AC289" s="50"/>
      <c r="AD289" s="50"/>
      <c r="AE289" s="50"/>
      <c r="AF289" s="50"/>
      <c r="AG289" s="50"/>
      <c r="AH289" s="50"/>
      <c r="AI289" s="50"/>
    </row>
    <row r="290" spans="9:35">
      <c r="I290" s="50"/>
      <c r="J290" s="50"/>
      <c r="K290" s="50"/>
      <c r="L290" s="50"/>
      <c r="M290" s="50"/>
      <c r="N290" s="50"/>
      <c r="O290" s="50"/>
      <c r="P290" s="50"/>
      <c r="Q290" s="50"/>
      <c r="R290" s="50"/>
      <c r="S290" s="50"/>
      <c r="T290" s="50"/>
      <c r="U290" s="50"/>
      <c r="V290" s="50"/>
      <c r="W290" s="50"/>
      <c r="X290" s="50"/>
      <c r="Y290" s="50"/>
      <c r="Z290" s="50"/>
      <c r="AA290" s="50"/>
      <c r="AB290" s="50"/>
      <c r="AC290" s="50"/>
      <c r="AD290" s="50"/>
      <c r="AE290" s="50"/>
      <c r="AF290" s="50"/>
      <c r="AG290" s="50"/>
      <c r="AH290" s="50"/>
      <c r="AI290" s="50"/>
    </row>
    <row r="291" spans="9:35">
      <c r="I291" s="50"/>
      <c r="J291" s="50"/>
      <c r="K291" s="50"/>
      <c r="L291" s="50"/>
      <c r="M291" s="50"/>
      <c r="N291" s="50"/>
      <c r="O291" s="50"/>
      <c r="P291" s="50"/>
      <c r="Q291" s="50"/>
      <c r="R291" s="50"/>
      <c r="S291" s="50"/>
      <c r="T291" s="50"/>
      <c r="U291" s="50"/>
      <c r="V291" s="50"/>
      <c r="W291" s="50"/>
      <c r="X291" s="50"/>
      <c r="Y291" s="50"/>
      <c r="Z291" s="50"/>
      <c r="AA291" s="50"/>
      <c r="AB291" s="50"/>
      <c r="AC291" s="50"/>
      <c r="AD291" s="50"/>
      <c r="AE291" s="50"/>
      <c r="AF291" s="50"/>
      <c r="AG291" s="50"/>
      <c r="AH291" s="50"/>
      <c r="AI291" s="50"/>
    </row>
    <row r="292" spans="9:35">
      <c r="I292" s="50"/>
      <c r="J292" s="50"/>
      <c r="K292" s="50"/>
      <c r="L292" s="50"/>
      <c r="M292" s="50"/>
      <c r="N292" s="50"/>
      <c r="O292" s="50"/>
      <c r="P292" s="50"/>
      <c r="Q292" s="50"/>
      <c r="R292" s="50"/>
      <c r="S292" s="50"/>
      <c r="T292" s="50"/>
      <c r="U292" s="50"/>
      <c r="V292" s="50"/>
      <c r="W292" s="50"/>
      <c r="X292" s="50"/>
      <c r="Y292" s="50"/>
      <c r="Z292" s="50"/>
      <c r="AA292" s="50"/>
      <c r="AB292" s="50"/>
      <c r="AC292" s="50"/>
      <c r="AD292" s="50"/>
      <c r="AE292" s="50"/>
      <c r="AF292" s="50"/>
      <c r="AG292" s="50"/>
      <c r="AH292" s="50"/>
      <c r="AI292" s="50"/>
    </row>
    <row r="293" spans="9:35">
      <c r="I293" s="50"/>
      <c r="J293" s="50"/>
      <c r="K293" s="50"/>
      <c r="L293" s="50"/>
      <c r="M293" s="50"/>
      <c r="N293" s="50"/>
      <c r="O293" s="50"/>
      <c r="P293" s="50"/>
      <c r="Q293" s="50"/>
      <c r="R293" s="50"/>
      <c r="S293" s="50"/>
      <c r="T293" s="50"/>
      <c r="U293" s="50"/>
      <c r="V293" s="50"/>
      <c r="W293" s="50"/>
      <c r="X293" s="50"/>
      <c r="Y293" s="50"/>
      <c r="Z293" s="50"/>
      <c r="AA293" s="50"/>
      <c r="AB293" s="50"/>
      <c r="AC293" s="50"/>
      <c r="AD293" s="50"/>
      <c r="AE293" s="50"/>
      <c r="AF293" s="50"/>
      <c r="AG293" s="50"/>
      <c r="AH293" s="50"/>
      <c r="AI293" s="50"/>
    </row>
    <row r="294" spans="9:35">
      <c r="I294" s="50"/>
      <c r="J294" s="50"/>
      <c r="K294" s="50"/>
      <c r="L294" s="50"/>
      <c r="M294" s="50"/>
      <c r="N294" s="50"/>
      <c r="O294" s="50"/>
      <c r="P294" s="50"/>
      <c r="Q294" s="50"/>
      <c r="R294" s="50"/>
      <c r="S294" s="50"/>
      <c r="T294" s="50"/>
      <c r="U294" s="50"/>
      <c r="V294" s="50"/>
      <c r="W294" s="50"/>
      <c r="X294" s="50"/>
      <c r="Y294" s="50"/>
      <c r="Z294" s="50"/>
      <c r="AA294" s="50"/>
      <c r="AB294" s="50"/>
      <c r="AC294" s="50"/>
      <c r="AD294" s="50"/>
      <c r="AE294" s="50"/>
      <c r="AF294" s="50"/>
      <c r="AG294" s="50"/>
      <c r="AH294" s="50"/>
      <c r="AI294" s="50"/>
    </row>
    <row r="295" spans="9:35">
      <c r="I295" s="50"/>
      <c r="J295" s="50"/>
      <c r="K295" s="50"/>
      <c r="L295" s="50"/>
      <c r="M295" s="50"/>
      <c r="N295" s="50"/>
      <c r="O295" s="50"/>
      <c r="P295" s="50"/>
      <c r="Q295" s="50"/>
      <c r="R295" s="50"/>
      <c r="S295" s="50"/>
      <c r="T295" s="50"/>
      <c r="U295" s="50"/>
      <c r="V295" s="50"/>
      <c r="W295" s="50"/>
      <c r="X295" s="50"/>
      <c r="Y295" s="50"/>
      <c r="Z295" s="50"/>
      <c r="AA295" s="50"/>
      <c r="AB295" s="50"/>
      <c r="AC295" s="50"/>
      <c r="AD295" s="50"/>
      <c r="AE295" s="50"/>
      <c r="AF295" s="50"/>
      <c r="AG295" s="50"/>
      <c r="AH295" s="50"/>
      <c r="AI295" s="50"/>
    </row>
    <row r="296" spans="9:35">
      <c r="I296" s="50"/>
      <c r="J296" s="50"/>
      <c r="K296" s="50"/>
      <c r="L296" s="50"/>
      <c r="M296" s="50"/>
      <c r="N296" s="50"/>
      <c r="O296" s="50"/>
      <c r="P296" s="50"/>
      <c r="Q296" s="50"/>
      <c r="R296" s="50"/>
      <c r="S296" s="50"/>
      <c r="T296" s="50"/>
      <c r="U296" s="50"/>
      <c r="V296" s="50"/>
      <c r="W296" s="50"/>
      <c r="X296" s="50"/>
      <c r="Y296" s="50"/>
      <c r="Z296" s="50"/>
      <c r="AA296" s="50"/>
      <c r="AB296" s="50"/>
      <c r="AC296" s="50"/>
      <c r="AD296" s="50"/>
      <c r="AE296" s="50"/>
      <c r="AF296" s="50"/>
      <c r="AG296" s="50"/>
      <c r="AH296" s="50"/>
      <c r="AI296" s="50"/>
    </row>
    <row r="297" spans="9:35">
      <c r="I297" s="50"/>
      <c r="J297" s="50"/>
      <c r="K297" s="50"/>
      <c r="L297" s="50"/>
      <c r="M297" s="50"/>
      <c r="N297" s="50"/>
      <c r="O297" s="50"/>
      <c r="P297" s="50"/>
      <c r="Q297" s="50"/>
      <c r="R297" s="50"/>
      <c r="S297" s="50"/>
      <c r="T297" s="50"/>
      <c r="U297" s="50"/>
      <c r="V297" s="50"/>
      <c r="W297" s="50"/>
      <c r="X297" s="50"/>
      <c r="Y297" s="50"/>
      <c r="Z297" s="50"/>
      <c r="AA297" s="50"/>
      <c r="AB297" s="50"/>
      <c r="AC297" s="50"/>
      <c r="AD297" s="50"/>
      <c r="AE297" s="50"/>
      <c r="AF297" s="50"/>
      <c r="AG297" s="50"/>
      <c r="AH297" s="50"/>
      <c r="AI297" s="50"/>
    </row>
    <row r="298" spans="9:35">
      <c r="I298" s="50"/>
      <c r="J298" s="50"/>
      <c r="K298" s="50"/>
      <c r="L298" s="50"/>
      <c r="M298" s="50"/>
      <c r="N298" s="50"/>
      <c r="O298" s="50"/>
      <c r="P298" s="50"/>
      <c r="Q298" s="50"/>
      <c r="R298" s="50"/>
      <c r="S298" s="50"/>
      <c r="T298" s="50"/>
      <c r="U298" s="50"/>
      <c r="V298" s="50"/>
      <c r="W298" s="50"/>
      <c r="X298" s="50"/>
      <c r="Y298" s="50"/>
      <c r="Z298" s="50"/>
      <c r="AA298" s="50"/>
      <c r="AB298" s="50"/>
      <c r="AC298" s="50"/>
      <c r="AD298" s="50"/>
      <c r="AE298" s="50"/>
      <c r="AF298" s="50"/>
      <c r="AG298" s="50"/>
      <c r="AH298" s="50"/>
      <c r="AI298" s="50"/>
    </row>
    <row r="299" spans="9:35">
      <c r="I299" s="50"/>
      <c r="J299" s="50"/>
      <c r="K299" s="50"/>
      <c r="L299" s="50"/>
      <c r="M299" s="50"/>
      <c r="N299" s="50"/>
      <c r="O299" s="50"/>
      <c r="P299" s="50"/>
      <c r="Q299" s="50"/>
      <c r="R299" s="50"/>
      <c r="S299" s="50"/>
      <c r="T299" s="50"/>
      <c r="U299" s="50"/>
      <c r="V299" s="50"/>
      <c r="W299" s="50"/>
      <c r="X299" s="50"/>
      <c r="Y299" s="50"/>
      <c r="Z299" s="50"/>
      <c r="AA299" s="50"/>
      <c r="AB299" s="50"/>
      <c r="AC299" s="50"/>
      <c r="AD299" s="50"/>
      <c r="AE299" s="50"/>
      <c r="AF299" s="50"/>
      <c r="AG299" s="50"/>
      <c r="AH299" s="50"/>
      <c r="AI299" s="50"/>
    </row>
    <row r="300" spans="9:35">
      <c r="I300" s="50"/>
      <c r="J300" s="50"/>
      <c r="K300" s="50"/>
      <c r="L300" s="50"/>
      <c r="M300" s="50"/>
      <c r="N300" s="50"/>
      <c r="O300" s="50"/>
      <c r="P300" s="50"/>
      <c r="Q300" s="50"/>
      <c r="R300" s="50"/>
      <c r="S300" s="50"/>
      <c r="T300" s="50"/>
      <c r="U300" s="50"/>
      <c r="V300" s="50"/>
      <c r="W300" s="50"/>
      <c r="X300" s="50"/>
      <c r="Y300" s="50"/>
      <c r="Z300" s="50"/>
      <c r="AA300" s="50"/>
      <c r="AB300" s="50"/>
      <c r="AC300" s="50"/>
      <c r="AD300" s="50"/>
      <c r="AE300" s="50"/>
      <c r="AF300" s="50"/>
      <c r="AG300" s="50"/>
      <c r="AH300" s="50"/>
      <c r="AI300" s="50"/>
    </row>
    <row r="301" spans="9:35">
      <c r="I301" s="50"/>
      <c r="J301" s="50"/>
      <c r="K301" s="50"/>
      <c r="L301" s="50"/>
      <c r="M301" s="50"/>
      <c r="N301" s="50"/>
      <c r="O301" s="50"/>
      <c r="P301" s="50"/>
      <c r="Q301" s="50"/>
      <c r="R301" s="50"/>
      <c r="S301" s="50"/>
      <c r="T301" s="50"/>
      <c r="U301" s="50"/>
      <c r="V301" s="50"/>
      <c r="W301" s="50"/>
      <c r="X301" s="50"/>
      <c r="Y301" s="50"/>
      <c r="Z301" s="50"/>
      <c r="AA301" s="50"/>
      <c r="AB301" s="50"/>
      <c r="AC301" s="50"/>
      <c r="AD301" s="50"/>
      <c r="AE301" s="50"/>
      <c r="AF301" s="50"/>
      <c r="AG301" s="50"/>
      <c r="AH301" s="50"/>
      <c r="AI301" s="50"/>
    </row>
    <row r="302" spans="9:35">
      <c r="I302" s="50"/>
      <c r="J302" s="50"/>
      <c r="K302" s="50"/>
      <c r="L302" s="50"/>
      <c r="M302" s="50"/>
      <c r="N302" s="50"/>
      <c r="O302" s="50"/>
      <c r="P302" s="50"/>
      <c r="Q302" s="50"/>
      <c r="R302" s="50"/>
      <c r="S302" s="50"/>
      <c r="T302" s="50"/>
      <c r="U302" s="50"/>
      <c r="V302" s="50"/>
      <c r="W302" s="50"/>
      <c r="X302" s="50"/>
      <c r="Y302" s="50"/>
      <c r="Z302" s="50"/>
      <c r="AA302" s="50"/>
      <c r="AB302" s="50"/>
      <c r="AC302" s="50"/>
      <c r="AD302" s="50"/>
      <c r="AE302" s="50"/>
      <c r="AF302" s="50"/>
      <c r="AG302" s="50"/>
      <c r="AH302" s="50"/>
      <c r="AI302" s="50"/>
    </row>
    <row r="303" spans="9:35">
      <c r="I303" s="50"/>
      <c r="J303" s="50"/>
      <c r="K303" s="50"/>
      <c r="L303" s="50"/>
      <c r="M303" s="50"/>
      <c r="N303" s="50"/>
      <c r="O303" s="50"/>
      <c r="P303" s="50"/>
      <c r="Q303" s="50"/>
      <c r="R303" s="50"/>
      <c r="S303" s="50"/>
      <c r="T303" s="50"/>
      <c r="U303" s="50"/>
      <c r="V303" s="50"/>
      <c r="W303" s="50"/>
      <c r="X303" s="50"/>
      <c r="Y303" s="50"/>
      <c r="Z303" s="50"/>
      <c r="AA303" s="50"/>
      <c r="AB303" s="50"/>
      <c r="AC303" s="50"/>
      <c r="AD303" s="50"/>
      <c r="AE303" s="50"/>
      <c r="AF303" s="50"/>
      <c r="AG303" s="50"/>
      <c r="AH303" s="50"/>
      <c r="AI303" s="50"/>
    </row>
    <row r="304" spans="9:35">
      <c r="I304" s="50"/>
      <c r="J304" s="50"/>
      <c r="K304" s="50"/>
      <c r="L304" s="50"/>
      <c r="M304" s="50"/>
      <c r="N304" s="50"/>
      <c r="O304" s="50"/>
      <c r="P304" s="50"/>
      <c r="Q304" s="50"/>
      <c r="R304" s="50"/>
      <c r="S304" s="50"/>
      <c r="T304" s="50"/>
      <c r="U304" s="50"/>
      <c r="V304" s="50"/>
      <c r="W304" s="50"/>
      <c r="X304" s="50"/>
      <c r="Y304" s="50"/>
      <c r="Z304" s="50"/>
      <c r="AA304" s="50"/>
      <c r="AB304" s="50"/>
      <c r="AC304" s="50"/>
      <c r="AD304" s="50"/>
      <c r="AE304" s="50"/>
      <c r="AF304" s="50"/>
      <c r="AG304" s="50"/>
      <c r="AH304" s="50"/>
      <c r="AI304" s="50"/>
    </row>
    <row r="305" spans="9:35">
      <c r="I305" s="50"/>
      <c r="J305" s="50"/>
      <c r="K305" s="50"/>
      <c r="L305" s="50"/>
      <c r="M305" s="50"/>
      <c r="N305" s="50"/>
      <c r="O305" s="50"/>
      <c r="P305" s="50"/>
      <c r="Q305" s="50"/>
      <c r="R305" s="50"/>
      <c r="S305" s="50"/>
      <c r="T305" s="50"/>
      <c r="U305" s="50"/>
      <c r="V305" s="50"/>
      <c r="W305" s="50"/>
      <c r="X305" s="50"/>
      <c r="Y305" s="50"/>
      <c r="Z305" s="50"/>
      <c r="AA305" s="50"/>
      <c r="AB305" s="50"/>
      <c r="AC305" s="50"/>
      <c r="AD305" s="50"/>
      <c r="AE305" s="50"/>
      <c r="AF305" s="50"/>
      <c r="AG305" s="50"/>
      <c r="AH305" s="50"/>
      <c r="AI305" s="50"/>
    </row>
    <row r="306" spans="9:35">
      <c r="I306" s="50"/>
      <c r="J306" s="50"/>
      <c r="K306" s="50"/>
      <c r="L306" s="50"/>
      <c r="M306" s="50"/>
      <c r="N306" s="50"/>
      <c r="O306" s="50"/>
      <c r="P306" s="50"/>
      <c r="Q306" s="50"/>
      <c r="R306" s="50"/>
      <c r="S306" s="50"/>
      <c r="T306" s="50"/>
      <c r="U306" s="50"/>
      <c r="V306" s="50"/>
      <c r="W306" s="50"/>
      <c r="X306" s="50"/>
      <c r="Y306" s="50"/>
      <c r="Z306" s="50"/>
      <c r="AA306" s="50"/>
      <c r="AB306" s="50"/>
      <c r="AC306" s="50"/>
      <c r="AD306" s="50"/>
      <c r="AE306" s="50"/>
      <c r="AF306" s="50"/>
      <c r="AG306" s="50"/>
      <c r="AH306" s="50"/>
      <c r="AI306" s="50"/>
    </row>
    <row r="307" spans="9:35">
      <c r="I307" s="50"/>
      <c r="J307" s="50"/>
      <c r="K307" s="50"/>
      <c r="L307" s="50"/>
      <c r="M307" s="50"/>
      <c r="N307" s="50"/>
      <c r="O307" s="50"/>
      <c r="P307" s="50"/>
      <c r="Q307" s="50"/>
      <c r="R307" s="50"/>
      <c r="S307" s="50"/>
      <c r="T307" s="50"/>
      <c r="U307" s="50"/>
      <c r="V307" s="50"/>
      <c r="W307" s="50"/>
      <c r="X307" s="50"/>
      <c r="Y307" s="50"/>
      <c r="Z307" s="50"/>
      <c r="AA307" s="50"/>
      <c r="AB307" s="50"/>
      <c r="AC307" s="50"/>
      <c r="AD307" s="50"/>
      <c r="AE307" s="50"/>
      <c r="AF307" s="50"/>
      <c r="AG307" s="50"/>
      <c r="AH307" s="50"/>
      <c r="AI307" s="50"/>
    </row>
    <row r="308" spans="9:35">
      <c r="I308" s="50"/>
      <c r="J308" s="50"/>
      <c r="K308" s="50"/>
      <c r="L308" s="50"/>
      <c r="M308" s="50"/>
      <c r="N308" s="50"/>
      <c r="O308" s="50"/>
      <c r="P308" s="50"/>
      <c r="Q308" s="50"/>
      <c r="R308" s="50"/>
      <c r="S308" s="50"/>
      <c r="T308" s="50"/>
      <c r="U308" s="50"/>
      <c r="V308" s="50"/>
      <c r="W308" s="50"/>
      <c r="X308" s="50"/>
      <c r="Y308" s="50"/>
      <c r="Z308" s="50"/>
      <c r="AA308" s="50"/>
      <c r="AB308" s="50"/>
      <c r="AC308" s="50"/>
      <c r="AD308" s="50"/>
      <c r="AE308" s="50"/>
      <c r="AF308" s="50"/>
      <c r="AG308" s="50"/>
      <c r="AH308" s="50"/>
      <c r="AI308" s="50"/>
    </row>
    <row r="309" spans="9:35">
      <c r="I309" s="50"/>
      <c r="J309" s="50"/>
      <c r="K309" s="50"/>
      <c r="L309" s="50"/>
      <c r="M309" s="50"/>
      <c r="N309" s="50"/>
      <c r="O309" s="50"/>
      <c r="P309" s="50"/>
      <c r="Q309" s="50"/>
      <c r="R309" s="50"/>
      <c r="S309" s="50"/>
      <c r="T309" s="50"/>
      <c r="U309" s="50"/>
      <c r="V309" s="50"/>
      <c r="W309" s="50"/>
      <c r="X309" s="50"/>
      <c r="Y309" s="50"/>
      <c r="Z309" s="50"/>
      <c r="AA309" s="50"/>
      <c r="AB309" s="50"/>
      <c r="AC309" s="50"/>
      <c r="AD309" s="50"/>
      <c r="AE309" s="50"/>
      <c r="AF309" s="50"/>
      <c r="AG309" s="50"/>
      <c r="AH309" s="50"/>
      <c r="AI309" s="50"/>
    </row>
    <row r="310" spans="9:35">
      <c r="I310" s="50"/>
      <c r="J310" s="50"/>
      <c r="K310" s="50"/>
      <c r="L310" s="50"/>
      <c r="M310" s="50"/>
      <c r="N310" s="50"/>
      <c r="O310" s="50"/>
      <c r="P310" s="50"/>
      <c r="Q310" s="50"/>
      <c r="R310" s="50"/>
      <c r="S310" s="50"/>
      <c r="T310" s="50"/>
      <c r="U310" s="50"/>
      <c r="V310" s="50"/>
      <c r="W310" s="50"/>
      <c r="X310" s="50"/>
      <c r="Y310" s="50"/>
      <c r="Z310" s="50"/>
      <c r="AA310" s="50"/>
      <c r="AB310" s="50"/>
      <c r="AC310" s="50"/>
      <c r="AD310" s="50"/>
      <c r="AE310" s="50"/>
      <c r="AF310" s="50"/>
      <c r="AG310" s="50"/>
      <c r="AH310" s="50"/>
      <c r="AI310" s="50"/>
    </row>
    <row r="311" spans="9:35">
      <c r="I311" s="50"/>
      <c r="J311" s="50"/>
      <c r="K311" s="50"/>
      <c r="L311" s="50"/>
      <c r="M311" s="50"/>
      <c r="N311" s="50"/>
      <c r="O311" s="50"/>
      <c r="P311" s="50"/>
      <c r="Q311" s="50"/>
      <c r="R311" s="50"/>
      <c r="S311" s="50"/>
      <c r="T311" s="50"/>
      <c r="U311" s="50"/>
      <c r="V311" s="50"/>
      <c r="W311" s="50"/>
      <c r="X311" s="50"/>
      <c r="Y311" s="50"/>
      <c r="Z311" s="50"/>
      <c r="AA311" s="50"/>
      <c r="AB311" s="50"/>
      <c r="AC311" s="50"/>
      <c r="AD311" s="50"/>
      <c r="AE311" s="50"/>
      <c r="AF311" s="50"/>
      <c r="AG311" s="50"/>
      <c r="AH311" s="50"/>
      <c r="AI311" s="50"/>
    </row>
    <row r="312" spans="9:35">
      <c r="I312" s="50"/>
      <c r="J312" s="50"/>
      <c r="K312" s="50"/>
      <c r="L312" s="50"/>
      <c r="M312" s="50"/>
      <c r="N312" s="50"/>
      <c r="O312" s="50"/>
      <c r="P312" s="50"/>
      <c r="Q312" s="50"/>
      <c r="R312" s="50"/>
      <c r="S312" s="50"/>
      <c r="T312" s="50"/>
      <c r="U312" s="50"/>
      <c r="V312" s="50"/>
      <c r="W312" s="50"/>
      <c r="X312" s="50"/>
      <c r="Y312" s="50"/>
      <c r="Z312" s="50"/>
      <c r="AA312" s="50"/>
      <c r="AB312" s="50"/>
      <c r="AC312" s="50"/>
      <c r="AD312" s="50"/>
      <c r="AE312" s="50"/>
      <c r="AF312" s="50"/>
      <c r="AG312" s="50"/>
      <c r="AH312" s="50"/>
      <c r="AI312" s="50"/>
    </row>
    <row r="313" spans="9:35">
      <c r="I313" s="50"/>
      <c r="J313" s="50"/>
      <c r="K313" s="50"/>
      <c r="L313" s="50"/>
      <c r="M313" s="50"/>
      <c r="N313" s="50"/>
      <c r="O313" s="50"/>
      <c r="P313" s="50"/>
      <c r="Q313" s="50"/>
      <c r="R313" s="50"/>
      <c r="S313" s="50"/>
      <c r="T313" s="50"/>
      <c r="U313" s="50"/>
      <c r="V313" s="50"/>
      <c r="W313" s="50"/>
      <c r="X313" s="50"/>
      <c r="Y313" s="50"/>
      <c r="Z313" s="50"/>
      <c r="AA313" s="50"/>
      <c r="AB313" s="50"/>
      <c r="AC313" s="50"/>
      <c r="AD313" s="50"/>
      <c r="AE313" s="50"/>
      <c r="AF313" s="50"/>
      <c r="AG313" s="50"/>
      <c r="AH313" s="50"/>
      <c r="AI313" s="50"/>
    </row>
    <row r="314" spans="9:35">
      <c r="I314" s="50"/>
      <c r="J314" s="50"/>
      <c r="K314" s="50"/>
      <c r="L314" s="50"/>
      <c r="M314" s="50"/>
      <c r="N314" s="50"/>
      <c r="O314" s="50"/>
      <c r="P314" s="50"/>
      <c r="Q314" s="50"/>
      <c r="R314" s="50"/>
      <c r="S314" s="50"/>
      <c r="T314" s="50"/>
      <c r="U314" s="50"/>
      <c r="V314" s="50"/>
      <c r="W314" s="50"/>
      <c r="X314" s="50"/>
      <c r="Y314" s="50"/>
      <c r="Z314" s="50"/>
      <c r="AA314" s="50"/>
      <c r="AB314" s="50"/>
      <c r="AC314" s="50"/>
      <c r="AD314" s="50"/>
      <c r="AE314" s="50"/>
      <c r="AF314" s="50"/>
      <c r="AG314" s="50"/>
      <c r="AH314" s="50"/>
      <c r="AI314" s="50"/>
    </row>
    <row r="315" spans="9:35">
      <c r="I315" s="50"/>
      <c r="J315" s="50"/>
      <c r="K315" s="50"/>
      <c r="L315" s="50"/>
      <c r="M315" s="50"/>
      <c r="N315" s="50"/>
      <c r="O315" s="50"/>
      <c r="P315" s="50"/>
      <c r="Q315" s="50"/>
      <c r="R315" s="50"/>
      <c r="S315" s="50"/>
      <c r="T315" s="50"/>
      <c r="U315" s="50"/>
      <c r="V315" s="50"/>
      <c r="W315" s="50"/>
      <c r="X315" s="50"/>
      <c r="Y315" s="50"/>
      <c r="Z315" s="50"/>
      <c r="AA315" s="50"/>
      <c r="AB315" s="50"/>
      <c r="AC315" s="50"/>
      <c r="AD315" s="50"/>
      <c r="AE315" s="50"/>
      <c r="AF315" s="50"/>
      <c r="AG315" s="50"/>
      <c r="AH315" s="50"/>
      <c r="AI315" s="50"/>
    </row>
    <row r="316" spans="9:35">
      <c r="I316" s="50"/>
      <c r="J316" s="50"/>
      <c r="K316" s="50"/>
      <c r="L316" s="50"/>
      <c r="M316" s="50"/>
      <c r="N316" s="50"/>
      <c r="O316" s="50"/>
      <c r="P316" s="50"/>
      <c r="Q316" s="50"/>
      <c r="R316" s="50"/>
      <c r="S316" s="50"/>
      <c r="T316" s="50"/>
      <c r="U316" s="50"/>
      <c r="V316" s="50"/>
      <c r="W316" s="50"/>
      <c r="X316" s="50"/>
      <c r="Y316" s="50"/>
      <c r="Z316" s="50"/>
      <c r="AA316" s="50"/>
      <c r="AB316" s="50"/>
      <c r="AC316" s="50"/>
      <c r="AD316" s="50"/>
      <c r="AE316" s="50"/>
      <c r="AF316" s="50"/>
      <c r="AG316" s="50"/>
      <c r="AH316" s="50"/>
      <c r="AI316" s="50"/>
    </row>
    <row r="317" spans="9:35">
      <c r="I317" s="50"/>
      <c r="J317" s="50"/>
      <c r="K317" s="50"/>
      <c r="L317" s="50"/>
      <c r="M317" s="50"/>
      <c r="N317" s="50"/>
      <c r="O317" s="50"/>
      <c r="P317" s="50"/>
      <c r="Q317" s="50"/>
      <c r="R317" s="50"/>
      <c r="S317" s="50"/>
      <c r="T317" s="50"/>
      <c r="U317" s="50"/>
      <c r="V317" s="50"/>
      <c r="W317" s="50"/>
      <c r="X317" s="50"/>
      <c r="Y317" s="50"/>
      <c r="Z317" s="50"/>
      <c r="AA317" s="50"/>
      <c r="AB317" s="50"/>
      <c r="AC317" s="50"/>
      <c r="AD317" s="50"/>
      <c r="AE317" s="50"/>
      <c r="AF317" s="50"/>
      <c r="AG317" s="50"/>
      <c r="AH317" s="50"/>
      <c r="AI317" s="50"/>
    </row>
    <row r="318" spans="9:35">
      <c r="I318" s="50"/>
      <c r="J318" s="50"/>
      <c r="K318" s="50"/>
      <c r="L318" s="50"/>
      <c r="M318" s="50"/>
      <c r="N318" s="50"/>
      <c r="O318" s="50"/>
      <c r="P318" s="50"/>
      <c r="Q318" s="50"/>
      <c r="R318" s="50"/>
      <c r="S318" s="50"/>
      <c r="T318" s="50"/>
      <c r="U318" s="50"/>
      <c r="V318" s="50"/>
      <c r="W318" s="50"/>
      <c r="X318" s="50"/>
      <c r="Y318" s="50"/>
      <c r="Z318" s="50"/>
      <c r="AA318" s="50"/>
      <c r="AB318" s="50"/>
      <c r="AC318" s="50"/>
      <c r="AD318" s="50"/>
      <c r="AE318" s="50"/>
      <c r="AF318" s="50"/>
      <c r="AG318" s="50"/>
      <c r="AH318" s="50"/>
      <c r="AI318" s="50"/>
    </row>
    <row r="319" spans="9:35">
      <c r="I319" s="50"/>
      <c r="J319" s="50"/>
      <c r="K319" s="50"/>
      <c r="L319" s="50"/>
      <c r="M319" s="50"/>
      <c r="N319" s="50"/>
      <c r="O319" s="50"/>
      <c r="P319" s="50"/>
      <c r="Q319" s="50"/>
      <c r="R319" s="50"/>
      <c r="S319" s="50"/>
      <c r="T319" s="50"/>
      <c r="U319" s="50"/>
      <c r="V319" s="50"/>
      <c r="W319" s="50"/>
      <c r="X319" s="50"/>
      <c r="Y319" s="50"/>
      <c r="Z319" s="50"/>
      <c r="AA319" s="50"/>
      <c r="AB319" s="50"/>
      <c r="AC319" s="50"/>
      <c r="AD319" s="50"/>
      <c r="AE319" s="50"/>
      <c r="AF319" s="50"/>
      <c r="AG319" s="50"/>
      <c r="AH319" s="50"/>
      <c r="AI319" s="50"/>
    </row>
    <row r="320" spans="9:35">
      <c r="I320" s="50"/>
      <c r="J320" s="50"/>
      <c r="K320" s="50"/>
      <c r="L320" s="50"/>
      <c r="M320" s="50"/>
      <c r="N320" s="50"/>
      <c r="O320" s="50"/>
      <c r="P320" s="50"/>
      <c r="Q320" s="50"/>
      <c r="R320" s="50"/>
      <c r="S320" s="50"/>
      <c r="T320" s="50"/>
      <c r="U320" s="50"/>
      <c r="V320" s="50"/>
      <c r="W320" s="50"/>
      <c r="X320" s="50"/>
      <c r="Y320" s="50"/>
      <c r="Z320" s="50"/>
      <c r="AA320" s="50"/>
      <c r="AB320" s="50"/>
      <c r="AC320" s="50"/>
      <c r="AD320" s="50"/>
      <c r="AE320" s="50"/>
      <c r="AF320" s="50"/>
      <c r="AG320" s="50"/>
      <c r="AH320" s="50"/>
      <c r="AI320" s="50"/>
    </row>
    <row r="321" spans="9:35">
      <c r="I321" s="50"/>
      <c r="J321" s="50"/>
      <c r="K321" s="50"/>
      <c r="L321" s="50"/>
      <c r="M321" s="50"/>
      <c r="N321" s="50"/>
      <c r="O321" s="50"/>
      <c r="P321" s="50"/>
      <c r="Q321" s="50"/>
      <c r="R321" s="50"/>
      <c r="S321" s="50"/>
      <c r="T321" s="50"/>
      <c r="U321" s="50"/>
      <c r="V321" s="50"/>
      <c r="W321" s="50"/>
      <c r="X321" s="50"/>
      <c r="Y321" s="50"/>
      <c r="Z321" s="50"/>
      <c r="AA321" s="50"/>
      <c r="AB321" s="50"/>
      <c r="AC321" s="50"/>
      <c r="AD321" s="50"/>
      <c r="AE321" s="50"/>
      <c r="AF321" s="50"/>
      <c r="AG321" s="50"/>
      <c r="AH321" s="50"/>
      <c r="AI321" s="50"/>
    </row>
    <row r="322" spans="9:35">
      <c r="I322" s="50"/>
      <c r="J322" s="50"/>
      <c r="K322" s="50"/>
      <c r="L322" s="50"/>
      <c r="M322" s="50"/>
      <c r="N322" s="50"/>
      <c r="O322" s="50"/>
      <c r="P322" s="50"/>
      <c r="Q322" s="50"/>
      <c r="R322" s="50"/>
      <c r="S322" s="50"/>
      <c r="T322" s="50"/>
      <c r="U322" s="50"/>
      <c r="V322" s="50"/>
      <c r="W322" s="50"/>
      <c r="X322" s="50"/>
      <c r="Y322" s="50"/>
      <c r="Z322" s="50"/>
      <c r="AA322" s="50"/>
      <c r="AB322" s="50"/>
      <c r="AC322" s="50"/>
      <c r="AD322" s="50"/>
      <c r="AE322" s="50"/>
      <c r="AF322" s="50"/>
      <c r="AG322" s="50"/>
      <c r="AH322" s="50"/>
      <c r="AI322" s="50"/>
    </row>
    <row r="323" spans="9:35">
      <c r="I323" s="50"/>
      <c r="J323" s="50"/>
      <c r="K323" s="50"/>
      <c r="L323" s="50"/>
      <c r="M323" s="50"/>
      <c r="N323" s="50"/>
      <c r="O323" s="50"/>
      <c r="P323" s="50"/>
      <c r="Q323" s="50"/>
      <c r="R323" s="50"/>
      <c r="S323" s="50"/>
      <c r="T323" s="50"/>
      <c r="U323" s="50"/>
      <c r="V323" s="50"/>
      <c r="W323" s="50"/>
      <c r="X323" s="50"/>
      <c r="Y323" s="50"/>
      <c r="Z323" s="50"/>
      <c r="AA323" s="50"/>
      <c r="AB323" s="50"/>
      <c r="AC323" s="50"/>
      <c r="AD323" s="50"/>
      <c r="AE323" s="50"/>
      <c r="AF323" s="50"/>
      <c r="AG323" s="50"/>
      <c r="AH323" s="50"/>
      <c r="AI323" s="50"/>
    </row>
    <row r="324" spans="9:35">
      <c r="I324" s="50"/>
      <c r="J324" s="50"/>
      <c r="K324" s="50"/>
      <c r="L324" s="50"/>
      <c r="M324" s="50"/>
      <c r="N324" s="50"/>
      <c r="O324" s="50"/>
      <c r="P324" s="50"/>
      <c r="Q324" s="50"/>
      <c r="R324" s="50"/>
      <c r="S324" s="50"/>
      <c r="T324" s="50"/>
      <c r="U324" s="50"/>
      <c r="V324" s="50"/>
      <c r="W324" s="50"/>
      <c r="X324" s="50"/>
      <c r="Y324" s="50"/>
      <c r="Z324" s="50"/>
      <c r="AA324" s="50"/>
      <c r="AB324" s="50"/>
      <c r="AC324" s="50"/>
      <c r="AD324" s="50"/>
      <c r="AE324" s="50"/>
      <c r="AF324" s="50"/>
      <c r="AG324" s="50"/>
      <c r="AH324" s="50"/>
      <c r="AI324" s="50"/>
    </row>
    <row r="325" spans="9:35">
      <c r="I325" s="50"/>
      <c r="J325" s="50"/>
      <c r="K325" s="50"/>
      <c r="L325" s="50"/>
      <c r="M325" s="50"/>
      <c r="N325" s="50"/>
      <c r="O325" s="50"/>
      <c r="P325" s="50"/>
      <c r="Q325" s="50"/>
      <c r="R325" s="50"/>
      <c r="S325" s="50"/>
      <c r="T325" s="50"/>
      <c r="U325" s="50"/>
      <c r="V325" s="50"/>
      <c r="W325" s="50"/>
      <c r="X325" s="50"/>
      <c r="Y325" s="50"/>
      <c r="Z325" s="50"/>
      <c r="AA325" s="50"/>
      <c r="AB325" s="50"/>
      <c r="AC325" s="50"/>
      <c r="AD325" s="50"/>
      <c r="AE325" s="50"/>
      <c r="AF325" s="50"/>
      <c r="AG325" s="50"/>
      <c r="AH325" s="50"/>
      <c r="AI325" s="50"/>
    </row>
    <row r="326" spans="9:35">
      <c r="I326" s="50"/>
      <c r="J326" s="50"/>
      <c r="K326" s="50"/>
      <c r="L326" s="50"/>
      <c r="M326" s="50"/>
      <c r="N326" s="50"/>
      <c r="O326" s="50"/>
      <c r="P326" s="50"/>
      <c r="Q326" s="50"/>
      <c r="R326" s="50"/>
      <c r="S326" s="50"/>
      <c r="T326" s="50"/>
      <c r="U326" s="50"/>
      <c r="V326" s="50"/>
      <c r="W326" s="50"/>
      <c r="X326" s="50"/>
      <c r="Y326" s="50"/>
      <c r="Z326" s="50"/>
      <c r="AA326" s="50"/>
      <c r="AB326" s="50"/>
      <c r="AC326" s="50"/>
      <c r="AD326" s="50"/>
      <c r="AE326" s="50"/>
      <c r="AF326" s="50"/>
      <c r="AG326" s="50"/>
      <c r="AH326" s="50"/>
      <c r="AI326" s="50"/>
    </row>
    <row r="327" spans="9:35">
      <c r="I327" s="50"/>
      <c r="J327" s="50"/>
      <c r="K327" s="50"/>
      <c r="L327" s="50"/>
      <c r="M327" s="50"/>
      <c r="N327" s="50"/>
      <c r="O327" s="50"/>
      <c r="P327" s="50"/>
      <c r="Q327" s="50"/>
      <c r="R327" s="50"/>
      <c r="S327" s="50"/>
      <c r="T327" s="50"/>
      <c r="U327" s="50"/>
      <c r="V327" s="50"/>
      <c r="W327" s="50"/>
      <c r="X327" s="50"/>
      <c r="Y327" s="50"/>
      <c r="Z327" s="50"/>
      <c r="AA327" s="50"/>
      <c r="AB327" s="50"/>
      <c r="AC327" s="50"/>
      <c r="AD327" s="50"/>
      <c r="AE327" s="50"/>
      <c r="AF327" s="50"/>
      <c r="AG327" s="50"/>
      <c r="AH327" s="50"/>
      <c r="AI327" s="50"/>
    </row>
    <row r="328" spans="9:35">
      <c r="I328" s="50"/>
      <c r="J328" s="50"/>
      <c r="K328" s="50"/>
      <c r="L328" s="50"/>
      <c r="M328" s="50"/>
      <c r="N328" s="50"/>
      <c r="O328" s="50"/>
      <c r="P328" s="50"/>
      <c r="Q328" s="50"/>
      <c r="R328" s="50"/>
      <c r="S328" s="50"/>
      <c r="T328" s="50"/>
      <c r="U328" s="50"/>
      <c r="V328" s="50"/>
      <c r="W328" s="50"/>
      <c r="X328" s="50"/>
      <c r="Y328" s="50"/>
      <c r="Z328" s="50"/>
      <c r="AA328" s="50"/>
      <c r="AB328" s="50"/>
      <c r="AC328" s="50"/>
      <c r="AD328" s="50"/>
      <c r="AE328" s="50"/>
      <c r="AF328" s="50"/>
      <c r="AG328" s="50"/>
      <c r="AH328" s="50"/>
      <c r="AI328" s="50"/>
    </row>
    <row r="329" spans="9:35">
      <c r="I329" s="50"/>
      <c r="J329" s="50"/>
      <c r="K329" s="50"/>
      <c r="L329" s="50"/>
      <c r="M329" s="50"/>
      <c r="N329" s="50"/>
      <c r="O329" s="50"/>
      <c r="P329" s="50"/>
      <c r="Q329" s="50"/>
      <c r="R329" s="50"/>
      <c r="S329" s="50"/>
      <c r="T329" s="50"/>
      <c r="U329" s="50"/>
      <c r="V329" s="50"/>
      <c r="W329" s="50"/>
      <c r="X329" s="50"/>
      <c r="Y329" s="50"/>
      <c r="Z329" s="50"/>
      <c r="AA329" s="50"/>
      <c r="AB329" s="50"/>
      <c r="AC329" s="50"/>
      <c r="AD329" s="50"/>
      <c r="AE329" s="50"/>
      <c r="AF329" s="50"/>
      <c r="AG329" s="50"/>
      <c r="AH329" s="50"/>
      <c r="AI329" s="50"/>
    </row>
    <row r="330" spans="9:35">
      <c r="I330" s="50"/>
      <c r="J330" s="50"/>
      <c r="K330" s="50"/>
      <c r="L330" s="50"/>
      <c r="M330" s="50"/>
      <c r="N330" s="50"/>
      <c r="O330" s="50"/>
      <c r="P330" s="50"/>
      <c r="Q330" s="50"/>
      <c r="R330" s="50"/>
      <c r="S330" s="50"/>
      <c r="T330" s="50"/>
      <c r="U330" s="50"/>
      <c r="V330" s="50"/>
      <c r="W330" s="50"/>
      <c r="X330" s="50"/>
      <c r="Y330" s="50"/>
      <c r="Z330" s="50"/>
      <c r="AA330" s="50"/>
      <c r="AB330" s="50"/>
      <c r="AC330" s="50"/>
      <c r="AD330" s="50"/>
      <c r="AE330" s="50"/>
      <c r="AF330" s="50"/>
      <c r="AG330" s="50"/>
      <c r="AH330" s="50"/>
      <c r="AI330" s="50"/>
    </row>
    <row r="331" spans="9:35">
      <c r="I331" s="50"/>
      <c r="J331" s="50"/>
      <c r="K331" s="50"/>
      <c r="L331" s="50"/>
      <c r="M331" s="50"/>
      <c r="N331" s="50"/>
      <c r="O331" s="50"/>
      <c r="P331" s="50"/>
      <c r="Q331" s="50"/>
      <c r="R331" s="50"/>
      <c r="S331" s="50"/>
      <c r="T331" s="50"/>
      <c r="U331" s="50"/>
      <c r="V331" s="50"/>
      <c r="W331" s="50"/>
      <c r="X331" s="50"/>
      <c r="Y331" s="50"/>
      <c r="Z331" s="50"/>
      <c r="AA331" s="50"/>
      <c r="AB331" s="50"/>
      <c r="AC331" s="50"/>
      <c r="AD331" s="50"/>
      <c r="AE331" s="50"/>
      <c r="AF331" s="50"/>
      <c r="AG331" s="50"/>
      <c r="AH331" s="50"/>
      <c r="AI331" s="50"/>
    </row>
    <row r="332" spans="9:35">
      <c r="I332" s="50"/>
      <c r="J332" s="50"/>
      <c r="K332" s="50"/>
      <c r="L332" s="50"/>
      <c r="M332" s="50"/>
      <c r="N332" s="50"/>
      <c r="O332" s="50"/>
      <c r="P332" s="50"/>
      <c r="Q332" s="50"/>
      <c r="R332" s="50"/>
      <c r="S332" s="50"/>
      <c r="T332" s="50"/>
      <c r="U332" s="50"/>
      <c r="V332" s="50"/>
      <c r="W332" s="50"/>
      <c r="X332" s="50"/>
      <c r="Y332" s="50"/>
      <c r="Z332" s="50"/>
      <c r="AA332" s="50"/>
      <c r="AB332" s="50"/>
      <c r="AC332" s="50"/>
      <c r="AD332" s="50"/>
      <c r="AE332" s="50"/>
      <c r="AF332" s="50"/>
      <c r="AG332" s="50"/>
      <c r="AH332" s="50"/>
      <c r="AI332" s="50"/>
    </row>
    <row r="333" spans="9:35">
      <c r="I333" s="50"/>
      <c r="J333" s="50"/>
      <c r="K333" s="50"/>
      <c r="L333" s="50"/>
      <c r="M333" s="50"/>
      <c r="N333" s="50"/>
      <c r="O333" s="50"/>
      <c r="P333" s="50"/>
      <c r="Q333" s="50"/>
      <c r="R333" s="50"/>
      <c r="S333" s="50"/>
      <c r="T333" s="50"/>
      <c r="U333" s="50"/>
      <c r="V333" s="50"/>
      <c r="W333" s="50"/>
      <c r="X333" s="50"/>
      <c r="Y333" s="50"/>
      <c r="Z333" s="50"/>
      <c r="AA333" s="50"/>
      <c r="AB333" s="50"/>
      <c r="AC333" s="50"/>
      <c r="AD333" s="50"/>
      <c r="AE333" s="50"/>
      <c r="AF333" s="50"/>
      <c r="AG333" s="50"/>
      <c r="AH333" s="50"/>
      <c r="AI333" s="50"/>
    </row>
    <row r="334" spans="9:35">
      <c r="I334" s="50"/>
      <c r="J334" s="50"/>
      <c r="K334" s="50"/>
      <c r="L334" s="50"/>
      <c r="M334" s="50"/>
      <c r="N334" s="50"/>
      <c r="O334" s="50"/>
      <c r="P334" s="50"/>
      <c r="Q334" s="50"/>
      <c r="R334" s="50"/>
      <c r="S334" s="50"/>
      <c r="T334" s="50"/>
      <c r="U334" s="50"/>
      <c r="V334" s="50"/>
      <c r="W334" s="50"/>
      <c r="X334" s="50"/>
      <c r="Y334" s="50"/>
      <c r="Z334" s="50"/>
      <c r="AA334" s="50"/>
      <c r="AB334" s="50"/>
      <c r="AC334" s="50"/>
      <c r="AD334" s="50"/>
      <c r="AE334" s="50"/>
      <c r="AF334" s="50"/>
      <c r="AG334" s="50"/>
      <c r="AH334" s="50"/>
      <c r="AI334" s="50"/>
    </row>
    <row r="335" spans="9:35">
      <c r="I335" s="50"/>
      <c r="J335" s="50"/>
      <c r="K335" s="50"/>
      <c r="L335" s="50"/>
      <c r="M335" s="50"/>
      <c r="N335" s="50"/>
      <c r="O335" s="50"/>
      <c r="P335" s="50"/>
      <c r="Q335" s="50"/>
      <c r="R335" s="50"/>
      <c r="S335" s="50"/>
      <c r="T335" s="50"/>
      <c r="U335" s="50"/>
      <c r="V335" s="50"/>
      <c r="W335" s="50"/>
      <c r="X335" s="50"/>
      <c r="Y335" s="50"/>
      <c r="Z335" s="50"/>
      <c r="AA335" s="50"/>
      <c r="AB335" s="50"/>
      <c r="AC335" s="50"/>
      <c r="AD335" s="50"/>
      <c r="AE335" s="50"/>
      <c r="AF335" s="50"/>
      <c r="AG335" s="50"/>
      <c r="AH335" s="50"/>
      <c r="AI335" s="50"/>
    </row>
    <row r="336" spans="9:35">
      <c r="I336" s="50"/>
      <c r="J336" s="50"/>
      <c r="K336" s="50"/>
      <c r="L336" s="50"/>
      <c r="M336" s="50"/>
      <c r="N336" s="50"/>
      <c r="O336" s="50"/>
      <c r="P336" s="50"/>
      <c r="Q336" s="50"/>
      <c r="R336" s="50"/>
      <c r="S336" s="50"/>
      <c r="T336" s="50"/>
      <c r="U336" s="50"/>
      <c r="V336" s="50"/>
      <c r="W336" s="50"/>
      <c r="X336" s="50"/>
      <c r="Y336" s="50"/>
      <c r="Z336" s="50"/>
      <c r="AA336" s="50"/>
      <c r="AB336" s="50"/>
      <c r="AC336" s="50"/>
      <c r="AD336" s="50"/>
      <c r="AE336" s="50"/>
      <c r="AF336" s="50"/>
      <c r="AG336" s="50"/>
      <c r="AH336" s="50"/>
      <c r="AI336" s="50"/>
    </row>
    <row r="337" spans="9:35">
      <c r="I337" s="50"/>
      <c r="J337" s="50"/>
      <c r="K337" s="50"/>
      <c r="L337" s="50"/>
      <c r="M337" s="50"/>
      <c r="N337" s="50"/>
      <c r="O337" s="50"/>
      <c r="P337" s="50"/>
      <c r="Q337" s="50"/>
      <c r="R337" s="50"/>
      <c r="S337" s="50"/>
      <c r="T337" s="50"/>
      <c r="U337" s="50"/>
      <c r="V337" s="50"/>
      <c r="W337" s="50"/>
      <c r="X337" s="50"/>
      <c r="Y337" s="50"/>
      <c r="Z337" s="50"/>
      <c r="AA337" s="50"/>
      <c r="AB337" s="50"/>
      <c r="AC337" s="50"/>
      <c r="AD337" s="50"/>
      <c r="AE337" s="50"/>
      <c r="AF337" s="50"/>
      <c r="AG337" s="50"/>
      <c r="AH337" s="50"/>
      <c r="AI337" s="50"/>
    </row>
    <row r="338" spans="9:35">
      <c r="I338" s="50"/>
      <c r="J338" s="50"/>
      <c r="K338" s="50"/>
      <c r="L338" s="50"/>
      <c r="M338" s="50"/>
      <c r="N338" s="50"/>
      <c r="O338" s="50"/>
      <c r="P338" s="50"/>
      <c r="Q338" s="50"/>
      <c r="R338" s="50"/>
      <c r="S338" s="50"/>
      <c r="T338" s="50"/>
      <c r="U338" s="50"/>
      <c r="V338" s="50"/>
      <c r="W338" s="50"/>
      <c r="X338" s="50"/>
      <c r="Y338" s="50"/>
      <c r="Z338" s="50"/>
      <c r="AA338" s="50"/>
      <c r="AB338" s="50"/>
      <c r="AC338" s="50"/>
      <c r="AD338" s="50"/>
      <c r="AE338" s="50"/>
      <c r="AF338" s="50"/>
      <c r="AG338" s="50"/>
      <c r="AH338" s="50"/>
      <c r="AI338" s="50"/>
    </row>
    <row r="339" spans="9:35">
      <c r="I339" s="50"/>
      <c r="J339" s="50"/>
      <c r="K339" s="50"/>
      <c r="L339" s="50"/>
      <c r="M339" s="50"/>
      <c r="N339" s="50"/>
      <c r="O339" s="50"/>
      <c r="P339" s="50"/>
      <c r="Q339" s="50"/>
      <c r="R339" s="50"/>
      <c r="S339" s="50"/>
      <c r="T339" s="50"/>
      <c r="U339" s="50"/>
      <c r="V339" s="50"/>
      <c r="W339" s="50"/>
      <c r="X339" s="50"/>
      <c r="Y339" s="50"/>
      <c r="Z339" s="50"/>
      <c r="AA339" s="50"/>
      <c r="AB339" s="50"/>
      <c r="AC339" s="50"/>
      <c r="AD339" s="50"/>
      <c r="AE339" s="50"/>
      <c r="AF339" s="50"/>
      <c r="AG339" s="50"/>
      <c r="AH339" s="50"/>
      <c r="AI339" s="50"/>
    </row>
    <row r="340" spans="9:35">
      <c r="I340" s="50"/>
      <c r="J340" s="50"/>
      <c r="K340" s="50"/>
      <c r="L340" s="50"/>
      <c r="M340" s="50"/>
      <c r="N340" s="50"/>
      <c r="O340" s="50"/>
      <c r="P340" s="50"/>
      <c r="Q340" s="50"/>
      <c r="R340" s="50"/>
      <c r="S340" s="50"/>
      <c r="T340" s="50"/>
      <c r="U340" s="50"/>
      <c r="V340" s="50"/>
      <c r="W340" s="50"/>
      <c r="X340" s="50"/>
      <c r="Y340" s="50"/>
      <c r="Z340" s="50"/>
      <c r="AA340" s="50"/>
      <c r="AB340" s="50"/>
      <c r="AC340" s="50"/>
      <c r="AD340" s="50"/>
      <c r="AE340" s="50"/>
      <c r="AF340" s="50"/>
      <c r="AG340" s="50"/>
      <c r="AH340" s="50"/>
      <c r="AI340" s="50"/>
    </row>
    <row r="341" spans="9:35">
      <c r="I341" s="50"/>
      <c r="J341" s="50"/>
      <c r="K341" s="50"/>
      <c r="L341" s="50"/>
      <c r="M341" s="50"/>
      <c r="N341" s="50"/>
      <c r="O341" s="50"/>
      <c r="P341" s="50"/>
      <c r="Q341" s="50"/>
      <c r="R341" s="50"/>
      <c r="S341" s="50"/>
      <c r="T341" s="50"/>
      <c r="U341" s="50"/>
      <c r="V341" s="50"/>
      <c r="W341" s="50"/>
      <c r="X341" s="50"/>
      <c r="Y341" s="50"/>
      <c r="Z341" s="50"/>
      <c r="AA341" s="50"/>
      <c r="AB341" s="50"/>
      <c r="AC341" s="50"/>
      <c r="AD341" s="50"/>
      <c r="AE341" s="50"/>
      <c r="AF341" s="50"/>
      <c r="AG341" s="50"/>
      <c r="AH341" s="50"/>
      <c r="AI341" s="50"/>
    </row>
    <row r="342" spans="9:35">
      <c r="I342" s="50"/>
      <c r="J342" s="50"/>
      <c r="K342" s="50"/>
      <c r="L342" s="50"/>
      <c r="M342" s="50"/>
      <c r="N342" s="50"/>
      <c r="O342" s="50"/>
      <c r="P342" s="50"/>
      <c r="Q342" s="50"/>
      <c r="R342" s="50"/>
      <c r="S342" s="50"/>
      <c r="T342" s="50"/>
      <c r="U342" s="50"/>
      <c r="V342" s="50"/>
      <c r="W342" s="50"/>
      <c r="X342" s="50"/>
      <c r="Y342" s="50"/>
      <c r="Z342" s="50"/>
      <c r="AA342" s="50"/>
      <c r="AB342" s="50"/>
      <c r="AC342" s="50"/>
      <c r="AD342" s="50"/>
      <c r="AE342" s="50"/>
      <c r="AF342" s="50"/>
      <c r="AG342" s="50"/>
      <c r="AH342" s="50"/>
      <c r="AI342" s="50"/>
    </row>
    <row r="343" spans="9:35">
      <c r="I343" s="50"/>
      <c r="J343" s="50"/>
      <c r="K343" s="50"/>
      <c r="L343" s="50"/>
      <c r="M343" s="50"/>
      <c r="N343" s="50"/>
      <c r="O343" s="50"/>
      <c r="P343" s="50"/>
      <c r="Q343" s="50"/>
      <c r="R343" s="50"/>
      <c r="S343" s="50"/>
      <c r="T343" s="50"/>
      <c r="U343" s="50"/>
      <c r="V343" s="50"/>
      <c r="W343" s="50"/>
      <c r="X343" s="50"/>
      <c r="Y343" s="50"/>
      <c r="Z343" s="50"/>
      <c r="AA343" s="50"/>
      <c r="AB343" s="50"/>
      <c r="AC343" s="50"/>
      <c r="AD343" s="50"/>
      <c r="AE343" s="50"/>
      <c r="AF343" s="50"/>
      <c r="AG343" s="50"/>
      <c r="AH343" s="50"/>
      <c r="AI343" s="50"/>
    </row>
    <row r="344" spans="9:35">
      <c r="I344" s="50"/>
      <c r="J344" s="50"/>
      <c r="K344" s="50"/>
      <c r="L344" s="50"/>
      <c r="M344" s="50"/>
      <c r="N344" s="50"/>
      <c r="O344" s="50"/>
      <c r="P344" s="50"/>
      <c r="Q344" s="50"/>
      <c r="R344" s="50"/>
      <c r="S344" s="50"/>
      <c r="T344" s="50"/>
      <c r="U344" s="50"/>
      <c r="V344" s="50"/>
      <c r="W344" s="50"/>
      <c r="X344" s="50"/>
      <c r="Y344" s="50"/>
      <c r="Z344" s="50"/>
      <c r="AA344" s="50"/>
      <c r="AB344" s="50"/>
      <c r="AC344" s="50"/>
      <c r="AD344" s="50"/>
      <c r="AE344" s="50"/>
      <c r="AF344" s="50"/>
      <c r="AG344" s="50"/>
      <c r="AH344" s="50"/>
      <c r="AI344" s="50"/>
    </row>
    <row r="345" spans="9:35">
      <c r="I345" s="50"/>
      <c r="J345" s="50"/>
      <c r="K345" s="50"/>
      <c r="L345" s="50"/>
      <c r="M345" s="50"/>
      <c r="N345" s="50"/>
      <c r="O345" s="50"/>
      <c r="P345" s="50"/>
      <c r="Q345" s="50"/>
      <c r="R345" s="50"/>
      <c r="S345" s="50"/>
      <c r="T345" s="50"/>
      <c r="U345" s="50"/>
      <c r="V345" s="50"/>
      <c r="W345" s="50"/>
      <c r="X345" s="50"/>
      <c r="Y345" s="50"/>
      <c r="Z345" s="50"/>
      <c r="AA345" s="50"/>
      <c r="AB345" s="50"/>
      <c r="AC345" s="50"/>
      <c r="AD345" s="50"/>
      <c r="AE345" s="50"/>
      <c r="AF345" s="50"/>
      <c r="AG345" s="50"/>
      <c r="AH345" s="50"/>
      <c r="AI345" s="50"/>
    </row>
    <row r="346" spans="9:35">
      <c r="I346" s="50"/>
      <c r="J346" s="50"/>
      <c r="K346" s="50"/>
      <c r="L346" s="50"/>
      <c r="M346" s="50"/>
      <c r="N346" s="50"/>
      <c r="O346" s="50"/>
      <c r="P346" s="50"/>
      <c r="Q346" s="50"/>
      <c r="R346" s="50"/>
      <c r="S346" s="50"/>
      <c r="T346" s="50"/>
      <c r="U346" s="50"/>
      <c r="V346" s="50"/>
      <c r="W346" s="50"/>
      <c r="X346" s="50"/>
      <c r="Y346" s="50"/>
      <c r="Z346" s="50"/>
      <c r="AA346" s="50"/>
      <c r="AB346" s="50"/>
      <c r="AC346" s="50"/>
      <c r="AD346" s="50"/>
      <c r="AE346" s="50"/>
      <c r="AF346" s="50"/>
      <c r="AG346" s="50"/>
      <c r="AH346" s="50"/>
      <c r="AI346" s="50"/>
    </row>
    <row r="347" spans="9:35">
      <c r="I347" s="50"/>
      <c r="J347" s="50"/>
      <c r="K347" s="50"/>
      <c r="L347" s="50"/>
      <c r="M347" s="50"/>
      <c r="N347" s="50"/>
      <c r="O347" s="50"/>
      <c r="P347" s="50"/>
      <c r="Q347" s="50"/>
      <c r="R347" s="50"/>
      <c r="S347" s="50"/>
      <c r="T347" s="50"/>
      <c r="U347" s="50"/>
      <c r="V347" s="50"/>
      <c r="W347" s="50"/>
      <c r="X347" s="50"/>
      <c r="Y347" s="50"/>
      <c r="Z347" s="50"/>
      <c r="AA347" s="50"/>
      <c r="AB347" s="50"/>
      <c r="AC347" s="50"/>
      <c r="AD347" s="50"/>
      <c r="AE347" s="50"/>
      <c r="AF347" s="50"/>
      <c r="AG347" s="50"/>
      <c r="AH347" s="50"/>
      <c r="AI347" s="50"/>
    </row>
    <row r="348" spans="9:35">
      <c r="I348" s="50"/>
      <c r="J348" s="50"/>
      <c r="K348" s="50"/>
      <c r="L348" s="50"/>
      <c r="M348" s="50"/>
      <c r="N348" s="50"/>
      <c r="O348" s="50"/>
      <c r="P348" s="50"/>
      <c r="Q348" s="50"/>
      <c r="R348" s="50"/>
      <c r="S348" s="50"/>
      <c r="T348" s="50"/>
      <c r="U348" s="50"/>
      <c r="V348" s="50"/>
      <c r="W348" s="50"/>
      <c r="X348" s="50"/>
      <c r="Y348" s="50"/>
      <c r="Z348" s="50"/>
      <c r="AA348" s="50"/>
      <c r="AB348" s="50"/>
      <c r="AC348" s="50"/>
      <c r="AD348" s="50"/>
      <c r="AE348" s="50"/>
      <c r="AF348" s="50"/>
      <c r="AG348" s="50"/>
      <c r="AH348" s="50"/>
      <c r="AI348" s="50"/>
    </row>
    <row r="349" spans="9:35">
      <c r="I349" s="50"/>
      <c r="J349" s="50"/>
      <c r="K349" s="50"/>
      <c r="L349" s="50"/>
      <c r="M349" s="50"/>
      <c r="N349" s="50"/>
      <c r="O349" s="50"/>
      <c r="P349" s="50"/>
      <c r="Q349" s="50"/>
      <c r="R349" s="50"/>
      <c r="S349" s="50"/>
      <c r="T349" s="50"/>
      <c r="U349" s="50"/>
      <c r="V349" s="50"/>
      <c r="W349" s="50"/>
      <c r="X349" s="50"/>
      <c r="Y349" s="50"/>
      <c r="Z349" s="50"/>
      <c r="AA349" s="50"/>
      <c r="AB349" s="50"/>
      <c r="AC349" s="50"/>
      <c r="AD349" s="50"/>
      <c r="AE349" s="50"/>
      <c r="AF349" s="50"/>
      <c r="AG349" s="50"/>
      <c r="AH349" s="50"/>
      <c r="AI349" s="50"/>
    </row>
    <row r="350" spans="9:35">
      <c r="I350" s="50"/>
      <c r="J350" s="50"/>
      <c r="K350" s="50"/>
      <c r="L350" s="50"/>
      <c r="M350" s="50"/>
      <c r="N350" s="50"/>
      <c r="O350" s="50"/>
      <c r="P350" s="50"/>
      <c r="Q350" s="50"/>
      <c r="R350" s="50"/>
      <c r="S350" s="50"/>
      <c r="T350" s="50"/>
      <c r="U350" s="50"/>
      <c r="V350" s="50"/>
      <c r="W350" s="50"/>
      <c r="X350" s="50"/>
      <c r="Y350" s="50"/>
      <c r="Z350" s="50"/>
      <c r="AA350" s="50"/>
      <c r="AB350" s="50"/>
      <c r="AC350" s="50"/>
      <c r="AD350" s="50"/>
      <c r="AE350" s="50"/>
      <c r="AF350" s="50"/>
      <c r="AG350" s="50"/>
      <c r="AH350" s="50"/>
      <c r="AI350" s="50"/>
    </row>
    <row r="351" spans="9:35">
      <c r="I351" s="50"/>
      <c r="J351" s="50"/>
      <c r="K351" s="50"/>
      <c r="L351" s="50"/>
      <c r="M351" s="50"/>
      <c r="N351" s="50"/>
      <c r="O351" s="50"/>
      <c r="P351" s="50"/>
      <c r="Q351" s="50"/>
      <c r="R351" s="50"/>
      <c r="S351" s="50"/>
      <c r="T351" s="50"/>
      <c r="U351" s="50"/>
      <c r="V351" s="50"/>
      <c r="W351" s="50"/>
      <c r="X351" s="50"/>
      <c r="Y351" s="50"/>
      <c r="Z351" s="50"/>
      <c r="AA351" s="50"/>
      <c r="AB351" s="50"/>
      <c r="AC351" s="50"/>
      <c r="AD351" s="50"/>
      <c r="AE351" s="50"/>
      <c r="AF351" s="50"/>
      <c r="AG351" s="50"/>
      <c r="AH351" s="50"/>
      <c r="AI351" s="50"/>
    </row>
    <row r="352" spans="9:35">
      <c r="I352" s="50"/>
      <c r="J352" s="50"/>
      <c r="K352" s="50"/>
      <c r="L352" s="50"/>
      <c r="M352" s="50"/>
      <c r="N352" s="50"/>
      <c r="O352" s="50"/>
      <c r="P352" s="50"/>
      <c r="Q352" s="50"/>
      <c r="R352" s="50"/>
      <c r="S352" s="50"/>
      <c r="T352" s="50"/>
      <c r="U352" s="50"/>
      <c r="V352" s="50"/>
      <c r="W352" s="50"/>
      <c r="X352" s="50"/>
      <c r="Y352" s="50"/>
      <c r="Z352" s="50"/>
      <c r="AA352" s="50"/>
      <c r="AB352" s="50"/>
      <c r="AC352" s="50"/>
      <c r="AD352" s="50"/>
      <c r="AE352" s="50"/>
      <c r="AF352" s="50"/>
      <c r="AG352" s="50"/>
      <c r="AH352" s="50"/>
      <c r="AI352" s="50"/>
    </row>
    <row r="353" spans="9:35">
      <c r="I353" s="50"/>
      <c r="J353" s="50"/>
      <c r="K353" s="50"/>
      <c r="L353" s="50"/>
      <c r="M353" s="50"/>
      <c r="N353" s="50"/>
      <c r="O353" s="50"/>
      <c r="P353" s="50"/>
      <c r="Q353" s="50"/>
      <c r="R353" s="50"/>
      <c r="S353" s="50"/>
      <c r="T353" s="50"/>
      <c r="U353" s="50"/>
      <c r="V353" s="50"/>
      <c r="W353" s="50"/>
      <c r="X353" s="50"/>
      <c r="Y353" s="50"/>
      <c r="Z353" s="50"/>
      <c r="AA353" s="50"/>
      <c r="AB353" s="50"/>
      <c r="AC353" s="50"/>
      <c r="AD353" s="50"/>
      <c r="AE353" s="50"/>
      <c r="AF353" s="50"/>
      <c r="AG353" s="50"/>
      <c r="AH353" s="50"/>
      <c r="AI353" s="50"/>
    </row>
    <row r="354" spans="9:35">
      <c r="I354" s="50"/>
      <c r="J354" s="50"/>
      <c r="K354" s="50"/>
      <c r="L354" s="50"/>
      <c r="M354" s="50"/>
      <c r="N354" s="50"/>
      <c r="O354" s="50"/>
      <c r="P354" s="50"/>
      <c r="Q354" s="50"/>
      <c r="R354" s="50"/>
      <c r="S354" s="50"/>
      <c r="T354" s="50"/>
      <c r="U354" s="50"/>
      <c r="V354" s="50"/>
      <c r="W354" s="50"/>
      <c r="X354" s="50"/>
      <c r="Y354" s="50"/>
      <c r="Z354" s="50"/>
      <c r="AA354" s="50"/>
      <c r="AB354" s="50"/>
      <c r="AC354" s="50"/>
      <c r="AD354" s="50"/>
      <c r="AE354" s="50"/>
      <c r="AF354" s="50"/>
      <c r="AG354" s="50"/>
      <c r="AH354" s="50"/>
      <c r="AI354" s="50"/>
    </row>
    <row r="355" spans="9:35">
      <c r="I355" s="50"/>
      <c r="J355" s="50"/>
      <c r="K355" s="50"/>
      <c r="L355" s="50"/>
      <c r="M355" s="50"/>
      <c r="N355" s="50"/>
      <c r="O355" s="50"/>
      <c r="P355" s="50"/>
      <c r="Q355" s="50"/>
      <c r="R355" s="50"/>
      <c r="S355" s="50"/>
      <c r="T355" s="50"/>
      <c r="U355" s="50"/>
      <c r="V355" s="50"/>
      <c r="W355" s="50"/>
      <c r="X355" s="50"/>
      <c r="Y355" s="50"/>
      <c r="Z355" s="50"/>
      <c r="AA355" s="50"/>
      <c r="AB355" s="50"/>
      <c r="AC355" s="50"/>
      <c r="AD355" s="50"/>
      <c r="AE355" s="50"/>
      <c r="AF355" s="50"/>
      <c r="AG355" s="50"/>
      <c r="AH355" s="50"/>
      <c r="AI355" s="50"/>
    </row>
    <row r="356" spans="9:35">
      <c r="I356" s="50"/>
      <c r="J356" s="50"/>
      <c r="K356" s="50"/>
      <c r="L356" s="50"/>
      <c r="M356" s="50"/>
      <c r="N356" s="50"/>
      <c r="O356" s="50"/>
      <c r="P356" s="50"/>
      <c r="Q356" s="50"/>
      <c r="R356" s="50"/>
      <c r="S356" s="50"/>
      <c r="T356" s="50"/>
      <c r="U356" s="50"/>
      <c r="V356" s="50"/>
      <c r="W356" s="50"/>
      <c r="X356" s="50"/>
      <c r="Y356" s="50"/>
      <c r="Z356" s="50"/>
      <c r="AA356" s="50"/>
      <c r="AB356" s="50"/>
      <c r="AC356" s="50"/>
      <c r="AD356" s="50"/>
      <c r="AE356" s="50"/>
      <c r="AF356" s="50"/>
      <c r="AG356" s="50"/>
      <c r="AH356" s="50"/>
      <c r="AI356" s="50"/>
    </row>
    <row r="357" spans="9:35">
      <c r="I357" s="50"/>
      <c r="J357" s="50"/>
      <c r="K357" s="50"/>
      <c r="L357" s="50"/>
      <c r="M357" s="50"/>
      <c r="N357" s="50"/>
      <c r="O357" s="50"/>
      <c r="P357" s="50"/>
      <c r="Q357" s="50"/>
      <c r="R357" s="50"/>
      <c r="S357" s="50"/>
      <c r="T357" s="50"/>
      <c r="U357" s="50"/>
      <c r="V357" s="50"/>
      <c r="W357" s="50"/>
      <c r="X357" s="50"/>
      <c r="Y357" s="50"/>
      <c r="Z357" s="50"/>
      <c r="AA357" s="50"/>
      <c r="AB357" s="50"/>
      <c r="AC357" s="50"/>
      <c r="AD357" s="50"/>
      <c r="AE357" s="50"/>
      <c r="AF357" s="50"/>
      <c r="AG357" s="50"/>
      <c r="AH357" s="50"/>
      <c r="AI357" s="50"/>
    </row>
    <row r="358" spans="9:35">
      <c r="I358" s="50"/>
      <c r="J358" s="50"/>
      <c r="K358" s="50"/>
      <c r="L358" s="50"/>
      <c r="M358" s="50"/>
      <c r="N358" s="50"/>
      <c r="O358" s="50"/>
      <c r="P358" s="50"/>
      <c r="Q358" s="50"/>
      <c r="R358" s="50"/>
      <c r="S358" s="50"/>
      <c r="T358" s="50"/>
      <c r="U358" s="50"/>
      <c r="V358" s="50"/>
      <c r="W358" s="50"/>
      <c r="X358" s="50"/>
      <c r="Y358" s="50"/>
      <c r="Z358" s="50"/>
      <c r="AA358" s="50"/>
      <c r="AB358" s="50"/>
      <c r="AC358" s="50"/>
      <c r="AD358" s="50"/>
      <c r="AE358" s="50"/>
      <c r="AF358" s="50"/>
      <c r="AG358" s="50"/>
      <c r="AH358" s="50"/>
      <c r="AI358" s="50"/>
    </row>
    <row r="359" spans="9:35">
      <c r="I359" s="50"/>
      <c r="J359" s="50"/>
      <c r="K359" s="50"/>
      <c r="L359" s="50"/>
      <c r="M359" s="50"/>
      <c r="N359" s="50"/>
      <c r="O359" s="50"/>
      <c r="P359" s="50"/>
      <c r="Q359" s="50"/>
      <c r="R359" s="50"/>
      <c r="S359" s="50"/>
      <c r="T359" s="50"/>
      <c r="U359" s="50"/>
      <c r="V359" s="50"/>
      <c r="W359" s="50"/>
      <c r="X359" s="50"/>
      <c r="Y359" s="50"/>
      <c r="Z359" s="50"/>
      <c r="AA359" s="50"/>
      <c r="AB359" s="50"/>
      <c r="AC359" s="50"/>
      <c r="AD359" s="50"/>
      <c r="AE359" s="50"/>
      <c r="AF359" s="50"/>
      <c r="AG359" s="50"/>
      <c r="AH359" s="50"/>
      <c r="AI359" s="50"/>
    </row>
    <row r="360" spans="9:35">
      <c r="I360" s="50"/>
      <c r="J360" s="50"/>
      <c r="K360" s="50"/>
      <c r="L360" s="50"/>
      <c r="M360" s="50"/>
      <c r="N360" s="50"/>
      <c r="O360" s="50"/>
      <c r="P360" s="50"/>
      <c r="Q360" s="50"/>
      <c r="R360" s="50"/>
      <c r="S360" s="50"/>
      <c r="T360" s="50"/>
      <c r="U360" s="50"/>
      <c r="V360" s="50"/>
      <c r="W360" s="50"/>
      <c r="X360" s="50"/>
      <c r="Y360" s="50"/>
      <c r="Z360" s="50"/>
      <c r="AA360" s="50"/>
      <c r="AB360" s="50"/>
      <c r="AC360" s="50"/>
      <c r="AD360" s="50"/>
      <c r="AE360" s="50"/>
      <c r="AF360" s="50"/>
      <c r="AG360" s="50"/>
      <c r="AH360" s="50"/>
      <c r="AI360" s="50"/>
    </row>
    <row r="361" spans="9:35">
      <c r="I361" s="50"/>
      <c r="J361" s="50"/>
      <c r="K361" s="50"/>
      <c r="L361" s="50"/>
      <c r="M361" s="50"/>
      <c r="N361" s="50"/>
      <c r="O361" s="50"/>
      <c r="P361" s="50"/>
      <c r="Q361" s="50"/>
      <c r="R361" s="50"/>
      <c r="S361" s="50"/>
      <c r="T361" s="50"/>
      <c r="U361" s="50"/>
      <c r="V361" s="50"/>
      <c r="W361" s="50"/>
      <c r="X361" s="50"/>
      <c r="Y361" s="50"/>
      <c r="Z361" s="50"/>
      <c r="AA361" s="50"/>
      <c r="AB361" s="50"/>
      <c r="AC361" s="50"/>
      <c r="AD361" s="50"/>
      <c r="AE361" s="50"/>
      <c r="AF361" s="50"/>
      <c r="AG361" s="50"/>
      <c r="AH361" s="50"/>
      <c r="AI361" s="50"/>
    </row>
    <row r="362" spans="9:35">
      <c r="I362" s="50"/>
      <c r="J362" s="50"/>
      <c r="K362" s="50"/>
      <c r="L362" s="50"/>
      <c r="M362" s="50"/>
      <c r="N362" s="50"/>
      <c r="O362" s="50"/>
      <c r="P362" s="50"/>
      <c r="Q362" s="50"/>
      <c r="R362" s="50"/>
      <c r="S362" s="50"/>
      <c r="T362" s="50"/>
      <c r="U362" s="50"/>
      <c r="V362" s="50"/>
      <c r="W362" s="50"/>
      <c r="X362" s="50"/>
      <c r="Y362" s="50"/>
      <c r="Z362" s="50"/>
      <c r="AA362" s="50"/>
      <c r="AB362" s="50"/>
      <c r="AC362" s="50"/>
      <c r="AD362" s="50"/>
      <c r="AE362" s="50"/>
      <c r="AF362" s="50"/>
      <c r="AG362" s="50"/>
      <c r="AH362" s="50"/>
      <c r="AI362" s="50"/>
    </row>
    <row r="363" spans="9:35">
      <c r="I363" s="50"/>
      <c r="J363" s="50"/>
      <c r="K363" s="50"/>
      <c r="L363" s="50"/>
      <c r="M363" s="50"/>
      <c r="N363" s="50"/>
      <c r="O363" s="50"/>
      <c r="P363" s="50"/>
      <c r="Q363" s="50"/>
      <c r="R363" s="50"/>
      <c r="S363" s="50"/>
      <c r="T363" s="50"/>
      <c r="U363" s="50"/>
      <c r="V363" s="50"/>
      <c r="W363" s="50"/>
      <c r="X363" s="50"/>
      <c r="Y363" s="50"/>
      <c r="Z363" s="50"/>
      <c r="AA363" s="50"/>
      <c r="AB363" s="50"/>
      <c r="AC363" s="50"/>
      <c r="AD363" s="50"/>
      <c r="AE363" s="50"/>
      <c r="AF363" s="50"/>
      <c r="AG363" s="50"/>
      <c r="AH363" s="50"/>
      <c r="AI363" s="50"/>
    </row>
    <row r="364" spans="9:35">
      <c r="I364" s="50"/>
      <c r="J364" s="50"/>
      <c r="K364" s="50"/>
      <c r="L364" s="50"/>
      <c r="M364" s="50"/>
      <c r="N364" s="50"/>
      <c r="O364" s="50"/>
      <c r="P364" s="50"/>
      <c r="Q364" s="50"/>
      <c r="R364" s="50"/>
      <c r="S364" s="50"/>
      <c r="T364" s="50"/>
      <c r="U364" s="50"/>
      <c r="V364" s="50"/>
      <c r="W364" s="50"/>
      <c r="X364" s="50"/>
      <c r="Y364" s="50"/>
      <c r="Z364" s="50"/>
      <c r="AA364" s="50"/>
      <c r="AB364" s="50"/>
      <c r="AC364" s="50"/>
      <c r="AD364" s="50"/>
      <c r="AE364" s="50"/>
      <c r="AF364" s="50"/>
      <c r="AG364" s="50"/>
      <c r="AH364" s="50"/>
      <c r="AI364" s="50"/>
    </row>
    <row r="365" spans="9:35">
      <c r="I365" s="50"/>
      <c r="J365" s="50"/>
      <c r="K365" s="50"/>
      <c r="L365" s="50"/>
      <c r="M365" s="50"/>
      <c r="N365" s="50"/>
      <c r="O365" s="50"/>
      <c r="P365" s="50"/>
      <c r="Q365" s="50"/>
      <c r="R365" s="50"/>
      <c r="S365" s="50"/>
      <c r="T365" s="50"/>
      <c r="U365" s="50"/>
      <c r="V365" s="50"/>
      <c r="W365" s="50"/>
      <c r="X365" s="50"/>
      <c r="Y365" s="50"/>
      <c r="Z365" s="50"/>
      <c r="AA365" s="50"/>
      <c r="AB365" s="50"/>
      <c r="AC365" s="50"/>
      <c r="AD365" s="50"/>
      <c r="AE365" s="50"/>
      <c r="AF365" s="50"/>
      <c r="AG365" s="50"/>
      <c r="AH365" s="50"/>
      <c r="AI365" s="50"/>
    </row>
    <row r="366" spans="9:35">
      <c r="I366" s="50"/>
      <c r="J366" s="50"/>
      <c r="K366" s="50"/>
      <c r="L366" s="50"/>
      <c r="M366" s="50"/>
      <c r="N366" s="50"/>
      <c r="O366" s="50"/>
      <c r="P366" s="50"/>
      <c r="Q366" s="50"/>
      <c r="R366" s="50"/>
      <c r="S366" s="50"/>
      <c r="T366" s="50"/>
      <c r="U366" s="50"/>
      <c r="V366" s="50"/>
      <c r="W366" s="50"/>
      <c r="X366" s="50"/>
      <c r="Y366" s="50"/>
      <c r="Z366" s="50"/>
      <c r="AA366" s="50"/>
      <c r="AB366" s="50"/>
      <c r="AC366" s="50"/>
      <c r="AD366" s="50"/>
      <c r="AE366" s="50"/>
      <c r="AF366" s="50"/>
      <c r="AG366" s="50"/>
      <c r="AH366" s="50"/>
      <c r="AI366" s="50"/>
    </row>
    <row r="367" spans="9:35">
      <c r="I367" s="50"/>
      <c r="J367" s="50"/>
      <c r="K367" s="50"/>
      <c r="L367" s="50"/>
      <c r="M367" s="50"/>
      <c r="N367" s="50"/>
      <c r="O367" s="50"/>
      <c r="P367" s="50"/>
      <c r="Q367" s="50"/>
      <c r="R367" s="50"/>
      <c r="S367" s="50"/>
      <c r="T367" s="50"/>
      <c r="U367" s="50"/>
      <c r="V367" s="50"/>
      <c r="W367" s="50"/>
      <c r="X367" s="50"/>
      <c r="Y367" s="50"/>
      <c r="Z367" s="50"/>
      <c r="AA367" s="50"/>
      <c r="AB367" s="50"/>
      <c r="AC367" s="50"/>
      <c r="AD367" s="50"/>
      <c r="AE367" s="50"/>
      <c r="AF367" s="50"/>
      <c r="AG367" s="50"/>
      <c r="AH367" s="50"/>
      <c r="AI367" s="50"/>
    </row>
    <row r="368" spans="9:35">
      <c r="I368" s="50"/>
      <c r="J368" s="50"/>
      <c r="K368" s="50"/>
      <c r="L368" s="50"/>
      <c r="M368" s="50"/>
      <c r="N368" s="50"/>
      <c r="O368" s="50"/>
      <c r="P368" s="50"/>
      <c r="Q368" s="50"/>
      <c r="R368" s="50"/>
      <c r="S368" s="50"/>
      <c r="T368" s="50"/>
      <c r="U368" s="50"/>
      <c r="V368" s="50"/>
      <c r="W368" s="50"/>
      <c r="X368" s="50"/>
      <c r="Y368" s="50"/>
      <c r="Z368" s="50"/>
      <c r="AA368" s="50"/>
      <c r="AB368" s="50"/>
      <c r="AC368" s="50"/>
      <c r="AD368" s="50"/>
      <c r="AE368" s="50"/>
      <c r="AF368" s="50"/>
      <c r="AG368" s="50"/>
      <c r="AH368" s="50"/>
      <c r="AI368" s="50"/>
    </row>
    <row r="369" spans="9:35">
      <c r="I369" s="50"/>
      <c r="J369" s="50"/>
      <c r="K369" s="50"/>
      <c r="L369" s="50"/>
      <c r="M369" s="50"/>
      <c r="N369" s="50"/>
      <c r="O369" s="50"/>
      <c r="P369" s="50"/>
      <c r="Q369" s="50"/>
      <c r="R369" s="50"/>
      <c r="S369" s="50"/>
      <c r="T369" s="50"/>
      <c r="U369" s="50"/>
      <c r="V369" s="50"/>
      <c r="W369" s="50"/>
      <c r="X369" s="50"/>
      <c r="Y369" s="50"/>
      <c r="Z369" s="50"/>
      <c r="AA369" s="50"/>
      <c r="AB369" s="50"/>
      <c r="AC369" s="50"/>
      <c r="AD369" s="50"/>
      <c r="AE369" s="50"/>
      <c r="AF369" s="50"/>
      <c r="AG369" s="50"/>
      <c r="AH369" s="50"/>
      <c r="AI369" s="50"/>
    </row>
    <row r="370" spans="9:35">
      <c r="I370" s="50"/>
      <c r="J370" s="50"/>
      <c r="K370" s="50"/>
      <c r="L370" s="50"/>
      <c r="M370" s="50"/>
      <c r="N370" s="50"/>
      <c r="O370" s="50"/>
      <c r="P370" s="50"/>
      <c r="Q370" s="50"/>
      <c r="R370" s="50"/>
      <c r="S370" s="50"/>
      <c r="T370" s="50"/>
      <c r="U370" s="50"/>
      <c r="V370" s="50"/>
      <c r="W370" s="50"/>
      <c r="X370" s="50"/>
      <c r="Y370" s="50"/>
      <c r="Z370" s="50"/>
      <c r="AA370" s="50"/>
      <c r="AB370" s="50"/>
      <c r="AC370" s="50"/>
      <c r="AD370" s="50"/>
      <c r="AE370" s="50"/>
      <c r="AF370" s="50"/>
      <c r="AG370" s="50"/>
      <c r="AH370" s="50"/>
      <c r="AI370" s="50"/>
    </row>
    <row r="371" spans="9:35">
      <c r="I371" s="50"/>
      <c r="J371" s="50"/>
      <c r="K371" s="50"/>
      <c r="L371" s="50"/>
      <c r="M371" s="50"/>
      <c r="N371" s="50"/>
      <c r="O371" s="50"/>
      <c r="P371" s="50"/>
      <c r="Q371" s="50"/>
      <c r="R371" s="50"/>
      <c r="S371" s="50"/>
      <c r="T371" s="50"/>
      <c r="U371" s="50"/>
      <c r="V371" s="50"/>
      <c r="W371" s="50"/>
      <c r="X371" s="50"/>
      <c r="Y371" s="50"/>
      <c r="Z371" s="50"/>
      <c r="AA371" s="50"/>
      <c r="AB371" s="50"/>
      <c r="AC371" s="50"/>
      <c r="AD371" s="50"/>
      <c r="AE371" s="50"/>
      <c r="AF371" s="50"/>
      <c r="AG371" s="50"/>
      <c r="AH371" s="50"/>
      <c r="AI371" s="50"/>
    </row>
    <row r="372" spans="9:35">
      <c r="I372" s="50"/>
      <c r="J372" s="50"/>
      <c r="K372" s="50"/>
      <c r="L372" s="50"/>
      <c r="M372" s="50"/>
      <c r="N372" s="50"/>
      <c r="O372" s="50"/>
      <c r="P372" s="50"/>
      <c r="Q372" s="50"/>
      <c r="R372" s="50"/>
      <c r="S372" s="50"/>
      <c r="T372" s="50"/>
      <c r="U372" s="50"/>
      <c r="V372" s="50"/>
      <c r="W372" s="50"/>
      <c r="X372" s="50"/>
      <c r="Y372" s="50"/>
      <c r="Z372" s="50"/>
      <c r="AA372" s="50"/>
      <c r="AB372" s="50"/>
      <c r="AC372" s="50"/>
      <c r="AD372" s="50"/>
      <c r="AE372" s="50"/>
      <c r="AF372" s="50"/>
      <c r="AG372" s="50"/>
      <c r="AH372" s="50"/>
      <c r="AI372" s="50"/>
    </row>
    <row r="373" spans="9:35">
      <c r="I373" s="50"/>
      <c r="J373" s="50"/>
      <c r="K373" s="50"/>
      <c r="L373" s="50"/>
      <c r="M373" s="50"/>
      <c r="N373" s="50"/>
      <c r="O373" s="50"/>
      <c r="P373" s="50"/>
      <c r="Q373" s="50"/>
      <c r="R373" s="50"/>
      <c r="S373" s="50"/>
      <c r="T373" s="50"/>
      <c r="U373" s="50"/>
      <c r="V373" s="50"/>
      <c r="W373" s="50"/>
      <c r="X373" s="50"/>
      <c r="Y373" s="50"/>
      <c r="Z373" s="50"/>
      <c r="AA373" s="50"/>
      <c r="AB373" s="50"/>
      <c r="AC373" s="50"/>
      <c r="AD373" s="50"/>
      <c r="AE373" s="50"/>
      <c r="AF373" s="50"/>
      <c r="AG373" s="50"/>
      <c r="AH373" s="50"/>
      <c r="AI373" s="50"/>
    </row>
    <row r="374" spans="9:35">
      <c r="I374" s="50"/>
      <c r="J374" s="50"/>
      <c r="K374" s="50"/>
      <c r="L374" s="50"/>
      <c r="M374" s="50"/>
      <c r="N374" s="50"/>
      <c r="O374" s="50"/>
      <c r="P374" s="50"/>
      <c r="Q374" s="50"/>
      <c r="R374" s="50"/>
      <c r="S374" s="50"/>
      <c r="T374" s="50"/>
      <c r="U374" s="50"/>
      <c r="V374" s="50"/>
      <c r="W374" s="50"/>
      <c r="X374" s="50"/>
      <c r="Y374" s="50"/>
      <c r="Z374" s="50"/>
      <c r="AA374" s="50"/>
      <c r="AB374" s="50"/>
      <c r="AC374" s="50"/>
      <c r="AD374" s="50"/>
      <c r="AE374" s="50"/>
      <c r="AF374" s="50"/>
      <c r="AG374" s="50"/>
      <c r="AH374" s="50"/>
      <c r="AI374" s="50"/>
    </row>
    <row r="375" spans="9:35">
      <c r="I375" s="50"/>
      <c r="J375" s="50"/>
      <c r="K375" s="50"/>
      <c r="L375" s="50"/>
      <c r="M375" s="50"/>
      <c r="N375" s="50"/>
      <c r="O375" s="50"/>
      <c r="P375" s="50"/>
      <c r="Q375" s="50"/>
      <c r="R375" s="50"/>
      <c r="S375" s="50"/>
      <c r="T375" s="50"/>
      <c r="U375" s="50"/>
      <c r="V375" s="50"/>
      <c r="W375" s="50"/>
      <c r="X375" s="50"/>
      <c r="Y375" s="50"/>
      <c r="Z375" s="50"/>
      <c r="AA375" s="50"/>
      <c r="AB375" s="50"/>
      <c r="AC375" s="50"/>
      <c r="AD375" s="50"/>
      <c r="AE375" s="50"/>
      <c r="AF375" s="50"/>
      <c r="AG375" s="50"/>
      <c r="AH375" s="50"/>
      <c r="AI375" s="50"/>
    </row>
    <row r="376" spans="9:35">
      <c r="I376" s="50"/>
      <c r="J376" s="50"/>
      <c r="K376" s="50"/>
      <c r="L376" s="50"/>
      <c r="M376" s="50"/>
      <c r="N376" s="50"/>
      <c r="O376" s="50"/>
      <c r="P376" s="50"/>
      <c r="Q376" s="50"/>
      <c r="R376" s="50"/>
      <c r="S376" s="50"/>
      <c r="T376" s="50"/>
      <c r="U376" s="50"/>
      <c r="V376" s="50"/>
      <c r="W376" s="50"/>
      <c r="X376" s="50"/>
      <c r="Y376" s="50"/>
      <c r="Z376" s="50"/>
      <c r="AA376" s="50"/>
      <c r="AB376" s="50"/>
      <c r="AC376" s="50"/>
      <c r="AD376" s="50"/>
      <c r="AE376" s="50"/>
      <c r="AF376" s="50"/>
      <c r="AG376" s="50"/>
      <c r="AH376" s="50"/>
      <c r="AI376" s="50"/>
    </row>
    <row r="377" spans="9:35">
      <c r="I377" s="50"/>
      <c r="J377" s="50"/>
      <c r="K377" s="50"/>
      <c r="L377" s="50"/>
      <c r="M377" s="50"/>
      <c r="N377" s="50"/>
      <c r="O377" s="50"/>
      <c r="P377" s="50"/>
      <c r="Q377" s="50"/>
      <c r="R377" s="50"/>
      <c r="S377" s="50"/>
      <c r="T377" s="50"/>
      <c r="U377" s="50"/>
      <c r="V377" s="50"/>
      <c r="W377" s="50"/>
      <c r="X377" s="50"/>
      <c r="Y377" s="50"/>
      <c r="Z377" s="50"/>
      <c r="AA377" s="50"/>
      <c r="AB377" s="50"/>
      <c r="AC377" s="50"/>
      <c r="AD377" s="50"/>
      <c r="AE377" s="50"/>
      <c r="AF377" s="50"/>
      <c r="AG377" s="50"/>
      <c r="AH377" s="50"/>
      <c r="AI377" s="50"/>
    </row>
    <row r="378" spans="9:35">
      <c r="I378" s="50"/>
      <c r="J378" s="50"/>
      <c r="K378" s="50"/>
      <c r="L378" s="50"/>
      <c r="M378" s="50"/>
      <c r="N378" s="50"/>
      <c r="O378" s="50"/>
      <c r="P378" s="50"/>
      <c r="Q378" s="50"/>
      <c r="R378" s="50"/>
      <c r="S378" s="50"/>
      <c r="T378" s="50"/>
      <c r="U378" s="50"/>
      <c r="V378" s="50"/>
      <c r="W378" s="50"/>
      <c r="X378" s="50"/>
      <c r="Y378" s="50"/>
      <c r="Z378" s="50"/>
      <c r="AA378" s="50"/>
      <c r="AB378" s="50"/>
      <c r="AC378" s="50"/>
      <c r="AD378" s="50"/>
      <c r="AE378" s="50"/>
      <c r="AF378" s="50"/>
      <c r="AG378" s="50"/>
      <c r="AH378" s="50"/>
      <c r="AI378" s="50"/>
    </row>
    <row r="379" spans="9:35">
      <c r="I379" s="50"/>
      <c r="J379" s="50"/>
      <c r="K379" s="50"/>
      <c r="L379" s="50"/>
      <c r="M379" s="50"/>
      <c r="N379" s="50"/>
      <c r="O379" s="50"/>
      <c r="P379" s="50"/>
      <c r="Q379" s="50"/>
      <c r="R379" s="50"/>
      <c r="S379" s="50"/>
      <c r="T379" s="50"/>
      <c r="U379" s="50"/>
      <c r="V379" s="50"/>
      <c r="W379" s="50"/>
      <c r="X379" s="50"/>
      <c r="Y379" s="50"/>
      <c r="Z379" s="50"/>
      <c r="AA379" s="50"/>
      <c r="AB379" s="50"/>
      <c r="AC379" s="50"/>
      <c r="AD379" s="50"/>
      <c r="AE379" s="50"/>
      <c r="AF379" s="50"/>
      <c r="AG379" s="50"/>
      <c r="AH379" s="50"/>
      <c r="AI379" s="50"/>
    </row>
    <row r="380" spans="9:35">
      <c r="I380" s="50"/>
      <c r="J380" s="50"/>
      <c r="K380" s="50"/>
      <c r="L380" s="50"/>
      <c r="M380" s="50"/>
      <c r="N380" s="50"/>
      <c r="O380" s="50"/>
      <c r="P380" s="50"/>
      <c r="Q380" s="50"/>
      <c r="R380" s="50"/>
      <c r="S380" s="50"/>
      <c r="T380" s="50"/>
      <c r="U380" s="50"/>
      <c r="V380" s="50"/>
      <c r="W380" s="50"/>
      <c r="X380" s="50"/>
      <c r="Y380" s="50"/>
      <c r="Z380" s="50"/>
      <c r="AA380" s="50"/>
      <c r="AB380" s="50"/>
      <c r="AC380" s="50"/>
      <c r="AD380" s="50"/>
      <c r="AE380" s="50"/>
      <c r="AF380" s="50"/>
      <c r="AG380" s="50"/>
      <c r="AH380" s="50"/>
      <c r="AI380" s="50"/>
    </row>
    <row r="381" spans="9:35">
      <c r="I381" s="50"/>
      <c r="J381" s="50"/>
      <c r="K381" s="50"/>
      <c r="L381" s="50"/>
      <c r="M381" s="50"/>
      <c r="N381" s="50"/>
      <c r="O381" s="50"/>
      <c r="P381" s="50"/>
      <c r="Q381" s="50"/>
      <c r="R381" s="50"/>
      <c r="S381" s="50"/>
      <c r="T381" s="50"/>
      <c r="U381" s="50"/>
      <c r="V381" s="50"/>
      <c r="W381" s="50"/>
      <c r="X381" s="50"/>
      <c r="Y381" s="50"/>
      <c r="Z381" s="50"/>
      <c r="AA381" s="50"/>
      <c r="AB381" s="50"/>
      <c r="AC381" s="50"/>
      <c r="AD381" s="50"/>
      <c r="AE381" s="50"/>
      <c r="AF381" s="50"/>
      <c r="AG381" s="50"/>
      <c r="AH381" s="50"/>
      <c r="AI381" s="50"/>
    </row>
    <row r="382" spans="9:35">
      <c r="I382" s="50"/>
      <c r="J382" s="50"/>
      <c r="K382" s="50"/>
      <c r="L382" s="50"/>
      <c r="M382" s="50"/>
      <c r="N382" s="50"/>
      <c r="O382" s="50"/>
      <c r="P382" s="50"/>
      <c r="Q382" s="50"/>
      <c r="R382" s="50"/>
      <c r="S382" s="50"/>
      <c r="T382" s="50"/>
      <c r="U382" s="50"/>
      <c r="V382" s="50"/>
      <c r="W382" s="50"/>
      <c r="X382" s="50"/>
      <c r="Y382" s="50"/>
      <c r="Z382" s="50"/>
      <c r="AA382" s="50"/>
      <c r="AB382" s="50"/>
      <c r="AC382" s="50"/>
      <c r="AD382" s="50"/>
      <c r="AE382" s="50"/>
      <c r="AF382" s="50"/>
      <c r="AG382" s="50"/>
      <c r="AH382" s="50"/>
      <c r="AI382" s="50"/>
    </row>
    <row r="383" spans="9:35">
      <c r="I383" s="50"/>
      <c r="J383" s="50"/>
      <c r="K383" s="50"/>
      <c r="L383" s="50"/>
      <c r="M383" s="50"/>
      <c r="N383" s="50"/>
      <c r="O383" s="50"/>
      <c r="P383" s="50"/>
      <c r="Q383" s="50"/>
      <c r="R383" s="50"/>
      <c r="S383" s="50"/>
      <c r="T383" s="50"/>
      <c r="U383" s="50"/>
      <c r="V383" s="50"/>
      <c r="W383" s="50"/>
      <c r="X383" s="50"/>
      <c r="Y383" s="50"/>
      <c r="Z383" s="50"/>
      <c r="AA383" s="50"/>
      <c r="AB383" s="50"/>
      <c r="AC383" s="50"/>
      <c r="AD383" s="50"/>
      <c r="AE383" s="50"/>
      <c r="AF383" s="50"/>
      <c r="AG383" s="50"/>
      <c r="AH383" s="50"/>
      <c r="AI383" s="50"/>
    </row>
    <row r="384" spans="9:35">
      <c r="I384" s="50"/>
      <c r="J384" s="50"/>
      <c r="K384" s="50"/>
      <c r="L384" s="50"/>
      <c r="M384" s="50"/>
      <c r="N384" s="50"/>
      <c r="O384" s="50"/>
      <c r="P384" s="50"/>
      <c r="Q384" s="50"/>
      <c r="R384" s="50"/>
      <c r="S384" s="50"/>
      <c r="T384" s="50"/>
      <c r="U384" s="50"/>
      <c r="V384" s="50"/>
      <c r="W384" s="50"/>
      <c r="X384" s="50"/>
      <c r="Y384" s="50"/>
      <c r="Z384" s="50"/>
      <c r="AA384" s="50"/>
      <c r="AB384" s="50"/>
      <c r="AC384" s="50"/>
      <c r="AD384" s="50"/>
      <c r="AE384" s="50"/>
      <c r="AF384" s="50"/>
      <c r="AG384" s="50"/>
      <c r="AH384" s="50"/>
      <c r="AI384" s="50"/>
    </row>
    <row r="385" spans="9:35">
      <c r="I385" s="50"/>
      <c r="J385" s="50"/>
      <c r="K385" s="50"/>
      <c r="L385" s="50"/>
      <c r="M385" s="50"/>
      <c r="N385" s="50"/>
      <c r="O385" s="50"/>
      <c r="P385" s="50"/>
      <c r="Q385" s="50"/>
      <c r="R385" s="50"/>
      <c r="S385" s="50"/>
      <c r="T385" s="50"/>
      <c r="U385" s="50"/>
      <c r="V385" s="50"/>
      <c r="W385" s="50"/>
      <c r="X385" s="50"/>
      <c r="Y385" s="50"/>
      <c r="Z385" s="50"/>
      <c r="AA385" s="50"/>
      <c r="AB385" s="50"/>
      <c r="AC385" s="50"/>
      <c r="AD385" s="50"/>
      <c r="AE385" s="50"/>
      <c r="AF385" s="50"/>
      <c r="AG385" s="50"/>
      <c r="AH385" s="50"/>
      <c r="AI385" s="50"/>
    </row>
    <row r="386" spans="9:35">
      <c r="I386" s="50"/>
      <c r="J386" s="50"/>
      <c r="K386" s="50"/>
      <c r="L386" s="50"/>
      <c r="M386" s="50"/>
      <c r="N386" s="50"/>
      <c r="O386" s="50"/>
      <c r="P386" s="50"/>
      <c r="Q386" s="50"/>
      <c r="R386" s="50"/>
      <c r="S386" s="50"/>
      <c r="T386" s="50"/>
      <c r="U386" s="50"/>
      <c r="V386" s="50"/>
      <c r="W386" s="50"/>
      <c r="X386" s="50"/>
      <c r="Y386" s="50"/>
      <c r="Z386" s="50"/>
      <c r="AA386" s="50"/>
      <c r="AB386" s="50"/>
      <c r="AC386" s="50"/>
      <c r="AD386" s="50"/>
      <c r="AE386" s="50"/>
      <c r="AF386" s="50"/>
      <c r="AG386" s="50"/>
      <c r="AH386" s="50"/>
      <c r="AI386" s="50"/>
    </row>
    <row r="387" spans="9:35">
      <c r="I387" s="50"/>
      <c r="J387" s="50"/>
      <c r="K387" s="50"/>
      <c r="L387" s="50"/>
      <c r="M387" s="50"/>
      <c r="N387" s="50"/>
      <c r="O387" s="50"/>
      <c r="P387" s="50"/>
      <c r="Q387" s="50"/>
      <c r="R387" s="50"/>
      <c r="S387" s="50"/>
      <c r="T387" s="50"/>
      <c r="U387" s="50"/>
      <c r="V387" s="50"/>
      <c r="W387" s="50"/>
      <c r="X387" s="50"/>
      <c r="Y387" s="50"/>
      <c r="Z387" s="50"/>
      <c r="AA387" s="50"/>
      <c r="AB387" s="50"/>
      <c r="AC387" s="50"/>
      <c r="AD387" s="50"/>
      <c r="AE387" s="50"/>
      <c r="AF387" s="50"/>
      <c r="AG387" s="50"/>
      <c r="AH387" s="50"/>
      <c r="AI387" s="50"/>
    </row>
    <row r="388" spans="9:35">
      <c r="I388" s="50"/>
      <c r="J388" s="50"/>
      <c r="K388" s="50"/>
      <c r="L388" s="50"/>
      <c r="M388" s="50"/>
      <c r="N388" s="50"/>
      <c r="O388" s="50"/>
      <c r="P388" s="50"/>
      <c r="Q388" s="50"/>
      <c r="R388" s="50"/>
      <c r="S388" s="50"/>
      <c r="T388" s="50"/>
      <c r="U388" s="50"/>
      <c r="V388" s="50"/>
      <c r="W388" s="50"/>
      <c r="X388" s="50"/>
      <c r="Y388" s="50"/>
      <c r="Z388" s="50"/>
      <c r="AA388" s="50"/>
      <c r="AB388" s="50"/>
      <c r="AC388" s="50"/>
      <c r="AD388" s="50"/>
      <c r="AE388" s="50"/>
      <c r="AF388" s="50"/>
      <c r="AG388" s="50"/>
      <c r="AH388" s="50"/>
      <c r="AI388" s="50"/>
    </row>
    <row r="389" spans="9:35">
      <c r="I389" s="50"/>
      <c r="J389" s="50"/>
      <c r="K389" s="50"/>
      <c r="L389" s="50"/>
      <c r="M389" s="50"/>
      <c r="N389" s="50"/>
      <c r="O389" s="50"/>
      <c r="P389" s="50"/>
      <c r="Q389" s="50"/>
      <c r="R389" s="50"/>
      <c r="S389" s="50"/>
      <c r="T389" s="50"/>
      <c r="U389" s="50"/>
      <c r="V389" s="50"/>
      <c r="W389" s="50"/>
      <c r="X389" s="50"/>
      <c r="Y389" s="50"/>
      <c r="Z389" s="50"/>
      <c r="AA389" s="50"/>
      <c r="AB389" s="50"/>
      <c r="AC389" s="50"/>
      <c r="AD389" s="50"/>
      <c r="AE389" s="50"/>
      <c r="AF389" s="50"/>
      <c r="AG389" s="50"/>
      <c r="AH389" s="50"/>
      <c r="AI389" s="50"/>
    </row>
    <row r="390" spans="9:35">
      <c r="I390" s="50"/>
      <c r="J390" s="50"/>
      <c r="K390" s="50"/>
      <c r="L390" s="50"/>
      <c r="M390" s="50"/>
      <c r="N390" s="50"/>
      <c r="O390" s="50"/>
      <c r="P390" s="50"/>
      <c r="Q390" s="50"/>
      <c r="R390" s="50"/>
      <c r="S390" s="50"/>
      <c r="T390" s="50"/>
      <c r="U390" s="50"/>
      <c r="V390" s="50"/>
      <c r="W390" s="50"/>
      <c r="X390" s="50"/>
      <c r="Y390" s="50"/>
      <c r="Z390" s="50"/>
      <c r="AA390" s="50"/>
      <c r="AB390" s="50"/>
      <c r="AC390" s="50"/>
      <c r="AD390" s="50"/>
      <c r="AE390" s="50"/>
      <c r="AF390" s="50"/>
      <c r="AG390" s="50"/>
      <c r="AH390" s="50"/>
      <c r="AI390" s="50"/>
    </row>
    <row r="391" spans="9:35">
      <c r="I391" s="50"/>
      <c r="J391" s="50"/>
      <c r="K391" s="50"/>
      <c r="L391" s="50"/>
      <c r="M391" s="50"/>
      <c r="N391" s="50"/>
      <c r="O391" s="50"/>
      <c r="P391" s="50"/>
      <c r="Q391" s="50"/>
      <c r="R391" s="50"/>
      <c r="S391" s="50"/>
      <c r="T391" s="50"/>
      <c r="U391" s="50"/>
      <c r="V391" s="50"/>
      <c r="W391" s="50"/>
      <c r="X391" s="50"/>
      <c r="Y391" s="50"/>
      <c r="Z391" s="50"/>
      <c r="AA391" s="50"/>
      <c r="AB391" s="50"/>
      <c r="AC391" s="50"/>
      <c r="AD391" s="50"/>
      <c r="AE391" s="50"/>
      <c r="AF391" s="50"/>
      <c r="AG391" s="50"/>
      <c r="AH391" s="50"/>
      <c r="AI391" s="50"/>
    </row>
    <row r="392" spans="9:35">
      <c r="I392" s="50"/>
      <c r="J392" s="50"/>
      <c r="K392" s="50"/>
      <c r="L392" s="50"/>
      <c r="M392" s="50"/>
      <c r="N392" s="50"/>
      <c r="O392" s="50"/>
      <c r="P392" s="50"/>
      <c r="Q392" s="50"/>
      <c r="R392" s="50"/>
      <c r="S392" s="50"/>
      <c r="T392" s="50"/>
      <c r="U392" s="50"/>
      <c r="V392" s="50"/>
      <c r="W392" s="50"/>
      <c r="X392" s="50"/>
      <c r="Y392" s="50"/>
      <c r="Z392" s="50"/>
      <c r="AA392" s="50"/>
      <c r="AB392" s="50"/>
      <c r="AC392" s="50"/>
      <c r="AD392" s="50"/>
      <c r="AE392" s="50"/>
      <c r="AF392" s="50"/>
      <c r="AG392" s="50"/>
      <c r="AH392" s="50"/>
      <c r="AI392" s="50"/>
    </row>
    <row r="393" spans="9:35">
      <c r="I393" s="50"/>
      <c r="J393" s="50"/>
      <c r="K393" s="50"/>
      <c r="L393" s="50"/>
      <c r="M393" s="50"/>
      <c r="N393" s="50"/>
      <c r="O393" s="50"/>
      <c r="P393" s="50"/>
      <c r="Q393" s="50"/>
      <c r="R393" s="50"/>
      <c r="S393" s="50"/>
      <c r="T393" s="50"/>
      <c r="U393" s="50"/>
      <c r="V393" s="50"/>
      <c r="W393" s="50"/>
      <c r="X393" s="50"/>
      <c r="Y393" s="50"/>
      <c r="Z393" s="50"/>
      <c r="AA393" s="50"/>
      <c r="AB393" s="50"/>
      <c r="AC393" s="50"/>
      <c r="AD393" s="50"/>
      <c r="AE393" s="50"/>
      <c r="AF393" s="50"/>
      <c r="AG393" s="50"/>
      <c r="AH393" s="50"/>
      <c r="AI393" s="50"/>
    </row>
    <row r="394" spans="9:35">
      <c r="I394" s="50"/>
      <c r="J394" s="50"/>
      <c r="K394" s="50"/>
      <c r="L394" s="50"/>
      <c r="M394" s="50"/>
      <c r="N394" s="50"/>
      <c r="O394" s="50"/>
      <c r="P394" s="50"/>
      <c r="Q394" s="50"/>
      <c r="R394" s="50"/>
      <c r="S394" s="50"/>
      <c r="T394" s="50"/>
      <c r="U394" s="50"/>
      <c r="V394" s="50"/>
      <c r="W394" s="50"/>
      <c r="X394" s="50"/>
      <c r="Y394" s="50"/>
      <c r="Z394" s="50"/>
      <c r="AA394" s="50"/>
      <c r="AB394" s="50"/>
      <c r="AC394" s="50"/>
      <c r="AD394" s="50"/>
      <c r="AE394" s="50"/>
      <c r="AF394" s="50"/>
      <c r="AG394" s="50"/>
      <c r="AH394" s="50"/>
      <c r="AI394" s="50"/>
    </row>
    <row r="395" spans="9:35">
      <c r="I395" s="50"/>
      <c r="J395" s="50"/>
      <c r="K395" s="50"/>
      <c r="L395" s="50"/>
      <c r="M395" s="50"/>
      <c r="N395" s="50"/>
      <c r="O395" s="50"/>
      <c r="P395" s="50"/>
      <c r="Q395" s="50"/>
      <c r="R395" s="50"/>
      <c r="S395" s="50"/>
      <c r="T395" s="50"/>
      <c r="U395" s="50"/>
      <c r="V395" s="50"/>
      <c r="W395" s="50"/>
      <c r="X395" s="50"/>
      <c r="Y395" s="50"/>
      <c r="Z395" s="50"/>
      <c r="AA395" s="50"/>
      <c r="AB395" s="50"/>
      <c r="AC395" s="50"/>
      <c r="AD395" s="50"/>
      <c r="AE395" s="50"/>
      <c r="AF395" s="50"/>
      <c r="AG395" s="50"/>
      <c r="AH395" s="50"/>
      <c r="AI395" s="50"/>
    </row>
    <row r="396" spans="9:35">
      <c r="I396" s="50"/>
      <c r="J396" s="50"/>
      <c r="K396" s="50"/>
      <c r="L396" s="50"/>
      <c r="M396" s="50"/>
      <c r="N396" s="50"/>
      <c r="O396" s="50"/>
      <c r="P396" s="50"/>
      <c r="Q396" s="50"/>
      <c r="R396" s="50"/>
      <c r="S396" s="50"/>
      <c r="T396" s="50"/>
      <c r="U396" s="50"/>
      <c r="V396" s="50"/>
      <c r="W396" s="50"/>
      <c r="X396" s="50"/>
      <c r="Y396" s="50"/>
      <c r="Z396" s="50"/>
      <c r="AA396" s="50"/>
      <c r="AB396" s="50"/>
      <c r="AC396" s="50"/>
      <c r="AD396" s="50"/>
      <c r="AE396" s="50"/>
      <c r="AF396" s="50"/>
      <c r="AG396" s="50"/>
      <c r="AH396" s="50"/>
      <c r="AI396" s="50"/>
    </row>
    <row r="397" spans="9:35">
      <c r="I397" s="50"/>
      <c r="J397" s="50"/>
      <c r="K397" s="50"/>
      <c r="L397" s="50"/>
      <c r="M397" s="50"/>
      <c r="N397" s="50"/>
      <c r="O397" s="50"/>
      <c r="P397" s="50"/>
      <c r="Q397" s="50"/>
      <c r="R397" s="50"/>
      <c r="S397" s="50"/>
      <c r="T397" s="50"/>
      <c r="U397" s="50"/>
      <c r="V397" s="50"/>
      <c r="W397" s="50"/>
      <c r="X397" s="50"/>
      <c r="Y397" s="50"/>
      <c r="Z397" s="50"/>
      <c r="AA397" s="50"/>
      <c r="AB397" s="50"/>
      <c r="AC397" s="50"/>
      <c r="AD397" s="50"/>
      <c r="AE397" s="50"/>
      <c r="AF397" s="50"/>
      <c r="AG397" s="50"/>
      <c r="AH397" s="50"/>
      <c r="AI397" s="50"/>
    </row>
    <row r="398" spans="9:35">
      <c r="I398" s="50"/>
      <c r="J398" s="50"/>
      <c r="K398" s="50"/>
      <c r="L398" s="50"/>
      <c r="M398" s="50"/>
      <c r="N398" s="50"/>
      <c r="O398" s="50"/>
      <c r="P398" s="50"/>
      <c r="Q398" s="50"/>
      <c r="R398" s="50"/>
      <c r="S398" s="50"/>
      <c r="T398" s="50"/>
      <c r="U398" s="50"/>
      <c r="V398" s="50"/>
      <c r="W398" s="50"/>
      <c r="X398" s="50"/>
      <c r="Y398" s="50"/>
      <c r="Z398" s="50"/>
      <c r="AA398" s="50"/>
      <c r="AB398" s="50"/>
      <c r="AC398" s="50"/>
      <c r="AD398" s="50"/>
      <c r="AE398" s="50"/>
      <c r="AF398" s="50"/>
      <c r="AG398" s="50"/>
      <c r="AH398" s="50"/>
      <c r="AI398" s="50"/>
    </row>
    <row r="399" spans="9:35">
      <c r="I399" s="50"/>
      <c r="J399" s="50"/>
      <c r="K399" s="50"/>
      <c r="L399" s="50"/>
      <c r="M399" s="50"/>
      <c r="N399" s="50"/>
      <c r="O399" s="50"/>
      <c r="P399" s="50"/>
      <c r="Q399" s="50"/>
      <c r="R399" s="50"/>
      <c r="S399" s="50"/>
      <c r="T399" s="50"/>
      <c r="U399" s="50"/>
      <c r="V399" s="50"/>
      <c r="W399" s="50"/>
      <c r="X399" s="50"/>
      <c r="Y399" s="50"/>
      <c r="Z399" s="50"/>
      <c r="AA399" s="50"/>
      <c r="AB399" s="50"/>
      <c r="AC399" s="50"/>
      <c r="AD399" s="50"/>
      <c r="AE399" s="50"/>
      <c r="AF399" s="50"/>
      <c r="AG399" s="50"/>
      <c r="AH399" s="50"/>
      <c r="AI399" s="50"/>
    </row>
    <row r="400" spans="9:35">
      <c r="I400" s="50"/>
      <c r="J400" s="50"/>
      <c r="K400" s="50"/>
      <c r="L400" s="50"/>
      <c r="M400" s="50"/>
      <c r="N400" s="50"/>
      <c r="O400" s="50"/>
      <c r="P400" s="50"/>
      <c r="Q400" s="50"/>
      <c r="R400" s="50"/>
      <c r="S400" s="50"/>
      <c r="T400" s="50"/>
      <c r="U400" s="50"/>
      <c r="V400" s="50"/>
      <c r="W400" s="50"/>
      <c r="X400" s="50"/>
      <c r="Y400" s="50"/>
      <c r="Z400" s="50"/>
      <c r="AA400" s="50"/>
      <c r="AB400" s="50"/>
      <c r="AC400" s="50"/>
      <c r="AD400" s="50"/>
      <c r="AE400" s="50"/>
      <c r="AF400" s="50"/>
      <c r="AG400" s="50"/>
      <c r="AH400" s="50"/>
      <c r="AI400" s="50"/>
    </row>
    <row r="401" spans="9:35">
      <c r="I401" s="50"/>
      <c r="J401" s="50"/>
      <c r="K401" s="50"/>
      <c r="L401" s="50"/>
      <c r="M401" s="50"/>
      <c r="N401" s="50"/>
      <c r="O401" s="50"/>
      <c r="P401" s="50"/>
      <c r="Q401" s="50"/>
      <c r="R401" s="50"/>
      <c r="S401" s="50"/>
      <c r="T401" s="50"/>
      <c r="U401" s="50"/>
      <c r="V401" s="50"/>
      <c r="W401" s="50"/>
      <c r="X401" s="50"/>
      <c r="Y401" s="50"/>
      <c r="Z401" s="50"/>
      <c r="AA401" s="50"/>
      <c r="AB401" s="50"/>
      <c r="AC401" s="50"/>
      <c r="AD401" s="50"/>
      <c r="AE401" s="50"/>
      <c r="AF401" s="50"/>
      <c r="AG401" s="50"/>
      <c r="AH401" s="50"/>
      <c r="AI401" s="50"/>
    </row>
    <row r="402" spans="9:35">
      <c r="I402" s="50"/>
      <c r="J402" s="50"/>
      <c r="K402" s="50"/>
      <c r="L402" s="50"/>
      <c r="M402" s="50"/>
      <c r="N402" s="50"/>
      <c r="O402" s="50"/>
      <c r="P402" s="50"/>
      <c r="Q402" s="50"/>
      <c r="R402" s="50"/>
      <c r="S402" s="50"/>
      <c r="T402" s="50"/>
      <c r="U402" s="50"/>
      <c r="V402" s="50"/>
      <c r="W402" s="50"/>
      <c r="X402" s="50"/>
      <c r="Y402" s="50"/>
      <c r="Z402" s="50"/>
      <c r="AA402" s="50"/>
      <c r="AB402" s="50"/>
      <c r="AC402" s="50"/>
      <c r="AD402" s="50"/>
      <c r="AE402" s="50"/>
      <c r="AF402" s="50"/>
      <c r="AG402" s="50"/>
      <c r="AH402" s="50"/>
      <c r="AI402" s="50"/>
    </row>
    <row r="403" spans="9:35">
      <c r="I403" s="50"/>
      <c r="J403" s="50"/>
      <c r="K403" s="50"/>
      <c r="L403" s="50"/>
      <c r="M403" s="50"/>
      <c r="N403" s="50"/>
      <c r="O403" s="50"/>
      <c r="P403" s="50"/>
      <c r="Q403" s="50"/>
      <c r="R403" s="50"/>
      <c r="S403" s="50"/>
      <c r="T403" s="50"/>
      <c r="U403" s="50"/>
      <c r="V403" s="50"/>
      <c r="W403" s="50"/>
      <c r="X403" s="50"/>
      <c r="Y403" s="50"/>
      <c r="Z403" s="50"/>
      <c r="AA403" s="50"/>
      <c r="AB403" s="50"/>
      <c r="AC403" s="50"/>
      <c r="AD403" s="50"/>
      <c r="AE403" s="50"/>
      <c r="AF403" s="50"/>
      <c r="AG403" s="50"/>
      <c r="AH403" s="50"/>
      <c r="AI403" s="50"/>
    </row>
    <row r="404" spans="9:35">
      <c r="I404" s="50"/>
      <c r="J404" s="50"/>
      <c r="K404" s="50"/>
      <c r="L404" s="50"/>
      <c r="M404" s="50"/>
      <c r="N404" s="50"/>
      <c r="O404" s="50"/>
      <c r="P404" s="50"/>
      <c r="Q404" s="50"/>
      <c r="R404" s="50"/>
      <c r="S404" s="50"/>
      <c r="T404" s="50"/>
      <c r="U404" s="50"/>
      <c r="V404" s="50"/>
      <c r="W404" s="50"/>
      <c r="X404" s="50"/>
      <c r="Y404" s="50"/>
      <c r="Z404" s="50"/>
      <c r="AA404" s="50"/>
      <c r="AB404" s="50"/>
      <c r="AC404" s="50"/>
      <c r="AD404" s="50"/>
      <c r="AE404" s="50"/>
      <c r="AF404" s="50"/>
      <c r="AG404" s="50"/>
      <c r="AH404" s="50"/>
      <c r="AI404" s="50"/>
    </row>
    <row r="405" spans="9:35">
      <c r="I405" s="50"/>
      <c r="J405" s="50"/>
      <c r="K405" s="50"/>
      <c r="L405" s="50"/>
      <c r="M405" s="50"/>
      <c r="N405" s="50"/>
      <c r="O405" s="50"/>
      <c r="P405" s="50"/>
      <c r="Q405" s="50"/>
      <c r="R405" s="50"/>
      <c r="S405" s="50"/>
      <c r="T405" s="50"/>
      <c r="U405" s="50"/>
      <c r="V405" s="50"/>
      <c r="W405" s="50"/>
      <c r="X405" s="50"/>
      <c r="Y405" s="50"/>
      <c r="Z405" s="50"/>
      <c r="AA405" s="50"/>
      <c r="AB405" s="50"/>
      <c r="AC405" s="50"/>
      <c r="AD405" s="50"/>
      <c r="AE405" s="50"/>
      <c r="AF405" s="50"/>
      <c r="AG405" s="50"/>
      <c r="AH405" s="50"/>
      <c r="AI405" s="50"/>
    </row>
    <row r="406" spans="9:35">
      <c r="I406" s="50"/>
      <c r="J406" s="50"/>
      <c r="K406" s="50"/>
      <c r="L406" s="50"/>
      <c r="M406" s="50"/>
      <c r="N406" s="50"/>
      <c r="O406" s="50"/>
      <c r="P406" s="50"/>
      <c r="Q406" s="50"/>
      <c r="R406" s="50"/>
      <c r="S406" s="50"/>
      <c r="T406" s="50"/>
      <c r="U406" s="50"/>
      <c r="V406" s="50"/>
      <c r="W406" s="50"/>
      <c r="X406" s="50"/>
      <c r="Y406" s="50"/>
      <c r="Z406" s="50"/>
      <c r="AA406" s="50"/>
      <c r="AB406" s="50"/>
      <c r="AC406" s="50"/>
      <c r="AD406" s="50"/>
      <c r="AE406" s="50"/>
      <c r="AF406" s="50"/>
      <c r="AG406" s="50"/>
      <c r="AH406" s="50"/>
      <c r="AI406" s="50"/>
    </row>
    <row r="407" spans="9:35">
      <c r="I407" s="50"/>
      <c r="J407" s="50"/>
      <c r="K407" s="50"/>
      <c r="L407" s="50"/>
      <c r="M407" s="50"/>
      <c r="N407" s="50"/>
      <c r="O407" s="50"/>
      <c r="P407" s="50"/>
      <c r="Q407" s="50"/>
      <c r="R407" s="50"/>
      <c r="S407" s="50"/>
      <c r="T407" s="50"/>
      <c r="U407" s="50"/>
      <c r="V407" s="50"/>
      <c r="W407" s="50"/>
      <c r="X407" s="50"/>
      <c r="Y407" s="50"/>
      <c r="Z407" s="50"/>
      <c r="AA407" s="50"/>
      <c r="AB407" s="50"/>
      <c r="AC407" s="50"/>
      <c r="AD407" s="50"/>
      <c r="AE407" s="50"/>
      <c r="AF407" s="50"/>
      <c r="AG407" s="50"/>
      <c r="AH407" s="50"/>
      <c r="AI407" s="50"/>
    </row>
    <row r="408" spans="9:35">
      <c r="I408" s="50"/>
      <c r="J408" s="50"/>
      <c r="K408" s="50"/>
      <c r="L408" s="50"/>
      <c r="M408" s="50"/>
      <c r="N408" s="50"/>
      <c r="O408" s="50"/>
      <c r="P408" s="50"/>
      <c r="Q408" s="50"/>
      <c r="R408" s="50"/>
      <c r="S408" s="50"/>
      <c r="T408" s="50"/>
      <c r="U408" s="50"/>
      <c r="V408" s="50"/>
      <c r="W408" s="50"/>
      <c r="X408" s="50"/>
      <c r="Y408" s="50"/>
      <c r="Z408" s="50"/>
      <c r="AA408" s="50"/>
      <c r="AB408" s="50"/>
      <c r="AC408" s="50"/>
      <c r="AD408" s="50"/>
      <c r="AE408" s="50"/>
      <c r="AF408" s="50"/>
      <c r="AG408" s="50"/>
      <c r="AH408" s="50"/>
      <c r="AI408" s="50"/>
    </row>
    <row r="409" spans="9:35">
      <c r="I409" s="50"/>
      <c r="J409" s="50"/>
      <c r="K409" s="50"/>
      <c r="L409" s="50"/>
      <c r="M409" s="50"/>
      <c r="N409" s="50"/>
      <c r="O409" s="50"/>
      <c r="P409" s="50"/>
      <c r="Q409" s="50"/>
      <c r="R409" s="50"/>
      <c r="S409" s="50"/>
      <c r="T409" s="50"/>
      <c r="U409" s="50"/>
      <c r="V409" s="50"/>
      <c r="W409" s="50"/>
      <c r="X409" s="50"/>
      <c r="Y409" s="50"/>
      <c r="Z409" s="50"/>
      <c r="AA409" s="50"/>
      <c r="AB409" s="50"/>
      <c r="AC409" s="50"/>
      <c r="AD409" s="50"/>
      <c r="AE409" s="50"/>
      <c r="AF409" s="50"/>
      <c r="AG409" s="50"/>
      <c r="AH409" s="50"/>
      <c r="AI409" s="50"/>
    </row>
    <row r="410" spans="9:35">
      <c r="I410" s="50"/>
      <c r="J410" s="50"/>
      <c r="K410" s="50"/>
      <c r="L410" s="50"/>
      <c r="M410" s="50"/>
      <c r="N410" s="50"/>
      <c r="O410" s="50"/>
      <c r="P410" s="50"/>
      <c r="Q410" s="50"/>
      <c r="R410" s="50"/>
      <c r="S410" s="50"/>
      <c r="T410" s="50"/>
      <c r="U410" s="50"/>
      <c r="V410" s="50"/>
      <c r="W410" s="50"/>
      <c r="X410" s="50"/>
      <c r="Y410" s="50"/>
      <c r="Z410" s="50"/>
      <c r="AA410" s="50"/>
      <c r="AB410" s="50"/>
      <c r="AC410" s="50"/>
      <c r="AD410" s="50"/>
      <c r="AE410" s="50"/>
      <c r="AF410" s="50"/>
      <c r="AG410" s="50"/>
      <c r="AH410" s="50"/>
      <c r="AI410" s="50"/>
    </row>
    <row r="411" spans="9:35">
      <c r="I411" s="50"/>
      <c r="J411" s="50"/>
      <c r="K411" s="50"/>
      <c r="L411" s="50"/>
      <c r="M411" s="50"/>
      <c r="N411" s="50"/>
      <c r="O411" s="50"/>
      <c r="P411" s="50"/>
      <c r="Q411" s="50"/>
      <c r="R411" s="50"/>
      <c r="S411" s="50"/>
      <c r="T411" s="50"/>
      <c r="U411" s="50"/>
      <c r="V411" s="50"/>
      <c r="W411" s="50"/>
      <c r="X411" s="50"/>
      <c r="Y411" s="50"/>
      <c r="Z411" s="50"/>
      <c r="AA411" s="50"/>
      <c r="AB411" s="50"/>
      <c r="AC411" s="50"/>
      <c r="AD411" s="50"/>
      <c r="AE411" s="50"/>
      <c r="AF411" s="50"/>
      <c r="AG411" s="50"/>
      <c r="AH411" s="50"/>
      <c r="AI411" s="50"/>
    </row>
    <row r="412" spans="9:35">
      <c r="I412" s="50"/>
      <c r="J412" s="50"/>
      <c r="K412" s="50"/>
      <c r="L412" s="50"/>
      <c r="M412" s="50"/>
      <c r="N412" s="50"/>
      <c r="O412" s="50"/>
      <c r="P412" s="50"/>
      <c r="Q412" s="50"/>
      <c r="R412" s="50"/>
      <c r="S412" s="50"/>
      <c r="T412" s="50"/>
      <c r="U412" s="50"/>
      <c r="V412" s="50"/>
      <c r="W412" s="50"/>
      <c r="X412" s="50"/>
      <c r="Y412" s="50"/>
      <c r="Z412" s="50"/>
      <c r="AA412" s="50"/>
      <c r="AB412" s="50"/>
      <c r="AC412" s="50"/>
      <c r="AD412" s="50"/>
      <c r="AE412" s="50"/>
      <c r="AF412" s="50"/>
      <c r="AG412" s="50"/>
      <c r="AH412" s="50"/>
      <c r="AI412" s="50"/>
    </row>
    <row r="413" spans="9:35">
      <c r="I413" s="50"/>
      <c r="J413" s="50"/>
      <c r="K413" s="50"/>
      <c r="L413" s="50"/>
      <c r="M413" s="50"/>
      <c r="N413" s="50"/>
      <c r="O413" s="50"/>
      <c r="P413" s="50"/>
      <c r="Q413" s="50"/>
      <c r="R413" s="50"/>
      <c r="S413" s="50"/>
      <c r="T413" s="50"/>
      <c r="U413" s="50"/>
      <c r="V413" s="50"/>
      <c r="W413" s="50"/>
      <c r="X413" s="50"/>
      <c r="Y413" s="50"/>
      <c r="Z413" s="50"/>
      <c r="AA413" s="50"/>
      <c r="AB413" s="50"/>
      <c r="AC413" s="50"/>
      <c r="AD413" s="50"/>
      <c r="AE413" s="50"/>
      <c r="AF413" s="50"/>
      <c r="AG413" s="50"/>
      <c r="AH413" s="50"/>
      <c r="AI413" s="50"/>
    </row>
    <row r="414" spans="9:35">
      <c r="I414" s="50"/>
      <c r="J414" s="50"/>
      <c r="K414" s="50"/>
      <c r="L414" s="50"/>
      <c r="M414" s="50"/>
      <c r="N414" s="50"/>
      <c r="O414" s="50"/>
      <c r="P414" s="50"/>
      <c r="Q414" s="50"/>
      <c r="R414" s="50"/>
      <c r="S414" s="50"/>
      <c r="T414" s="50"/>
      <c r="U414" s="50"/>
      <c r="V414" s="50"/>
      <c r="W414" s="50"/>
      <c r="X414" s="50"/>
      <c r="Y414" s="50"/>
      <c r="Z414" s="50"/>
      <c r="AA414" s="50"/>
      <c r="AB414" s="50"/>
      <c r="AC414" s="50"/>
      <c r="AD414" s="50"/>
      <c r="AE414" s="50"/>
      <c r="AF414" s="50"/>
      <c r="AG414" s="50"/>
      <c r="AH414" s="50"/>
      <c r="AI414" s="50"/>
    </row>
    <row r="415" spans="9:35">
      <c r="I415" s="50"/>
      <c r="J415" s="50"/>
      <c r="K415" s="50"/>
      <c r="L415" s="50"/>
      <c r="M415" s="50"/>
      <c r="N415" s="50"/>
      <c r="O415" s="50"/>
      <c r="P415" s="50"/>
      <c r="Q415" s="50"/>
      <c r="R415" s="50"/>
      <c r="S415" s="50"/>
      <c r="T415" s="50"/>
      <c r="U415" s="50"/>
      <c r="V415" s="50"/>
      <c r="W415" s="50"/>
      <c r="X415" s="50"/>
      <c r="Y415" s="50"/>
      <c r="Z415" s="50"/>
      <c r="AA415" s="50"/>
      <c r="AB415" s="50"/>
      <c r="AC415" s="50"/>
      <c r="AD415" s="50"/>
      <c r="AE415" s="50"/>
      <c r="AF415" s="50"/>
      <c r="AG415" s="50"/>
      <c r="AH415" s="50"/>
      <c r="AI415" s="50"/>
    </row>
    <row r="416" spans="9:35">
      <c r="I416" s="50"/>
      <c r="J416" s="50"/>
      <c r="K416" s="50"/>
      <c r="L416" s="50"/>
      <c r="M416" s="50"/>
      <c r="N416" s="50"/>
      <c r="O416" s="50"/>
      <c r="P416" s="50"/>
      <c r="Q416" s="50"/>
      <c r="R416" s="50"/>
      <c r="S416" s="50"/>
      <c r="T416" s="50"/>
      <c r="U416" s="50"/>
      <c r="V416" s="50"/>
      <c r="W416" s="50"/>
      <c r="X416" s="50"/>
      <c r="Y416" s="50"/>
      <c r="Z416" s="50"/>
      <c r="AA416" s="50"/>
      <c r="AB416" s="50"/>
      <c r="AC416" s="50"/>
      <c r="AD416" s="50"/>
      <c r="AE416" s="50"/>
      <c r="AF416" s="50"/>
      <c r="AG416" s="50"/>
      <c r="AH416" s="50"/>
      <c r="AI416" s="50"/>
    </row>
    <row r="417" spans="9:35">
      <c r="I417" s="50"/>
      <c r="J417" s="50"/>
      <c r="K417" s="50"/>
      <c r="L417" s="50"/>
      <c r="M417" s="50"/>
      <c r="N417" s="50"/>
      <c r="O417" s="50"/>
      <c r="P417" s="50"/>
      <c r="Q417" s="50"/>
      <c r="R417" s="50"/>
      <c r="S417" s="50"/>
      <c r="T417" s="50"/>
      <c r="U417" s="50"/>
      <c r="V417" s="50"/>
      <c r="W417" s="50"/>
      <c r="X417" s="50"/>
      <c r="Y417" s="50"/>
      <c r="Z417" s="50"/>
      <c r="AA417" s="50"/>
      <c r="AB417" s="50"/>
      <c r="AC417" s="50"/>
      <c r="AD417" s="50"/>
      <c r="AE417" s="50"/>
      <c r="AF417" s="50"/>
      <c r="AG417" s="50"/>
      <c r="AH417" s="50"/>
      <c r="AI417" s="50"/>
    </row>
    <row r="418" spans="9:35">
      <c r="I418" s="50"/>
      <c r="J418" s="50"/>
      <c r="K418" s="50"/>
      <c r="L418" s="50"/>
      <c r="M418" s="50"/>
      <c r="N418" s="50"/>
      <c r="O418" s="50"/>
      <c r="P418" s="50"/>
      <c r="Q418" s="50"/>
      <c r="R418" s="50"/>
      <c r="S418" s="50"/>
      <c r="T418" s="50"/>
      <c r="U418" s="50"/>
      <c r="V418" s="50"/>
      <c r="W418" s="50"/>
      <c r="X418" s="50"/>
      <c r="Y418" s="50"/>
      <c r="Z418" s="50"/>
      <c r="AA418" s="50"/>
      <c r="AB418" s="50"/>
      <c r="AC418" s="50"/>
      <c r="AD418" s="50"/>
      <c r="AE418" s="50"/>
      <c r="AF418" s="50"/>
      <c r="AG418" s="50"/>
      <c r="AH418" s="50"/>
      <c r="AI418" s="50"/>
    </row>
    <row r="419" spans="9:35">
      <c r="I419" s="50"/>
      <c r="J419" s="50"/>
      <c r="K419" s="50"/>
      <c r="L419" s="50"/>
      <c r="M419" s="50"/>
      <c r="N419" s="50"/>
      <c r="O419" s="50"/>
      <c r="P419" s="50"/>
      <c r="Q419" s="50"/>
      <c r="R419" s="50"/>
      <c r="S419" s="50"/>
      <c r="T419" s="50"/>
      <c r="U419" s="50"/>
      <c r="V419" s="50"/>
      <c r="W419" s="50"/>
      <c r="X419" s="50"/>
      <c r="Y419" s="50"/>
      <c r="Z419" s="50"/>
      <c r="AA419" s="50"/>
      <c r="AB419" s="50"/>
      <c r="AC419" s="50"/>
      <c r="AD419" s="50"/>
      <c r="AE419" s="50"/>
      <c r="AF419" s="50"/>
      <c r="AG419" s="50"/>
      <c r="AH419" s="50"/>
      <c r="AI419" s="50"/>
    </row>
    <row r="420" spans="9:35">
      <c r="I420" s="50"/>
      <c r="J420" s="50"/>
      <c r="K420" s="50"/>
      <c r="L420" s="50"/>
      <c r="M420" s="50"/>
      <c r="N420" s="50"/>
      <c r="O420" s="50"/>
      <c r="P420" s="50"/>
      <c r="Q420" s="50"/>
      <c r="R420" s="50"/>
      <c r="S420" s="50"/>
      <c r="T420" s="50"/>
      <c r="U420" s="50"/>
      <c r="V420" s="50"/>
      <c r="W420" s="50"/>
      <c r="X420" s="50"/>
      <c r="Y420" s="50"/>
      <c r="Z420" s="50"/>
      <c r="AA420" s="50"/>
      <c r="AB420" s="50"/>
      <c r="AC420" s="50"/>
      <c r="AD420" s="50"/>
      <c r="AE420" s="50"/>
      <c r="AF420" s="50"/>
      <c r="AG420" s="50"/>
      <c r="AH420" s="50"/>
      <c r="AI420" s="50"/>
    </row>
    <row r="421" spans="9:35">
      <c r="I421" s="50"/>
      <c r="J421" s="50"/>
      <c r="K421" s="50"/>
      <c r="L421" s="50"/>
      <c r="M421" s="50"/>
      <c r="N421" s="50"/>
      <c r="O421" s="50"/>
      <c r="P421" s="50"/>
      <c r="Q421" s="50"/>
      <c r="R421" s="50"/>
      <c r="S421" s="50"/>
      <c r="T421" s="50"/>
      <c r="U421" s="50"/>
      <c r="V421" s="50"/>
      <c r="W421" s="50"/>
      <c r="X421" s="50"/>
      <c r="Y421" s="50"/>
      <c r="Z421" s="50"/>
      <c r="AA421" s="50"/>
      <c r="AB421" s="50"/>
      <c r="AC421" s="50"/>
      <c r="AD421" s="50"/>
      <c r="AE421" s="50"/>
      <c r="AF421" s="50"/>
      <c r="AG421" s="50"/>
      <c r="AH421" s="50"/>
      <c r="AI421" s="50"/>
    </row>
    <row r="422" spans="9:35">
      <c r="I422" s="50"/>
      <c r="J422" s="50"/>
      <c r="K422" s="50"/>
      <c r="L422" s="50"/>
      <c r="M422" s="50"/>
      <c r="N422" s="50"/>
      <c r="O422" s="50"/>
      <c r="P422" s="50"/>
      <c r="Q422" s="50"/>
      <c r="R422" s="50"/>
      <c r="S422" s="50"/>
      <c r="T422" s="50"/>
      <c r="U422" s="50"/>
      <c r="V422" s="50"/>
      <c r="W422" s="50"/>
      <c r="X422" s="50"/>
      <c r="Y422" s="50"/>
      <c r="Z422" s="50"/>
      <c r="AA422" s="50"/>
      <c r="AB422" s="50"/>
      <c r="AC422" s="50"/>
      <c r="AD422" s="50"/>
      <c r="AE422" s="50"/>
      <c r="AF422" s="50"/>
      <c r="AG422" s="50"/>
      <c r="AH422" s="50"/>
      <c r="AI422" s="50"/>
    </row>
    <row r="423" spans="9:35">
      <c r="I423" s="50"/>
      <c r="J423" s="50"/>
      <c r="K423" s="50"/>
      <c r="L423" s="50"/>
      <c r="M423" s="50"/>
      <c r="N423" s="50"/>
      <c r="O423" s="50"/>
      <c r="P423" s="50"/>
      <c r="Q423" s="50"/>
      <c r="R423" s="50"/>
      <c r="S423" s="50"/>
      <c r="T423" s="50"/>
      <c r="U423" s="50"/>
      <c r="V423" s="50"/>
      <c r="W423" s="50"/>
      <c r="X423" s="50"/>
      <c r="Y423" s="50"/>
      <c r="Z423" s="50"/>
      <c r="AA423" s="50"/>
      <c r="AB423" s="50"/>
      <c r="AC423" s="50"/>
      <c r="AD423" s="50"/>
      <c r="AE423" s="50"/>
      <c r="AF423" s="50"/>
      <c r="AG423" s="50"/>
      <c r="AH423" s="50"/>
      <c r="AI423" s="50"/>
    </row>
    <row r="424" spans="9:35">
      <c r="I424" s="50"/>
      <c r="J424" s="50"/>
      <c r="K424" s="50"/>
      <c r="L424" s="50"/>
      <c r="M424" s="50"/>
      <c r="N424" s="50"/>
      <c r="O424" s="50"/>
      <c r="P424" s="50"/>
      <c r="Q424" s="50"/>
      <c r="R424" s="50"/>
      <c r="S424" s="50"/>
      <c r="T424" s="50"/>
      <c r="U424" s="50"/>
      <c r="V424" s="50"/>
      <c r="W424" s="50"/>
      <c r="X424" s="50"/>
      <c r="Y424" s="50"/>
      <c r="Z424" s="50"/>
      <c r="AA424" s="50"/>
      <c r="AB424" s="50"/>
      <c r="AC424" s="50"/>
      <c r="AD424" s="50"/>
      <c r="AE424" s="50"/>
      <c r="AF424" s="50"/>
      <c r="AG424" s="50"/>
      <c r="AH424" s="50"/>
      <c r="AI424" s="50"/>
    </row>
    <row r="425" spans="9:35">
      <c r="I425" s="50"/>
      <c r="J425" s="50"/>
      <c r="K425" s="50"/>
      <c r="L425" s="50"/>
      <c r="M425" s="50"/>
      <c r="N425" s="50"/>
      <c r="O425" s="50"/>
      <c r="P425" s="50"/>
      <c r="Q425" s="50"/>
      <c r="R425" s="50"/>
      <c r="S425" s="50"/>
      <c r="T425" s="50"/>
      <c r="U425" s="50"/>
      <c r="V425" s="50"/>
      <c r="W425" s="50"/>
      <c r="X425" s="50"/>
      <c r="Y425" s="50"/>
      <c r="Z425" s="50"/>
      <c r="AA425" s="50"/>
      <c r="AB425" s="50"/>
      <c r="AC425" s="50"/>
      <c r="AD425" s="50"/>
      <c r="AE425" s="50"/>
      <c r="AF425" s="50"/>
      <c r="AG425" s="50"/>
      <c r="AH425" s="50"/>
      <c r="AI425" s="50"/>
    </row>
    <row r="426" spans="9:35">
      <c r="I426" s="50"/>
      <c r="J426" s="50"/>
      <c r="K426" s="50"/>
      <c r="L426" s="50"/>
      <c r="M426" s="50"/>
      <c r="N426" s="50"/>
      <c r="O426" s="50"/>
      <c r="P426" s="50"/>
      <c r="Q426" s="50"/>
      <c r="R426" s="50"/>
      <c r="S426" s="50"/>
      <c r="T426" s="50"/>
      <c r="U426" s="50"/>
      <c r="V426" s="50"/>
      <c r="W426" s="50"/>
      <c r="X426" s="50"/>
      <c r="Y426" s="50"/>
      <c r="Z426" s="50"/>
      <c r="AA426" s="50"/>
      <c r="AB426" s="50"/>
      <c r="AC426" s="50"/>
      <c r="AD426" s="50"/>
      <c r="AE426" s="50"/>
      <c r="AF426" s="50"/>
      <c r="AG426" s="50"/>
      <c r="AH426" s="50"/>
      <c r="AI426" s="50"/>
    </row>
    <row r="427" spans="9:35">
      <c r="I427" s="50"/>
      <c r="J427" s="50"/>
      <c r="K427" s="50"/>
      <c r="L427" s="50"/>
      <c r="M427" s="50"/>
      <c r="N427" s="50"/>
      <c r="O427" s="50"/>
      <c r="P427" s="50"/>
      <c r="Q427" s="50"/>
      <c r="R427" s="50"/>
      <c r="S427" s="50"/>
      <c r="T427" s="50"/>
      <c r="U427" s="50"/>
      <c r="V427" s="50"/>
      <c r="W427" s="50"/>
      <c r="X427" s="50"/>
      <c r="Y427" s="50"/>
      <c r="Z427" s="50"/>
      <c r="AA427" s="50"/>
      <c r="AB427" s="50"/>
      <c r="AC427" s="50"/>
      <c r="AD427" s="50"/>
      <c r="AE427" s="50"/>
      <c r="AF427" s="50"/>
      <c r="AG427" s="50"/>
      <c r="AH427" s="50"/>
      <c r="AI427" s="50"/>
    </row>
    <row r="428" spans="9:35">
      <c r="I428" s="50"/>
      <c r="J428" s="50"/>
      <c r="K428" s="50"/>
      <c r="L428" s="50"/>
      <c r="M428" s="50"/>
      <c r="N428" s="50"/>
      <c r="O428" s="50"/>
      <c r="P428" s="50"/>
      <c r="Q428" s="50"/>
      <c r="R428" s="50"/>
      <c r="S428" s="50"/>
      <c r="T428" s="50"/>
      <c r="U428" s="50"/>
      <c r="V428" s="50"/>
      <c r="W428" s="50"/>
      <c r="X428" s="50"/>
      <c r="Y428" s="50"/>
      <c r="Z428" s="50"/>
      <c r="AA428" s="50"/>
      <c r="AB428" s="50"/>
      <c r="AC428" s="50"/>
      <c r="AD428" s="50"/>
      <c r="AE428" s="50"/>
      <c r="AF428" s="50"/>
      <c r="AG428" s="50"/>
      <c r="AH428" s="50"/>
      <c r="AI428" s="50"/>
    </row>
    <row r="429" spans="9:35">
      <c r="I429" s="50"/>
      <c r="J429" s="50"/>
      <c r="K429" s="50"/>
      <c r="L429" s="50"/>
      <c r="M429" s="50"/>
      <c r="N429" s="50"/>
      <c r="O429" s="50"/>
      <c r="P429" s="50"/>
      <c r="Q429" s="50"/>
      <c r="R429" s="50"/>
      <c r="S429" s="50"/>
      <c r="T429" s="50"/>
      <c r="U429" s="50"/>
      <c r="V429" s="50"/>
      <c r="W429" s="50"/>
      <c r="X429" s="50"/>
      <c r="Y429" s="50"/>
      <c r="Z429" s="50"/>
      <c r="AA429" s="50"/>
      <c r="AB429" s="50"/>
      <c r="AC429" s="50"/>
      <c r="AD429" s="50"/>
      <c r="AE429" s="50"/>
      <c r="AF429" s="50"/>
      <c r="AG429" s="50"/>
      <c r="AH429" s="50"/>
      <c r="AI429" s="50"/>
    </row>
    <row r="430" spans="9:35">
      <c r="I430" s="50"/>
      <c r="J430" s="50"/>
      <c r="K430" s="50"/>
      <c r="L430" s="50"/>
      <c r="M430" s="50"/>
      <c r="N430" s="50"/>
      <c r="O430" s="50"/>
      <c r="P430" s="50"/>
      <c r="Q430" s="50"/>
      <c r="R430" s="50"/>
      <c r="S430" s="50"/>
      <c r="T430" s="50"/>
      <c r="U430" s="50"/>
      <c r="V430" s="50"/>
      <c r="W430" s="50"/>
      <c r="X430" s="50"/>
      <c r="Y430" s="50"/>
      <c r="Z430" s="50"/>
      <c r="AA430" s="50"/>
      <c r="AB430" s="50"/>
      <c r="AC430" s="50"/>
      <c r="AD430" s="50"/>
      <c r="AE430" s="50"/>
      <c r="AF430" s="50"/>
      <c r="AG430" s="50"/>
      <c r="AH430" s="50"/>
      <c r="AI430" s="50"/>
    </row>
    <row r="431" spans="9:35">
      <c r="I431" s="50"/>
      <c r="J431" s="50"/>
      <c r="K431" s="50"/>
      <c r="L431" s="50"/>
      <c r="M431" s="50"/>
      <c r="N431" s="50"/>
      <c r="O431" s="50"/>
      <c r="P431" s="50"/>
      <c r="Q431" s="50"/>
      <c r="R431" s="50"/>
      <c r="S431" s="50"/>
      <c r="T431" s="50"/>
      <c r="U431" s="50"/>
      <c r="V431" s="50"/>
      <c r="W431" s="50"/>
      <c r="X431" s="50"/>
      <c r="Y431" s="50"/>
      <c r="Z431" s="50"/>
      <c r="AA431" s="50"/>
      <c r="AB431" s="50"/>
      <c r="AC431" s="50"/>
      <c r="AD431" s="50"/>
      <c r="AE431" s="50"/>
      <c r="AF431" s="50"/>
      <c r="AG431" s="50"/>
      <c r="AH431" s="50"/>
      <c r="AI431" s="50"/>
    </row>
    <row r="432" spans="9:35">
      <c r="I432" s="50"/>
      <c r="J432" s="50"/>
      <c r="K432" s="50"/>
      <c r="L432" s="50"/>
      <c r="M432" s="50"/>
      <c r="N432" s="50"/>
      <c r="O432" s="50"/>
      <c r="P432" s="50"/>
      <c r="Q432" s="50"/>
      <c r="R432" s="50"/>
      <c r="S432" s="50"/>
      <c r="T432" s="50"/>
      <c r="U432" s="50"/>
      <c r="V432" s="50"/>
      <c r="W432" s="50"/>
      <c r="X432" s="50"/>
      <c r="Y432" s="50"/>
      <c r="Z432" s="50"/>
      <c r="AA432" s="50"/>
      <c r="AB432" s="50"/>
      <c r="AC432" s="50"/>
      <c r="AD432" s="50"/>
      <c r="AE432" s="50"/>
      <c r="AF432" s="50"/>
      <c r="AG432" s="50"/>
      <c r="AH432" s="50"/>
      <c r="AI432" s="50"/>
    </row>
    <row r="433" spans="9:35">
      <c r="I433" s="50"/>
      <c r="J433" s="50"/>
      <c r="K433" s="50"/>
      <c r="L433" s="50"/>
      <c r="M433" s="50"/>
      <c r="N433" s="50"/>
      <c r="O433" s="50"/>
      <c r="P433" s="50"/>
      <c r="Q433" s="50"/>
      <c r="R433" s="50"/>
      <c r="S433" s="50"/>
      <c r="T433" s="50"/>
      <c r="U433" s="50"/>
      <c r="V433" s="50"/>
      <c r="W433" s="50"/>
      <c r="X433" s="50"/>
      <c r="Y433" s="50"/>
      <c r="Z433" s="50"/>
      <c r="AA433" s="50"/>
      <c r="AB433" s="50"/>
      <c r="AC433" s="50"/>
      <c r="AD433" s="50"/>
      <c r="AE433" s="50"/>
      <c r="AF433" s="50"/>
      <c r="AG433" s="50"/>
      <c r="AH433" s="50"/>
      <c r="AI433" s="50"/>
    </row>
    <row r="434" spans="9:35">
      <c r="I434" s="50"/>
      <c r="J434" s="50"/>
      <c r="K434" s="50"/>
      <c r="L434" s="50"/>
      <c r="M434" s="50"/>
      <c r="N434" s="50"/>
      <c r="O434" s="50"/>
      <c r="P434" s="50"/>
      <c r="Q434" s="50"/>
      <c r="R434" s="50"/>
      <c r="S434" s="50"/>
      <c r="T434" s="50"/>
      <c r="U434" s="50"/>
      <c r="V434" s="50"/>
      <c r="W434" s="50"/>
      <c r="X434" s="50"/>
      <c r="Y434" s="50"/>
      <c r="Z434" s="50"/>
      <c r="AA434" s="50"/>
      <c r="AB434" s="50"/>
      <c r="AC434" s="50"/>
      <c r="AD434" s="50"/>
      <c r="AE434" s="50"/>
      <c r="AF434" s="50"/>
      <c r="AG434" s="50"/>
      <c r="AH434" s="50"/>
      <c r="AI434" s="50"/>
    </row>
    <row r="435" spans="9:35">
      <c r="I435" s="50"/>
      <c r="J435" s="50"/>
      <c r="K435" s="50"/>
      <c r="L435" s="50"/>
      <c r="M435" s="50"/>
      <c r="N435" s="50"/>
      <c r="O435" s="50"/>
      <c r="P435" s="50"/>
      <c r="Q435" s="50"/>
      <c r="R435" s="50"/>
      <c r="S435" s="50"/>
      <c r="T435" s="50"/>
      <c r="U435" s="50"/>
      <c r="V435" s="50"/>
      <c r="W435" s="50"/>
      <c r="X435" s="50"/>
      <c r="Y435" s="50"/>
      <c r="Z435" s="50"/>
      <c r="AA435" s="50"/>
      <c r="AB435" s="50"/>
      <c r="AC435" s="50"/>
      <c r="AD435" s="50"/>
      <c r="AE435" s="50"/>
      <c r="AF435" s="50"/>
      <c r="AG435" s="50"/>
      <c r="AH435" s="50"/>
      <c r="AI435" s="50"/>
    </row>
    <row r="436" spans="9:35">
      <c r="I436" s="50"/>
      <c r="J436" s="50"/>
      <c r="K436" s="50"/>
      <c r="L436" s="50"/>
      <c r="M436" s="50"/>
      <c r="N436" s="50"/>
      <c r="O436" s="50"/>
      <c r="P436" s="50"/>
      <c r="Q436" s="50"/>
      <c r="R436" s="50"/>
      <c r="S436" s="50"/>
      <c r="T436" s="50"/>
      <c r="U436" s="50"/>
      <c r="V436" s="50"/>
      <c r="W436" s="50"/>
      <c r="X436" s="50"/>
      <c r="Y436" s="50"/>
      <c r="Z436" s="50"/>
      <c r="AA436" s="50"/>
      <c r="AB436" s="50"/>
      <c r="AC436" s="50"/>
      <c r="AD436" s="50"/>
      <c r="AE436" s="50"/>
      <c r="AF436" s="50"/>
      <c r="AG436" s="50"/>
      <c r="AH436" s="50"/>
      <c r="AI436" s="50"/>
    </row>
    <row r="437" spans="9:35">
      <c r="I437" s="50"/>
      <c r="J437" s="50"/>
      <c r="K437" s="50"/>
      <c r="L437" s="50"/>
      <c r="M437" s="50"/>
      <c r="N437" s="50"/>
      <c r="O437" s="50"/>
      <c r="P437" s="50"/>
      <c r="Q437" s="50"/>
      <c r="R437" s="50"/>
      <c r="S437" s="50"/>
      <c r="T437" s="50"/>
      <c r="U437" s="50"/>
      <c r="V437" s="50"/>
      <c r="W437" s="50"/>
      <c r="X437" s="50"/>
      <c r="Y437" s="50"/>
      <c r="Z437" s="50"/>
      <c r="AA437" s="50"/>
      <c r="AB437" s="50"/>
      <c r="AC437" s="50"/>
      <c r="AD437" s="50"/>
      <c r="AE437" s="50"/>
      <c r="AF437" s="50"/>
      <c r="AG437" s="50"/>
      <c r="AH437" s="50"/>
      <c r="AI437" s="50"/>
    </row>
    <row r="438" spans="9:35">
      <c r="I438" s="50"/>
      <c r="J438" s="50"/>
      <c r="K438" s="50"/>
      <c r="L438" s="50"/>
      <c r="M438" s="50"/>
      <c r="N438" s="50"/>
      <c r="O438" s="50"/>
      <c r="P438" s="50"/>
      <c r="Q438" s="50"/>
      <c r="R438" s="50"/>
      <c r="S438" s="50"/>
      <c r="T438" s="50"/>
      <c r="U438" s="50"/>
      <c r="V438" s="50"/>
      <c r="W438" s="50"/>
      <c r="X438" s="50"/>
      <c r="Y438" s="50"/>
      <c r="Z438" s="50"/>
      <c r="AA438" s="50"/>
      <c r="AB438" s="50"/>
      <c r="AC438" s="50"/>
      <c r="AD438" s="50"/>
      <c r="AE438" s="50"/>
      <c r="AF438" s="50"/>
      <c r="AG438" s="50"/>
      <c r="AH438" s="50"/>
      <c r="AI438" s="50"/>
    </row>
    <row r="439" spans="9:35">
      <c r="I439" s="50"/>
      <c r="J439" s="50"/>
      <c r="K439" s="50"/>
      <c r="L439" s="50"/>
      <c r="M439" s="50"/>
      <c r="N439" s="50"/>
      <c r="O439" s="50"/>
      <c r="P439" s="50"/>
      <c r="Q439" s="50"/>
      <c r="R439" s="50"/>
      <c r="S439" s="50"/>
      <c r="T439" s="50"/>
      <c r="U439" s="50"/>
      <c r="V439" s="50"/>
      <c r="W439" s="50"/>
      <c r="X439" s="50"/>
      <c r="Y439" s="50"/>
      <c r="Z439" s="50"/>
      <c r="AA439" s="50"/>
      <c r="AB439" s="50"/>
      <c r="AC439" s="50"/>
      <c r="AD439" s="50"/>
      <c r="AE439" s="50"/>
      <c r="AF439" s="50"/>
      <c r="AG439" s="50"/>
      <c r="AH439" s="50"/>
      <c r="AI439" s="50"/>
    </row>
    <row r="440" spans="9:35">
      <c r="I440" s="50"/>
      <c r="J440" s="50"/>
      <c r="K440" s="50"/>
      <c r="L440" s="50"/>
      <c r="M440" s="50"/>
      <c r="N440" s="50"/>
      <c r="O440" s="50"/>
      <c r="P440" s="50"/>
      <c r="Q440" s="50"/>
      <c r="R440" s="50"/>
      <c r="S440" s="50"/>
      <c r="T440" s="50"/>
      <c r="U440" s="50"/>
      <c r="V440" s="50"/>
      <c r="W440" s="50"/>
      <c r="X440" s="50"/>
      <c r="Y440" s="50"/>
      <c r="Z440" s="50"/>
      <c r="AA440" s="50"/>
      <c r="AB440" s="50"/>
      <c r="AC440" s="50"/>
      <c r="AD440" s="50"/>
      <c r="AE440" s="50"/>
      <c r="AF440" s="50"/>
      <c r="AG440" s="50"/>
      <c r="AH440" s="50"/>
      <c r="AI440" s="50"/>
    </row>
    <row r="441" spans="9:35">
      <c r="I441" s="50"/>
      <c r="J441" s="50"/>
      <c r="K441" s="50"/>
      <c r="L441" s="50"/>
      <c r="M441" s="50"/>
      <c r="N441" s="50"/>
      <c r="O441" s="50"/>
      <c r="P441" s="50"/>
      <c r="Q441" s="50"/>
      <c r="R441" s="50"/>
      <c r="S441" s="50"/>
      <c r="T441" s="50"/>
      <c r="U441" s="50"/>
      <c r="V441" s="50"/>
      <c r="W441" s="50"/>
      <c r="X441" s="50"/>
      <c r="Y441" s="50"/>
      <c r="Z441" s="50"/>
      <c r="AA441" s="50"/>
      <c r="AB441" s="50"/>
      <c r="AC441" s="50"/>
      <c r="AD441" s="50"/>
      <c r="AE441" s="50"/>
      <c r="AF441" s="50"/>
      <c r="AG441" s="50"/>
      <c r="AH441" s="50"/>
      <c r="AI441" s="50"/>
    </row>
    <row r="442" spans="9:35">
      <c r="I442" s="50"/>
      <c r="J442" s="50"/>
      <c r="K442" s="50"/>
      <c r="L442" s="50"/>
      <c r="M442" s="50"/>
      <c r="N442" s="50"/>
      <c r="O442" s="50"/>
      <c r="P442" s="50"/>
      <c r="Q442" s="50"/>
      <c r="R442" s="50"/>
      <c r="S442" s="50"/>
      <c r="T442" s="50"/>
      <c r="U442" s="50"/>
      <c r="V442" s="50"/>
      <c r="W442" s="50"/>
      <c r="X442" s="50"/>
      <c r="Y442" s="50"/>
      <c r="Z442" s="50"/>
      <c r="AA442" s="50"/>
      <c r="AB442" s="50"/>
      <c r="AC442" s="50"/>
      <c r="AD442" s="50"/>
      <c r="AE442" s="50"/>
      <c r="AF442" s="50"/>
      <c r="AG442" s="50"/>
      <c r="AH442" s="50"/>
      <c r="AI442" s="50"/>
    </row>
    <row r="443" spans="9:35">
      <c r="I443" s="50"/>
      <c r="J443" s="50"/>
      <c r="K443" s="50"/>
      <c r="L443" s="50"/>
      <c r="M443" s="50"/>
      <c r="N443" s="50"/>
      <c r="O443" s="50"/>
      <c r="P443" s="50"/>
      <c r="Q443" s="50"/>
      <c r="R443" s="50"/>
      <c r="S443" s="50"/>
      <c r="T443" s="50"/>
      <c r="U443" s="50"/>
      <c r="V443" s="50"/>
      <c r="W443" s="50"/>
      <c r="X443" s="50"/>
      <c r="Y443" s="50"/>
      <c r="Z443" s="50"/>
      <c r="AA443" s="50"/>
      <c r="AB443" s="50"/>
      <c r="AC443" s="50"/>
      <c r="AD443" s="50"/>
      <c r="AE443" s="50"/>
      <c r="AF443" s="50"/>
      <c r="AG443" s="50"/>
      <c r="AH443" s="50"/>
      <c r="AI443" s="50"/>
    </row>
    <row r="444" spans="9:35">
      <c r="I444" s="50"/>
      <c r="J444" s="50"/>
      <c r="K444" s="50"/>
      <c r="L444" s="50"/>
      <c r="M444" s="50"/>
      <c r="N444" s="50"/>
      <c r="O444" s="50"/>
      <c r="P444" s="50"/>
      <c r="Q444" s="50"/>
      <c r="R444" s="50"/>
      <c r="S444" s="50"/>
      <c r="T444" s="50"/>
      <c r="U444" s="50"/>
      <c r="V444" s="50"/>
      <c r="W444" s="50"/>
      <c r="X444" s="50"/>
      <c r="Y444" s="50"/>
      <c r="Z444" s="50"/>
      <c r="AA444" s="50"/>
      <c r="AB444" s="50"/>
      <c r="AC444" s="50"/>
      <c r="AD444" s="50"/>
      <c r="AE444" s="50"/>
      <c r="AF444" s="50"/>
      <c r="AG444" s="50"/>
      <c r="AH444" s="50"/>
      <c r="AI444" s="50"/>
    </row>
    <row r="445" spans="9:35">
      <c r="I445" s="50"/>
      <c r="J445" s="50"/>
      <c r="K445" s="50"/>
      <c r="L445" s="50"/>
      <c r="M445" s="50"/>
      <c r="N445" s="50"/>
      <c r="O445" s="50"/>
      <c r="P445" s="50"/>
      <c r="Q445" s="50"/>
      <c r="R445" s="50"/>
      <c r="S445" s="50"/>
      <c r="T445" s="50"/>
      <c r="U445" s="50"/>
      <c r="V445" s="50"/>
      <c r="W445" s="50"/>
      <c r="X445" s="50"/>
      <c r="Y445" s="50"/>
      <c r="Z445" s="50"/>
      <c r="AA445" s="50"/>
      <c r="AB445" s="50"/>
      <c r="AC445" s="50"/>
      <c r="AD445" s="50"/>
      <c r="AE445" s="50"/>
      <c r="AF445" s="50"/>
      <c r="AG445" s="50"/>
      <c r="AH445" s="50"/>
      <c r="AI445" s="50"/>
    </row>
    <row r="446" spans="9:35">
      <c r="I446" s="50"/>
      <c r="J446" s="50"/>
      <c r="K446" s="50"/>
      <c r="L446" s="50"/>
      <c r="M446" s="50"/>
      <c r="N446" s="50"/>
      <c r="O446" s="50"/>
      <c r="P446" s="50"/>
      <c r="Q446" s="50"/>
      <c r="R446" s="50"/>
      <c r="S446" s="50"/>
      <c r="T446" s="50"/>
      <c r="U446" s="50"/>
      <c r="V446" s="50"/>
      <c r="W446" s="50"/>
      <c r="X446" s="50"/>
      <c r="Y446" s="50"/>
      <c r="Z446" s="50"/>
      <c r="AA446" s="50"/>
      <c r="AB446" s="50"/>
      <c r="AC446" s="50"/>
      <c r="AD446" s="50"/>
      <c r="AE446" s="50"/>
      <c r="AF446" s="50"/>
      <c r="AG446" s="50"/>
      <c r="AH446" s="50"/>
      <c r="AI446" s="50"/>
    </row>
    <row r="447" spans="9:35">
      <c r="I447" s="50"/>
      <c r="J447" s="50"/>
      <c r="K447" s="50"/>
      <c r="L447" s="50"/>
      <c r="M447" s="50"/>
      <c r="N447" s="50"/>
      <c r="O447" s="50"/>
      <c r="P447" s="50"/>
      <c r="Q447" s="50"/>
      <c r="R447" s="50"/>
      <c r="S447" s="50"/>
      <c r="T447" s="50"/>
      <c r="U447" s="50"/>
      <c r="V447" s="50"/>
      <c r="W447" s="50"/>
      <c r="X447" s="50"/>
      <c r="Y447" s="50"/>
      <c r="Z447" s="50"/>
      <c r="AA447" s="50"/>
      <c r="AB447" s="50"/>
      <c r="AC447" s="50"/>
      <c r="AD447" s="50"/>
      <c r="AE447" s="50"/>
      <c r="AF447" s="50"/>
      <c r="AG447" s="50"/>
      <c r="AH447" s="50"/>
      <c r="AI447" s="50"/>
    </row>
    <row r="448" spans="9:35">
      <c r="I448" s="50"/>
      <c r="J448" s="50"/>
      <c r="K448" s="50"/>
      <c r="L448" s="50"/>
      <c r="M448" s="50"/>
      <c r="N448" s="50"/>
      <c r="O448" s="50"/>
      <c r="P448" s="50"/>
      <c r="Q448" s="50"/>
      <c r="R448" s="50"/>
      <c r="S448" s="50"/>
      <c r="T448" s="50"/>
      <c r="U448" s="50"/>
      <c r="V448" s="50"/>
      <c r="W448" s="50"/>
      <c r="X448" s="50"/>
      <c r="Y448" s="50"/>
      <c r="Z448" s="50"/>
      <c r="AA448" s="50"/>
      <c r="AB448" s="50"/>
      <c r="AC448" s="50"/>
      <c r="AD448" s="50"/>
      <c r="AE448" s="50"/>
      <c r="AF448" s="50"/>
      <c r="AG448" s="50"/>
      <c r="AH448" s="50"/>
      <c r="AI448" s="50"/>
    </row>
    <row r="449" spans="9:35">
      <c r="I449" s="50"/>
      <c r="J449" s="50"/>
      <c r="K449" s="50"/>
      <c r="L449" s="50"/>
      <c r="M449" s="50"/>
      <c r="N449" s="50"/>
      <c r="O449" s="50"/>
      <c r="P449" s="50"/>
      <c r="Q449" s="50"/>
      <c r="R449" s="50"/>
      <c r="S449" s="50"/>
      <c r="T449" s="50"/>
      <c r="U449" s="50"/>
      <c r="V449" s="50"/>
      <c r="W449" s="50"/>
      <c r="X449" s="50"/>
      <c r="Y449" s="50"/>
      <c r="Z449" s="50"/>
      <c r="AA449" s="50"/>
      <c r="AB449" s="50"/>
      <c r="AC449" s="50"/>
      <c r="AD449" s="50"/>
      <c r="AE449" s="50"/>
      <c r="AF449" s="50"/>
      <c r="AG449" s="50"/>
      <c r="AH449" s="50"/>
      <c r="AI449" s="50"/>
    </row>
    <row r="450" spans="9:35">
      <c r="I450" s="50"/>
      <c r="J450" s="50"/>
      <c r="K450" s="50"/>
      <c r="L450" s="50"/>
      <c r="M450" s="50"/>
      <c r="N450" s="50"/>
      <c r="O450" s="50"/>
      <c r="P450" s="50"/>
      <c r="Q450" s="50"/>
      <c r="R450" s="50"/>
      <c r="S450" s="50"/>
      <c r="T450" s="50"/>
      <c r="U450" s="50"/>
      <c r="V450" s="50"/>
      <c r="W450" s="50"/>
      <c r="X450" s="50"/>
      <c r="Y450" s="50"/>
      <c r="Z450" s="50"/>
      <c r="AA450" s="50"/>
      <c r="AB450" s="50"/>
      <c r="AC450" s="50"/>
      <c r="AD450" s="50"/>
      <c r="AE450" s="50"/>
      <c r="AF450" s="50"/>
      <c r="AG450" s="50"/>
      <c r="AH450" s="50"/>
      <c r="AI450" s="50"/>
    </row>
    <row r="451" spans="9:35">
      <c r="I451" s="50"/>
      <c r="J451" s="50"/>
      <c r="K451" s="50"/>
      <c r="L451" s="50"/>
      <c r="M451" s="50"/>
      <c r="N451" s="50"/>
      <c r="O451" s="50"/>
      <c r="P451" s="50"/>
      <c r="Q451" s="50"/>
      <c r="R451" s="50"/>
      <c r="S451" s="50"/>
      <c r="T451" s="50"/>
      <c r="U451" s="50"/>
      <c r="V451" s="50"/>
      <c r="W451" s="50"/>
      <c r="X451" s="50"/>
      <c r="Y451" s="50"/>
      <c r="Z451" s="50"/>
      <c r="AA451" s="50"/>
      <c r="AB451" s="50"/>
      <c r="AC451" s="50"/>
      <c r="AD451" s="50"/>
      <c r="AE451" s="50"/>
      <c r="AF451" s="50"/>
      <c r="AG451" s="50"/>
      <c r="AH451" s="50"/>
      <c r="AI451" s="50"/>
    </row>
    <row r="452" spans="9:35">
      <c r="I452" s="50"/>
      <c r="J452" s="50"/>
      <c r="K452" s="50"/>
      <c r="L452" s="50"/>
      <c r="M452" s="50"/>
      <c r="N452" s="50"/>
      <c r="O452" s="50"/>
      <c r="P452" s="50"/>
      <c r="Q452" s="50"/>
      <c r="R452" s="50"/>
      <c r="S452" s="50"/>
      <c r="T452" s="50"/>
      <c r="U452" s="50"/>
      <c r="V452" s="50"/>
      <c r="W452" s="50"/>
      <c r="X452" s="50"/>
      <c r="Y452" s="50"/>
      <c r="Z452" s="50"/>
      <c r="AA452" s="50"/>
      <c r="AB452" s="50"/>
      <c r="AC452" s="50"/>
      <c r="AD452" s="50"/>
      <c r="AE452" s="50"/>
      <c r="AF452" s="50"/>
      <c r="AG452" s="50"/>
      <c r="AH452" s="50"/>
      <c r="AI452" s="50"/>
    </row>
    <row r="453" spans="9:35">
      <c r="I453" s="50"/>
      <c r="J453" s="50"/>
      <c r="K453" s="50"/>
      <c r="L453" s="50"/>
      <c r="M453" s="50"/>
      <c r="N453" s="50"/>
      <c r="O453" s="50"/>
      <c r="P453" s="50"/>
      <c r="Q453" s="50"/>
      <c r="R453" s="50"/>
      <c r="S453" s="50"/>
      <c r="T453" s="50"/>
      <c r="U453" s="50"/>
      <c r="V453" s="50"/>
      <c r="W453" s="50"/>
      <c r="X453" s="50"/>
      <c r="Y453" s="50"/>
      <c r="Z453" s="50"/>
      <c r="AA453" s="50"/>
      <c r="AB453" s="50"/>
      <c r="AC453" s="50"/>
      <c r="AD453" s="50"/>
      <c r="AE453" s="50"/>
      <c r="AF453" s="50"/>
      <c r="AG453" s="50"/>
      <c r="AH453" s="50"/>
      <c r="AI453" s="50"/>
    </row>
    <row r="454" spans="9:35">
      <c r="I454" s="50"/>
      <c r="J454" s="50"/>
      <c r="K454" s="50"/>
      <c r="L454" s="50"/>
      <c r="M454" s="50"/>
      <c r="N454" s="50"/>
      <c r="O454" s="50"/>
      <c r="P454" s="50"/>
      <c r="Q454" s="50"/>
      <c r="R454" s="50"/>
      <c r="S454" s="50"/>
      <c r="T454" s="50"/>
      <c r="U454" s="50"/>
      <c r="V454" s="50"/>
      <c r="W454" s="50"/>
      <c r="X454" s="50"/>
      <c r="Y454" s="50"/>
      <c r="Z454" s="50"/>
      <c r="AA454" s="50"/>
      <c r="AB454" s="50"/>
      <c r="AC454" s="50"/>
      <c r="AD454" s="50"/>
      <c r="AE454" s="50"/>
      <c r="AF454" s="50"/>
      <c r="AG454" s="50"/>
      <c r="AH454" s="50"/>
      <c r="AI454" s="50"/>
    </row>
    <row r="455" spans="9:35">
      <c r="I455" s="50"/>
      <c r="J455" s="50"/>
      <c r="K455" s="50"/>
      <c r="L455" s="50"/>
      <c r="M455" s="50"/>
      <c r="N455" s="50"/>
      <c r="O455" s="50"/>
      <c r="P455" s="50"/>
      <c r="Q455" s="50"/>
      <c r="R455" s="50"/>
      <c r="S455" s="50"/>
      <c r="T455" s="50"/>
      <c r="U455" s="50"/>
      <c r="V455" s="50"/>
      <c r="W455" s="50"/>
      <c r="X455" s="50"/>
      <c r="Y455" s="50"/>
      <c r="Z455" s="50"/>
      <c r="AA455" s="50"/>
      <c r="AB455" s="50"/>
      <c r="AC455" s="50"/>
      <c r="AD455" s="50"/>
      <c r="AE455" s="50"/>
      <c r="AF455" s="50"/>
      <c r="AG455" s="50"/>
      <c r="AH455" s="50"/>
      <c r="AI455" s="50"/>
    </row>
    <row r="456" spans="9:35">
      <c r="I456" s="50"/>
      <c r="J456" s="50"/>
      <c r="K456" s="50"/>
      <c r="L456" s="50"/>
      <c r="M456" s="50"/>
      <c r="N456" s="50"/>
      <c r="O456" s="50"/>
      <c r="P456" s="50"/>
      <c r="Q456" s="50"/>
      <c r="R456" s="50"/>
      <c r="S456" s="50"/>
      <c r="T456" s="50"/>
      <c r="U456" s="50"/>
      <c r="V456" s="50"/>
      <c r="W456" s="50"/>
      <c r="X456" s="50"/>
      <c r="Y456" s="50"/>
      <c r="Z456" s="50"/>
      <c r="AA456" s="50"/>
      <c r="AB456" s="50"/>
      <c r="AC456" s="50"/>
      <c r="AD456" s="50"/>
      <c r="AE456" s="50"/>
      <c r="AF456" s="50"/>
      <c r="AG456" s="50"/>
      <c r="AH456" s="50"/>
      <c r="AI456" s="50"/>
    </row>
    <row r="457" spans="9:35">
      <c r="I457" s="50"/>
      <c r="J457" s="50"/>
      <c r="K457" s="50"/>
      <c r="L457" s="50"/>
      <c r="M457" s="50"/>
      <c r="N457" s="50"/>
      <c r="O457" s="50"/>
      <c r="P457" s="50"/>
      <c r="Q457" s="50"/>
      <c r="R457" s="50"/>
      <c r="S457" s="50"/>
      <c r="T457" s="50"/>
      <c r="U457" s="50"/>
      <c r="V457" s="50"/>
      <c r="W457" s="50"/>
      <c r="X457" s="50"/>
      <c r="Y457" s="50"/>
      <c r="Z457" s="50"/>
      <c r="AA457" s="50"/>
      <c r="AB457" s="50"/>
      <c r="AC457" s="50"/>
      <c r="AD457" s="50"/>
      <c r="AE457" s="50"/>
      <c r="AF457" s="50"/>
      <c r="AG457" s="50"/>
      <c r="AH457" s="50"/>
      <c r="AI457" s="50"/>
    </row>
    <row r="458" spans="9:35">
      <c r="I458" s="50"/>
      <c r="J458" s="50"/>
      <c r="K458" s="50"/>
      <c r="L458" s="50"/>
      <c r="M458" s="50"/>
      <c r="N458" s="50"/>
      <c r="O458" s="50"/>
      <c r="P458" s="50"/>
      <c r="Q458" s="50"/>
      <c r="R458" s="50"/>
      <c r="S458" s="50"/>
      <c r="T458" s="50"/>
      <c r="U458" s="50"/>
      <c r="V458" s="50"/>
      <c r="W458" s="50"/>
      <c r="X458" s="50"/>
      <c r="Y458" s="50"/>
      <c r="Z458" s="50"/>
      <c r="AA458" s="50"/>
      <c r="AB458" s="50"/>
      <c r="AC458" s="50"/>
      <c r="AD458" s="50"/>
      <c r="AE458" s="50"/>
      <c r="AF458" s="50"/>
      <c r="AG458" s="50"/>
      <c r="AH458" s="50"/>
      <c r="AI458" s="50"/>
    </row>
    <row r="459" spans="9:35">
      <c r="I459" s="50"/>
      <c r="J459" s="50"/>
      <c r="K459" s="50"/>
      <c r="L459" s="50"/>
      <c r="M459" s="50"/>
      <c r="N459" s="50"/>
      <c r="O459" s="50"/>
      <c r="P459" s="50"/>
      <c r="Q459" s="50"/>
      <c r="R459" s="50"/>
      <c r="S459" s="50"/>
      <c r="T459" s="50"/>
      <c r="U459" s="50"/>
      <c r="V459" s="50"/>
      <c r="W459" s="50"/>
      <c r="X459" s="50"/>
      <c r="Y459" s="50"/>
      <c r="Z459" s="50"/>
      <c r="AA459" s="50"/>
      <c r="AB459" s="50"/>
      <c r="AC459" s="50"/>
      <c r="AD459" s="50"/>
      <c r="AE459" s="50"/>
      <c r="AF459" s="50"/>
      <c r="AG459" s="50"/>
      <c r="AH459" s="50"/>
      <c r="AI459" s="50"/>
    </row>
    <row r="460" spans="9:35">
      <c r="I460" s="50"/>
      <c r="J460" s="50"/>
      <c r="K460" s="50"/>
      <c r="L460" s="50"/>
      <c r="M460" s="50"/>
      <c r="N460" s="50"/>
      <c r="O460" s="50"/>
      <c r="P460" s="50"/>
      <c r="Q460" s="50"/>
      <c r="R460" s="50"/>
      <c r="S460" s="50"/>
      <c r="T460" s="50"/>
      <c r="U460" s="50"/>
      <c r="V460" s="50"/>
      <c r="W460" s="50"/>
      <c r="X460" s="50"/>
      <c r="Y460" s="50"/>
      <c r="Z460" s="50"/>
      <c r="AA460" s="50"/>
      <c r="AB460" s="50"/>
      <c r="AC460" s="50"/>
      <c r="AD460" s="50"/>
      <c r="AE460" s="50"/>
      <c r="AF460" s="50"/>
      <c r="AG460" s="50"/>
      <c r="AH460" s="50"/>
      <c r="AI460" s="50"/>
    </row>
    <row r="461" spans="9:35">
      <c r="I461" s="50"/>
      <c r="J461" s="50"/>
      <c r="K461" s="50"/>
      <c r="L461" s="50"/>
      <c r="M461" s="50"/>
      <c r="N461" s="50"/>
      <c r="O461" s="50"/>
      <c r="P461" s="50"/>
      <c r="Q461" s="50"/>
      <c r="R461" s="50"/>
      <c r="S461" s="50"/>
      <c r="T461" s="50"/>
      <c r="U461" s="50"/>
      <c r="V461" s="50"/>
      <c r="W461" s="50"/>
      <c r="X461" s="50"/>
      <c r="Y461" s="50"/>
      <c r="Z461" s="50"/>
      <c r="AA461" s="50"/>
      <c r="AB461" s="50"/>
      <c r="AC461" s="50"/>
      <c r="AD461" s="50"/>
      <c r="AE461" s="50"/>
      <c r="AF461" s="50"/>
      <c r="AG461" s="50"/>
      <c r="AH461" s="50"/>
      <c r="AI461" s="50"/>
    </row>
    <row r="462" spans="9:35">
      <c r="I462" s="50"/>
      <c r="J462" s="50"/>
      <c r="K462" s="50"/>
      <c r="L462" s="50"/>
      <c r="M462" s="50"/>
      <c r="N462" s="50"/>
      <c r="O462" s="50"/>
      <c r="P462" s="50"/>
      <c r="Q462" s="50"/>
      <c r="R462" s="50"/>
      <c r="S462" s="50"/>
      <c r="T462" s="50"/>
      <c r="U462" s="50"/>
      <c r="V462" s="50"/>
      <c r="W462" s="50"/>
      <c r="X462" s="50"/>
      <c r="Y462" s="50"/>
      <c r="Z462" s="50"/>
      <c r="AA462" s="50"/>
      <c r="AB462" s="50"/>
      <c r="AC462" s="50"/>
      <c r="AD462" s="50"/>
      <c r="AE462" s="50"/>
      <c r="AF462" s="50"/>
      <c r="AG462" s="50"/>
      <c r="AH462" s="50"/>
      <c r="AI462" s="50"/>
    </row>
    <row r="463" spans="9:35">
      <c r="I463" s="50"/>
      <c r="J463" s="50"/>
      <c r="K463" s="50"/>
      <c r="L463" s="50"/>
      <c r="M463" s="50"/>
      <c r="N463" s="50"/>
      <c r="O463" s="50"/>
      <c r="P463" s="50"/>
      <c r="Q463" s="50"/>
      <c r="R463" s="50"/>
      <c r="S463" s="50"/>
      <c r="T463" s="50"/>
      <c r="U463" s="50"/>
      <c r="V463" s="50"/>
      <c r="W463" s="50"/>
      <c r="X463" s="50"/>
      <c r="Y463" s="50"/>
      <c r="Z463" s="50"/>
      <c r="AA463" s="50"/>
      <c r="AB463" s="50"/>
      <c r="AC463" s="50"/>
      <c r="AD463" s="50"/>
      <c r="AE463" s="50"/>
      <c r="AF463" s="50"/>
      <c r="AG463" s="50"/>
      <c r="AH463" s="50"/>
      <c r="AI463" s="50"/>
    </row>
    <row r="464" spans="9:35">
      <c r="I464" s="50"/>
      <c r="J464" s="50"/>
      <c r="K464" s="50"/>
      <c r="L464" s="50"/>
      <c r="M464" s="50"/>
      <c r="N464" s="50"/>
      <c r="O464" s="50"/>
      <c r="P464" s="50"/>
      <c r="Q464" s="50"/>
      <c r="R464" s="50"/>
      <c r="S464" s="50"/>
      <c r="T464" s="50"/>
      <c r="U464" s="50"/>
      <c r="V464" s="50"/>
      <c r="W464" s="50"/>
      <c r="X464" s="50"/>
      <c r="Y464" s="50"/>
      <c r="Z464" s="50"/>
      <c r="AA464" s="50"/>
      <c r="AB464" s="50"/>
      <c r="AC464" s="50"/>
      <c r="AD464" s="50"/>
      <c r="AE464" s="50"/>
      <c r="AF464" s="50"/>
      <c r="AG464" s="50"/>
      <c r="AH464" s="50"/>
      <c r="AI464" s="50"/>
    </row>
    <row r="465" spans="9:35">
      <c r="I465" s="50"/>
      <c r="J465" s="50"/>
      <c r="K465" s="50"/>
      <c r="L465" s="50"/>
      <c r="M465" s="50"/>
      <c r="N465" s="50"/>
      <c r="O465" s="50"/>
      <c r="P465" s="50"/>
      <c r="Q465" s="50"/>
      <c r="R465" s="50"/>
      <c r="S465" s="50"/>
      <c r="T465" s="50"/>
      <c r="U465" s="50"/>
      <c r="V465" s="50"/>
      <c r="W465" s="50"/>
      <c r="X465" s="50"/>
      <c r="Y465" s="50"/>
      <c r="Z465" s="50"/>
      <c r="AA465" s="50"/>
      <c r="AB465" s="50"/>
      <c r="AC465" s="50"/>
      <c r="AD465" s="50"/>
      <c r="AE465" s="50"/>
      <c r="AF465" s="50"/>
      <c r="AG465" s="50"/>
      <c r="AH465" s="50"/>
      <c r="AI465" s="50"/>
    </row>
    <row r="466" spans="9:35">
      <c r="I466" s="50"/>
      <c r="J466" s="50"/>
      <c r="K466" s="50"/>
      <c r="L466" s="50"/>
      <c r="M466" s="50"/>
      <c r="N466" s="50"/>
      <c r="O466" s="50"/>
      <c r="P466" s="50"/>
      <c r="Q466" s="50"/>
      <c r="R466" s="50"/>
      <c r="S466" s="50"/>
      <c r="T466" s="50"/>
      <c r="U466" s="50"/>
      <c r="V466" s="50"/>
      <c r="W466" s="50"/>
      <c r="X466" s="50"/>
      <c r="Y466" s="50"/>
      <c r="Z466" s="50"/>
      <c r="AA466" s="50"/>
      <c r="AB466" s="50"/>
      <c r="AC466" s="50"/>
      <c r="AD466" s="50"/>
      <c r="AE466" s="50"/>
      <c r="AF466" s="50"/>
      <c r="AG466" s="50"/>
      <c r="AH466" s="50"/>
      <c r="AI466" s="50"/>
    </row>
    <row r="467" spans="9:35">
      <c r="I467" s="50"/>
      <c r="J467" s="50"/>
      <c r="K467" s="50"/>
      <c r="L467" s="50"/>
      <c r="M467" s="50"/>
      <c r="N467" s="50"/>
      <c r="O467" s="50"/>
      <c r="P467" s="50"/>
      <c r="Q467" s="50"/>
      <c r="R467" s="50"/>
      <c r="S467" s="50"/>
      <c r="T467" s="50"/>
      <c r="U467" s="50"/>
      <c r="V467" s="50"/>
      <c r="W467" s="50"/>
      <c r="X467" s="50"/>
      <c r="Y467" s="50"/>
      <c r="Z467" s="50"/>
      <c r="AA467" s="50"/>
      <c r="AB467" s="50"/>
      <c r="AC467" s="50"/>
      <c r="AD467" s="50"/>
      <c r="AE467" s="50"/>
      <c r="AF467" s="50"/>
      <c r="AG467" s="50"/>
      <c r="AH467" s="50"/>
      <c r="AI467" s="50"/>
    </row>
    <row r="468" spans="9:35">
      <c r="I468" s="50"/>
      <c r="J468" s="50"/>
      <c r="K468" s="50"/>
      <c r="L468" s="50"/>
      <c r="M468" s="50"/>
      <c r="N468" s="50"/>
      <c r="O468" s="50"/>
      <c r="P468" s="50"/>
      <c r="Q468" s="50"/>
      <c r="R468" s="50"/>
      <c r="S468" s="50"/>
      <c r="T468" s="50"/>
      <c r="U468" s="50"/>
      <c r="V468" s="50"/>
      <c r="W468" s="50"/>
      <c r="X468" s="50"/>
      <c r="Y468" s="50"/>
      <c r="Z468" s="50"/>
      <c r="AA468" s="50"/>
      <c r="AB468" s="50"/>
      <c r="AC468" s="50"/>
      <c r="AD468" s="50"/>
      <c r="AE468" s="50"/>
      <c r="AF468" s="50"/>
      <c r="AG468" s="50"/>
      <c r="AH468" s="50"/>
      <c r="AI468" s="50"/>
    </row>
    <row r="469" spans="9:35">
      <c r="I469" s="50"/>
      <c r="J469" s="50"/>
      <c r="K469" s="50"/>
      <c r="L469" s="50"/>
      <c r="M469" s="50"/>
      <c r="N469" s="50"/>
      <c r="O469" s="50"/>
      <c r="P469" s="50"/>
      <c r="Q469" s="50"/>
      <c r="R469" s="50"/>
      <c r="S469" s="50"/>
      <c r="T469" s="50"/>
      <c r="U469" s="50"/>
      <c r="V469" s="50"/>
      <c r="W469" s="50"/>
      <c r="X469" s="50"/>
      <c r="Y469" s="50"/>
      <c r="Z469" s="50"/>
      <c r="AA469" s="50"/>
      <c r="AB469" s="50"/>
      <c r="AC469" s="50"/>
      <c r="AD469" s="50"/>
      <c r="AE469" s="50"/>
      <c r="AF469" s="50"/>
      <c r="AG469" s="50"/>
      <c r="AH469" s="50"/>
      <c r="AI469" s="50"/>
    </row>
    <row r="470" spans="9:35">
      <c r="I470" s="50"/>
      <c r="J470" s="50"/>
      <c r="K470" s="50"/>
      <c r="L470" s="50"/>
      <c r="M470" s="50"/>
      <c r="N470" s="50"/>
      <c r="O470" s="50"/>
      <c r="P470" s="50"/>
      <c r="Q470" s="50"/>
      <c r="R470" s="50"/>
      <c r="S470" s="50"/>
      <c r="T470" s="50"/>
      <c r="U470" s="50"/>
      <c r="V470" s="50"/>
      <c r="W470" s="50"/>
      <c r="X470" s="50"/>
      <c r="Y470" s="50"/>
      <c r="Z470" s="50"/>
      <c r="AA470" s="50"/>
      <c r="AB470" s="50"/>
      <c r="AC470" s="50"/>
      <c r="AD470" s="50"/>
      <c r="AE470" s="50"/>
      <c r="AF470" s="50"/>
      <c r="AG470" s="50"/>
      <c r="AH470" s="50"/>
      <c r="AI470" s="50"/>
    </row>
    <row r="471" spans="9:35">
      <c r="I471" s="50"/>
      <c r="J471" s="50"/>
      <c r="K471" s="50"/>
      <c r="L471" s="50"/>
      <c r="M471" s="50"/>
      <c r="N471" s="50"/>
      <c r="O471" s="50"/>
      <c r="P471" s="50"/>
      <c r="Q471" s="50"/>
      <c r="R471" s="50"/>
      <c r="S471" s="50"/>
      <c r="T471" s="50"/>
      <c r="U471" s="50"/>
      <c r="V471" s="50"/>
      <c r="W471" s="50"/>
      <c r="X471" s="50"/>
      <c r="Y471" s="50"/>
      <c r="Z471" s="50"/>
      <c r="AA471" s="50"/>
      <c r="AB471" s="50"/>
      <c r="AC471" s="50"/>
      <c r="AD471" s="50"/>
      <c r="AE471" s="50"/>
      <c r="AF471" s="50"/>
      <c r="AG471" s="50"/>
      <c r="AH471" s="50"/>
      <c r="AI471" s="50"/>
    </row>
    <row r="472" spans="9:35">
      <c r="I472" s="50"/>
      <c r="J472" s="50"/>
      <c r="K472" s="50"/>
      <c r="L472" s="50"/>
      <c r="M472" s="50"/>
      <c r="N472" s="50"/>
      <c r="O472" s="50"/>
      <c r="P472" s="50"/>
      <c r="Q472" s="50"/>
      <c r="R472" s="50"/>
      <c r="S472" s="50"/>
      <c r="T472" s="50"/>
      <c r="U472" s="50"/>
      <c r="V472" s="50"/>
      <c r="W472" s="50"/>
      <c r="X472" s="50"/>
      <c r="Y472" s="50"/>
      <c r="Z472" s="50"/>
      <c r="AA472" s="50"/>
      <c r="AB472" s="50"/>
      <c r="AC472" s="50"/>
      <c r="AD472" s="50"/>
      <c r="AE472" s="50"/>
      <c r="AF472" s="50"/>
      <c r="AG472" s="50"/>
      <c r="AH472" s="50"/>
      <c r="AI472" s="50"/>
    </row>
    <row r="473" spans="9:35">
      <c r="I473" s="50"/>
      <c r="J473" s="50"/>
      <c r="K473" s="50"/>
      <c r="L473" s="50"/>
      <c r="M473" s="50"/>
      <c r="N473" s="50"/>
      <c r="O473" s="50"/>
      <c r="P473" s="50"/>
      <c r="Q473" s="50"/>
      <c r="R473" s="50"/>
      <c r="S473" s="50"/>
      <c r="T473" s="50"/>
      <c r="U473" s="50"/>
      <c r="V473" s="50"/>
      <c r="W473" s="50"/>
      <c r="X473" s="50"/>
      <c r="Y473" s="50"/>
      <c r="Z473" s="50"/>
      <c r="AA473" s="50"/>
      <c r="AB473" s="50"/>
      <c r="AC473" s="50"/>
      <c r="AD473" s="50"/>
      <c r="AE473" s="50"/>
      <c r="AF473" s="50"/>
      <c r="AG473" s="50"/>
      <c r="AH473" s="50"/>
      <c r="AI473" s="50"/>
    </row>
    <row r="474" spans="9:35">
      <c r="I474" s="50"/>
      <c r="J474" s="50"/>
      <c r="K474" s="50"/>
      <c r="L474" s="50"/>
      <c r="M474" s="50"/>
      <c r="N474" s="50"/>
      <c r="O474" s="50"/>
      <c r="P474" s="50"/>
      <c r="Q474" s="50"/>
      <c r="R474" s="50"/>
      <c r="S474" s="50"/>
      <c r="T474" s="50"/>
      <c r="U474" s="50"/>
      <c r="V474" s="50"/>
      <c r="W474" s="50"/>
      <c r="X474" s="50"/>
      <c r="Y474" s="50"/>
      <c r="Z474" s="50"/>
      <c r="AA474" s="50"/>
      <c r="AB474" s="50"/>
      <c r="AC474" s="50"/>
      <c r="AD474" s="50"/>
      <c r="AE474" s="50"/>
      <c r="AF474" s="50"/>
      <c r="AG474" s="50"/>
      <c r="AH474" s="50"/>
      <c r="AI474" s="50"/>
    </row>
    <row r="475" spans="9:35">
      <c r="I475" s="50"/>
      <c r="J475" s="50"/>
      <c r="K475" s="50"/>
      <c r="L475" s="50"/>
      <c r="M475" s="50"/>
      <c r="N475" s="50"/>
      <c r="O475" s="50"/>
      <c r="P475" s="50"/>
      <c r="Q475" s="50"/>
      <c r="R475" s="50"/>
      <c r="S475" s="50"/>
      <c r="T475" s="50"/>
      <c r="U475" s="50"/>
      <c r="V475" s="50"/>
      <c r="W475" s="50"/>
      <c r="X475" s="50"/>
      <c r="Y475" s="50"/>
      <c r="Z475" s="50"/>
      <c r="AA475" s="50"/>
      <c r="AB475" s="50"/>
      <c r="AC475" s="50"/>
      <c r="AD475" s="50"/>
      <c r="AE475" s="50"/>
      <c r="AF475" s="50"/>
      <c r="AG475" s="50"/>
      <c r="AH475" s="50"/>
      <c r="AI475" s="50"/>
    </row>
    <row r="476" spans="9:35">
      <c r="I476" s="50"/>
      <c r="J476" s="50"/>
      <c r="K476" s="50"/>
      <c r="L476" s="50"/>
      <c r="M476" s="50"/>
      <c r="N476" s="50"/>
      <c r="O476" s="50"/>
      <c r="P476" s="50"/>
      <c r="Q476" s="50"/>
      <c r="R476" s="50"/>
      <c r="S476" s="50"/>
      <c r="T476" s="50"/>
      <c r="U476" s="50"/>
      <c r="V476" s="50"/>
      <c r="W476" s="50"/>
      <c r="X476" s="50"/>
      <c r="Y476" s="50"/>
      <c r="Z476" s="50"/>
      <c r="AA476" s="50"/>
      <c r="AB476" s="50"/>
      <c r="AC476" s="50"/>
      <c r="AD476" s="50"/>
      <c r="AE476" s="50"/>
      <c r="AF476" s="50"/>
      <c r="AG476" s="50"/>
      <c r="AH476" s="50"/>
      <c r="AI476" s="50"/>
    </row>
    <row r="477" spans="9:35">
      <c r="I477" s="50"/>
      <c r="J477" s="50"/>
      <c r="K477" s="50"/>
      <c r="L477" s="50"/>
      <c r="M477" s="50"/>
      <c r="N477" s="50"/>
      <c r="O477" s="50"/>
      <c r="P477" s="50"/>
      <c r="Q477" s="50"/>
      <c r="R477" s="50"/>
      <c r="S477" s="50"/>
      <c r="T477" s="50"/>
      <c r="U477" s="50"/>
      <c r="V477" s="50"/>
      <c r="W477" s="50"/>
      <c r="X477" s="50"/>
      <c r="Y477" s="50"/>
      <c r="Z477" s="50"/>
      <c r="AA477" s="50"/>
      <c r="AB477" s="50"/>
      <c r="AC477" s="50"/>
      <c r="AD477" s="50"/>
      <c r="AE477" s="50"/>
      <c r="AF477" s="50"/>
      <c r="AG477" s="50"/>
      <c r="AH477" s="50"/>
      <c r="AI477" s="50"/>
    </row>
    <row r="478" spans="9:35">
      <c r="I478" s="50"/>
      <c r="J478" s="50"/>
      <c r="K478" s="50"/>
      <c r="L478" s="50"/>
      <c r="M478" s="50"/>
      <c r="N478" s="50"/>
      <c r="O478" s="50"/>
      <c r="P478" s="50"/>
      <c r="Q478" s="50"/>
      <c r="R478" s="50"/>
      <c r="S478" s="50"/>
      <c r="T478" s="50"/>
      <c r="U478" s="50"/>
      <c r="V478" s="50"/>
      <c r="W478" s="50"/>
      <c r="X478" s="50"/>
      <c r="Y478" s="50"/>
      <c r="Z478" s="50"/>
      <c r="AA478" s="50"/>
      <c r="AB478" s="50"/>
      <c r="AC478" s="50"/>
      <c r="AD478" s="50"/>
      <c r="AE478" s="50"/>
      <c r="AF478" s="50"/>
      <c r="AG478" s="50"/>
      <c r="AH478" s="50"/>
      <c r="AI478" s="50"/>
    </row>
    <row r="479" spans="9:35">
      <c r="I479" s="50"/>
      <c r="J479" s="50"/>
      <c r="K479" s="50"/>
      <c r="L479" s="50"/>
      <c r="M479" s="50"/>
      <c r="N479" s="50"/>
      <c r="O479" s="50"/>
      <c r="P479" s="50"/>
      <c r="Q479" s="50"/>
      <c r="R479" s="50"/>
      <c r="S479" s="50"/>
      <c r="T479" s="50"/>
      <c r="U479" s="50"/>
      <c r="V479" s="50"/>
      <c r="W479" s="50"/>
      <c r="X479" s="50"/>
      <c r="Y479" s="50"/>
      <c r="Z479" s="50"/>
      <c r="AA479" s="50"/>
      <c r="AB479" s="50"/>
      <c r="AC479" s="50"/>
      <c r="AD479" s="50"/>
      <c r="AE479" s="50"/>
      <c r="AF479" s="50"/>
      <c r="AG479" s="50"/>
      <c r="AH479" s="50"/>
      <c r="AI479" s="50"/>
    </row>
    <row r="480" spans="9:35">
      <c r="I480" s="50"/>
      <c r="J480" s="50"/>
      <c r="K480" s="50"/>
      <c r="L480" s="50"/>
      <c r="M480" s="50"/>
      <c r="N480" s="50"/>
      <c r="O480" s="50"/>
      <c r="P480" s="50"/>
      <c r="Q480" s="50"/>
      <c r="R480" s="50"/>
      <c r="S480" s="50"/>
      <c r="T480" s="50"/>
      <c r="U480" s="50"/>
      <c r="V480" s="50"/>
      <c r="W480" s="50"/>
      <c r="X480" s="50"/>
      <c r="Y480" s="50"/>
      <c r="Z480" s="50"/>
      <c r="AA480" s="50"/>
      <c r="AB480" s="50"/>
      <c r="AC480" s="50"/>
      <c r="AD480" s="50"/>
      <c r="AE480" s="50"/>
      <c r="AF480" s="50"/>
      <c r="AG480" s="50"/>
      <c r="AH480" s="50"/>
      <c r="AI480" s="50"/>
    </row>
    <row r="481" spans="9:35">
      <c r="I481" s="50"/>
      <c r="J481" s="50"/>
      <c r="K481" s="50"/>
      <c r="L481" s="50"/>
      <c r="M481" s="50"/>
      <c r="N481" s="50"/>
      <c r="O481" s="50"/>
      <c r="P481" s="50"/>
      <c r="Q481" s="50"/>
      <c r="R481" s="50"/>
      <c r="S481" s="50"/>
      <c r="T481" s="50"/>
      <c r="U481" s="50"/>
      <c r="V481" s="50"/>
      <c r="W481" s="50"/>
      <c r="X481" s="50"/>
      <c r="Y481" s="50"/>
      <c r="Z481" s="50"/>
      <c r="AA481" s="50"/>
      <c r="AB481" s="50"/>
      <c r="AC481" s="50"/>
      <c r="AD481" s="50"/>
      <c r="AE481" s="50"/>
      <c r="AF481" s="50"/>
      <c r="AG481" s="50"/>
      <c r="AH481" s="50"/>
      <c r="AI481" s="50"/>
    </row>
    <row r="482" spans="9:35">
      <c r="I482" s="50"/>
      <c r="J482" s="50"/>
      <c r="K482" s="50"/>
      <c r="L482" s="50"/>
      <c r="M482" s="50"/>
      <c r="N482" s="50"/>
      <c r="O482" s="50"/>
      <c r="P482" s="50"/>
      <c r="Q482" s="50"/>
      <c r="R482" s="50"/>
      <c r="S482" s="50"/>
      <c r="T482" s="50"/>
      <c r="U482" s="50"/>
      <c r="V482" s="50"/>
      <c r="W482" s="50"/>
      <c r="X482" s="50"/>
      <c r="Y482" s="50"/>
      <c r="Z482" s="50"/>
      <c r="AA482" s="50"/>
      <c r="AB482" s="50"/>
      <c r="AC482" s="50"/>
      <c r="AD482" s="50"/>
      <c r="AE482" s="50"/>
      <c r="AF482" s="50"/>
      <c r="AG482" s="50"/>
      <c r="AH482" s="50"/>
      <c r="AI482" s="50"/>
    </row>
    <row r="483" spans="9:35">
      <c r="I483" s="50"/>
      <c r="J483" s="50"/>
      <c r="K483" s="50"/>
      <c r="L483" s="50"/>
      <c r="M483" s="50"/>
      <c r="N483" s="50"/>
      <c r="O483" s="50"/>
      <c r="P483" s="50"/>
      <c r="Q483" s="50"/>
      <c r="R483" s="50"/>
      <c r="S483" s="50"/>
      <c r="T483" s="50"/>
      <c r="U483" s="50"/>
      <c r="V483" s="50"/>
      <c r="W483" s="50"/>
      <c r="X483" s="50"/>
      <c r="Y483" s="50"/>
      <c r="Z483" s="50"/>
      <c r="AA483" s="50"/>
      <c r="AB483" s="50"/>
      <c r="AC483" s="50"/>
      <c r="AD483" s="50"/>
      <c r="AE483" s="50"/>
      <c r="AF483" s="50"/>
      <c r="AG483" s="50"/>
      <c r="AH483" s="50"/>
      <c r="AI483" s="50"/>
    </row>
    <row r="484" spans="9:35">
      <c r="I484" s="50"/>
      <c r="J484" s="50"/>
      <c r="K484" s="50"/>
      <c r="L484" s="50"/>
      <c r="M484" s="50"/>
      <c r="N484" s="50"/>
      <c r="O484" s="50"/>
      <c r="P484" s="50"/>
      <c r="Q484" s="50"/>
      <c r="R484" s="50"/>
      <c r="S484" s="50"/>
      <c r="T484" s="50"/>
      <c r="U484" s="50"/>
      <c r="V484" s="50"/>
      <c r="W484" s="50"/>
      <c r="X484" s="50"/>
      <c r="Y484" s="50"/>
      <c r="Z484" s="50"/>
      <c r="AA484" s="50"/>
      <c r="AB484" s="50"/>
      <c r="AC484" s="50"/>
      <c r="AD484" s="50"/>
      <c r="AE484" s="50"/>
      <c r="AF484" s="50"/>
      <c r="AG484" s="50"/>
      <c r="AH484" s="50"/>
      <c r="AI484" s="50"/>
    </row>
    <row r="485" spans="9:35">
      <c r="I485" s="50"/>
      <c r="J485" s="50"/>
      <c r="K485" s="50"/>
      <c r="L485" s="50"/>
      <c r="M485" s="50"/>
      <c r="N485" s="50"/>
      <c r="O485" s="50"/>
      <c r="P485" s="50"/>
      <c r="Q485" s="50"/>
      <c r="R485" s="50"/>
      <c r="S485" s="50"/>
      <c r="T485" s="50"/>
      <c r="U485" s="50"/>
      <c r="V485" s="50"/>
      <c r="W485" s="50"/>
      <c r="X485" s="50"/>
      <c r="Y485" s="50"/>
      <c r="Z485" s="50"/>
      <c r="AA485" s="50"/>
      <c r="AB485" s="50"/>
      <c r="AC485" s="50"/>
      <c r="AD485" s="50"/>
      <c r="AE485" s="50"/>
      <c r="AF485" s="50"/>
      <c r="AG485" s="50"/>
      <c r="AH485" s="50"/>
      <c r="AI485" s="50"/>
    </row>
    <row r="486" spans="9:35">
      <c r="I486" s="50"/>
      <c r="J486" s="50"/>
      <c r="K486" s="50"/>
      <c r="L486" s="50"/>
      <c r="M486" s="50"/>
      <c r="N486" s="50"/>
      <c r="O486" s="50"/>
      <c r="P486" s="50"/>
      <c r="Q486" s="50"/>
      <c r="R486" s="50"/>
      <c r="S486" s="50"/>
      <c r="T486" s="50"/>
      <c r="U486" s="50"/>
      <c r="V486" s="50"/>
      <c r="W486" s="50"/>
      <c r="X486" s="50"/>
      <c r="Y486" s="50"/>
      <c r="Z486" s="50"/>
      <c r="AA486" s="50"/>
      <c r="AB486" s="50"/>
      <c r="AC486" s="50"/>
      <c r="AD486" s="50"/>
      <c r="AE486" s="50"/>
      <c r="AF486" s="50"/>
      <c r="AG486" s="50"/>
      <c r="AH486" s="50"/>
      <c r="AI486" s="50"/>
    </row>
    <row r="487" spans="9:35">
      <c r="I487" s="50"/>
      <c r="J487" s="50"/>
      <c r="K487" s="50"/>
      <c r="L487" s="50"/>
      <c r="M487" s="50"/>
      <c r="N487" s="50"/>
      <c r="O487" s="50"/>
      <c r="P487" s="50"/>
      <c r="Q487" s="50"/>
      <c r="R487" s="50"/>
      <c r="S487" s="50"/>
      <c r="T487" s="50"/>
      <c r="U487" s="50"/>
      <c r="V487" s="50"/>
      <c r="W487" s="50"/>
      <c r="X487" s="50"/>
      <c r="Y487" s="50"/>
      <c r="Z487" s="50"/>
      <c r="AA487" s="50"/>
      <c r="AB487" s="50"/>
      <c r="AC487" s="50"/>
      <c r="AD487" s="50"/>
      <c r="AE487" s="50"/>
      <c r="AF487" s="50"/>
      <c r="AG487" s="50"/>
      <c r="AH487" s="50"/>
      <c r="AI487" s="50"/>
    </row>
    <row r="488" spans="9:35">
      <c r="I488" s="50"/>
      <c r="J488" s="50"/>
      <c r="K488" s="50"/>
      <c r="L488" s="50"/>
      <c r="M488" s="50"/>
      <c r="N488" s="50"/>
      <c r="O488" s="50"/>
      <c r="P488" s="50"/>
      <c r="Q488" s="50"/>
      <c r="R488" s="50"/>
      <c r="S488" s="50"/>
      <c r="T488" s="50"/>
      <c r="U488" s="50"/>
      <c r="V488" s="50"/>
      <c r="W488" s="50"/>
      <c r="X488" s="50"/>
      <c r="Y488" s="50"/>
      <c r="Z488" s="50"/>
      <c r="AA488" s="50"/>
      <c r="AB488" s="50"/>
      <c r="AC488" s="50"/>
      <c r="AD488" s="50"/>
      <c r="AE488" s="50"/>
      <c r="AF488" s="50"/>
      <c r="AG488" s="50"/>
      <c r="AH488" s="50"/>
      <c r="AI488" s="50"/>
    </row>
    <row r="489" spans="9:35">
      <c r="I489" s="50"/>
      <c r="J489" s="50"/>
      <c r="K489" s="50"/>
      <c r="L489" s="50"/>
      <c r="M489" s="50"/>
      <c r="N489" s="50"/>
      <c r="O489" s="50"/>
      <c r="P489" s="50"/>
      <c r="Q489" s="50"/>
      <c r="R489" s="50"/>
      <c r="S489" s="50"/>
      <c r="T489" s="50"/>
      <c r="U489" s="50"/>
      <c r="V489" s="50"/>
      <c r="W489" s="50"/>
      <c r="X489" s="50"/>
      <c r="Y489" s="50"/>
      <c r="Z489" s="50"/>
      <c r="AA489" s="50"/>
      <c r="AB489" s="50"/>
      <c r="AC489" s="50"/>
      <c r="AD489" s="50"/>
      <c r="AE489" s="50"/>
      <c r="AF489" s="50"/>
      <c r="AG489" s="50"/>
      <c r="AH489" s="50"/>
      <c r="AI489" s="50"/>
    </row>
    <row r="490" spans="9:35">
      <c r="I490" s="50"/>
      <c r="J490" s="50"/>
      <c r="K490" s="50"/>
      <c r="L490" s="50"/>
      <c r="M490" s="50"/>
      <c r="N490" s="50"/>
      <c r="O490" s="50"/>
      <c r="P490" s="50"/>
      <c r="Q490" s="50"/>
      <c r="R490" s="50"/>
      <c r="S490" s="50"/>
      <c r="T490" s="50"/>
      <c r="U490" s="50"/>
      <c r="V490" s="50"/>
      <c r="W490" s="50"/>
      <c r="X490" s="50"/>
      <c r="Y490" s="50"/>
      <c r="Z490" s="50"/>
      <c r="AA490" s="50"/>
      <c r="AB490" s="50"/>
      <c r="AC490" s="50"/>
      <c r="AD490" s="50"/>
      <c r="AE490" s="50"/>
      <c r="AF490" s="50"/>
      <c r="AG490" s="50"/>
      <c r="AH490" s="50"/>
      <c r="AI490" s="50"/>
    </row>
    <row r="491" spans="9:35">
      <c r="I491" s="50"/>
      <c r="J491" s="50"/>
      <c r="K491" s="50"/>
      <c r="L491" s="50"/>
      <c r="M491" s="50"/>
      <c r="N491" s="50"/>
      <c r="O491" s="50"/>
      <c r="P491" s="50"/>
      <c r="Q491" s="50"/>
      <c r="R491" s="50"/>
      <c r="S491" s="50"/>
      <c r="T491" s="50"/>
      <c r="U491" s="50"/>
      <c r="V491" s="50"/>
      <c r="W491" s="50"/>
      <c r="X491" s="50"/>
      <c r="Y491" s="50"/>
      <c r="Z491" s="50"/>
      <c r="AA491" s="50"/>
      <c r="AB491" s="50"/>
      <c r="AC491" s="50"/>
      <c r="AD491" s="50"/>
      <c r="AE491" s="50"/>
      <c r="AF491" s="50"/>
      <c r="AG491" s="50"/>
      <c r="AH491" s="50"/>
      <c r="AI491" s="50"/>
    </row>
    <row r="492" spans="9:35">
      <c r="I492" s="50"/>
      <c r="J492" s="50"/>
      <c r="K492" s="50"/>
      <c r="L492" s="50"/>
      <c r="M492" s="50"/>
      <c r="N492" s="50"/>
      <c r="O492" s="50"/>
      <c r="P492" s="50"/>
      <c r="Q492" s="50"/>
      <c r="R492" s="50"/>
      <c r="S492" s="50"/>
      <c r="T492" s="50"/>
      <c r="U492" s="50"/>
      <c r="V492" s="50"/>
      <c r="W492" s="50"/>
      <c r="X492" s="50"/>
      <c r="Y492" s="50"/>
      <c r="Z492" s="50"/>
      <c r="AA492" s="50"/>
      <c r="AB492" s="50"/>
      <c r="AC492" s="50"/>
      <c r="AD492" s="50"/>
      <c r="AE492" s="50"/>
      <c r="AF492" s="50"/>
      <c r="AG492" s="50"/>
      <c r="AH492" s="50"/>
      <c r="AI492" s="50"/>
    </row>
    <row r="493" spans="9:35">
      <c r="I493" s="50"/>
      <c r="J493" s="50"/>
      <c r="K493" s="50"/>
      <c r="L493" s="50"/>
      <c r="M493" s="50"/>
      <c r="N493" s="50"/>
      <c r="O493" s="50"/>
      <c r="P493" s="50"/>
      <c r="Q493" s="50"/>
      <c r="R493" s="50"/>
      <c r="S493" s="50"/>
      <c r="T493" s="50"/>
      <c r="U493" s="50"/>
      <c r="V493" s="50"/>
      <c r="W493" s="50"/>
      <c r="X493" s="50"/>
      <c r="Y493" s="50"/>
      <c r="Z493" s="50"/>
      <c r="AA493" s="50"/>
      <c r="AB493" s="50"/>
      <c r="AC493" s="50"/>
      <c r="AD493" s="50"/>
      <c r="AE493" s="50"/>
      <c r="AF493" s="50"/>
      <c r="AG493" s="50"/>
      <c r="AH493" s="50"/>
      <c r="AI493" s="50"/>
    </row>
    <row r="494" spans="9:35">
      <c r="I494" s="50"/>
      <c r="J494" s="50"/>
      <c r="K494" s="50"/>
      <c r="L494" s="50"/>
      <c r="M494" s="50"/>
      <c r="N494" s="50"/>
      <c r="O494" s="50"/>
      <c r="P494" s="50"/>
      <c r="Q494" s="50"/>
      <c r="R494" s="50"/>
      <c r="S494" s="50"/>
      <c r="T494" s="50"/>
      <c r="U494" s="50"/>
      <c r="V494" s="50"/>
      <c r="W494" s="50"/>
      <c r="X494" s="50"/>
      <c r="Y494" s="50"/>
      <c r="Z494" s="50"/>
      <c r="AA494" s="50"/>
      <c r="AB494" s="50"/>
      <c r="AC494" s="50"/>
      <c r="AD494" s="50"/>
      <c r="AE494" s="50"/>
      <c r="AF494" s="50"/>
      <c r="AG494" s="50"/>
      <c r="AH494" s="50"/>
      <c r="AI494" s="50"/>
    </row>
    <row r="495" spans="9:35">
      <c r="I495" s="50"/>
      <c r="J495" s="50"/>
      <c r="K495" s="50"/>
      <c r="L495" s="50"/>
      <c r="M495" s="50"/>
      <c r="N495" s="50"/>
      <c r="O495" s="50"/>
      <c r="P495" s="50"/>
      <c r="Q495" s="50"/>
      <c r="R495" s="50"/>
      <c r="S495" s="50"/>
      <c r="T495" s="50"/>
      <c r="U495" s="50"/>
      <c r="V495" s="50"/>
      <c r="W495" s="50"/>
      <c r="X495" s="50"/>
      <c r="Y495" s="50"/>
      <c r="Z495" s="50"/>
      <c r="AA495" s="50"/>
      <c r="AB495" s="50"/>
      <c r="AC495" s="50"/>
      <c r="AD495" s="50"/>
      <c r="AE495" s="50"/>
      <c r="AF495" s="50"/>
      <c r="AG495" s="50"/>
      <c r="AH495" s="50"/>
      <c r="AI495" s="50"/>
    </row>
    <row r="496" spans="9:35">
      <c r="I496" s="50"/>
      <c r="J496" s="50"/>
      <c r="K496" s="50"/>
      <c r="L496" s="50"/>
      <c r="M496" s="50"/>
      <c r="N496" s="50"/>
      <c r="O496" s="50"/>
      <c r="P496" s="50"/>
      <c r="Q496" s="50"/>
      <c r="R496" s="50"/>
      <c r="S496" s="50"/>
      <c r="T496" s="50"/>
      <c r="U496" s="50"/>
      <c r="V496" s="50"/>
      <c r="W496" s="50"/>
      <c r="X496" s="50"/>
      <c r="Y496" s="50"/>
      <c r="Z496" s="50"/>
      <c r="AA496" s="50"/>
      <c r="AB496" s="50"/>
      <c r="AC496" s="50"/>
      <c r="AD496" s="50"/>
      <c r="AE496" s="50"/>
      <c r="AF496" s="50"/>
      <c r="AG496" s="50"/>
      <c r="AH496" s="50"/>
      <c r="AI496" s="50"/>
    </row>
    <row r="497" spans="9:35">
      <c r="I497" s="50"/>
      <c r="J497" s="50"/>
      <c r="K497" s="50"/>
      <c r="L497" s="50"/>
      <c r="M497" s="50"/>
      <c r="N497" s="50"/>
      <c r="O497" s="50"/>
      <c r="P497" s="50"/>
      <c r="Q497" s="50"/>
      <c r="R497" s="50"/>
      <c r="S497" s="50"/>
      <c r="T497" s="50"/>
      <c r="U497" s="50"/>
      <c r="V497" s="50"/>
      <c r="W497" s="50"/>
      <c r="X497" s="50"/>
      <c r="Y497" s="50"/>
      <c r="Z497" s="50"/>
      <c r="AA497" s="50"/>
      <c r="AB497" s="50"/>
      <c r="AC497" s="50"/>
      <c r="AD497" s="50"/>
      <c r="AE497" s="50"/>
      <c r="AF497" s="50"/>
      <c r="AG497" s="50"/>
      <c r="AH497" s="50"/>
      <c r="AI497" s="50"/>
    </row>
    <row r="498" spans="9:35">
      <c r="I498" s="50"/>
      <c r="J498" s="50"/>
      <c r="K498" s="50"/>
      <c r="L498" s="50"/>
      <c r="M498" s="50"/>
      <c r="N498" s="50"/>
      <c r="O498" s="50"/>
      <c r="P498" s="50"/>
      <c r="Q498" s="50"/>
      <c r="R498" s="50"/>
      <c r="S498" s="50"/>
      <c r="T498" s="50"/>
      <c r="U498" s="50"/>
      <c r="V498" s="50"/>
      <c r="W498" s="50"/>
      <c r="X498" s="50"/>
      <c r="Y498" s="50"/>
      <c r="Z498" s="50"/>
      <c r="AA498" s="50"/>
      <c r="AB498" s="50"/>
      <c r="AC498" s="50"/>
      <c r="AD498" s="50"/>
      <c r="AE498" s="50"/>
      <c r="AF498" s="50"/>
      <c r="AG498" s="50"/>
      <c r="AH498" s="50"/>
      <c r="AI498" s="50"/>
    </row>
    <row r="499" spans="9:35">
      <c r="I499" s="50"/>
      <c r="J499" s="50"/>
      <c r="K499" s="50"/>
      <c r="L499" s="50"/>
      <c r="M499" s="50"/>
      <c r="N499" s="50"/>
      <c r="O499" s="50"/>
      <c r="P499" s="50"/>
      <c r="Q499" s="50"/>
      <c r="R499" s="50"/>
      <c r="S499" s="50"/>
      <c r="T499" s="50"/>
      <c r="U499" s="50"/>
      <c r="V499" s="50"/>
      <c r="W499" s="50"/>
      <c r="X499" s="50"/>
      <c r="Y499" s="50"/>
      <c r="Z499" s="50"/>
      <c r="AA499" s="50"/>
      <c r="AB499" s="50"/>
      <c r="AC499" s="50"/>
      <c r="AD499" s="50"/>
      <c r="AE499" s="50"/>
      <c r="AF499" s="50"/>
      <c r="AG499" s="50"/>
      <c r="AH499" s="50"/>
      <c r="AI499" s="50"/>
    </row>
    <row r="500" spans="9:35">
      <c r="I500" s="50"/>
      <c r="J500" s="50"/>
      <c r="K500" s="50"/>
      <c r="L500" s="50"/>
      <c r="M500" s="50"/>
      <c r="N500" s="50"/>
      <c r="O500" s="50"/>
      <c r="P500" s="50"/>
      <c r="Q500" s="50"/>
      <c r="R500" s="50"/>
      <c r="S500" s="50"/>
      <c r="T500" s="50"/>
      <c r="U500" s="50"/>
      <c r="V500" s="50"/>
      <c r="W500" s="50"/>
      <c r="X500" s="50"/>
      <c r="Y500" s="50"/>
      <c r="Z500" s="50"/>
      <c r="AA500" s="50"/>
      <c r="AB500" s="50"/>
      <c r="AC500" s="50"/>
      <c r="AD500" s="50"/>
      <c r="AE500" s="50"/>
      <c r="AF500" s="50"/>
      <c r="AG500" s="50"/>
      <c r="AH500" s="50"/>
      <c r="AI500" s="50"/>
    </row>
    <row r="501" spans="9:35">
      <c r="I501" s="50"/>
      <c r="J501" s="50"/>
      <c r="K501" s="50"/>
      <c r="L501" s="50"/>
      <c r="M501" s="50"/>
      <c r="N501" s="50"/>
      <c r="O501" s="50"/>
      <c r="P501" s="50"/>
      <c r="Q501" s="50"/>
      <c r="R501" s="50"/>
      <c r="S501" s="50"/>
      <c r="T501" s="50"/>
      <c r="U501" s="50"/>
      <c r="V501" s="50"/>
      <c r="W501" s="50"/>
      <c r="X501" s="50"/>
      <c r="Y501" s="50"/>
      <c r="Z501" s="50"/>
      <c r="AA501" s="50"/>
      <c r="AB501" s="50"/>
      <c r="AC501" s="50"/>
      <c r="AD501" s="50"/>
      <c r="AE501" s="50"/>
      <c r="AF501" s="50"/>
      <c r="AG501" s="50"/>
      <c r="AH501" s="50"/>
      <c r="AI501" s="50"/>
    </row>
    <row r="502" spans="9:35">
      <c r="I502" s="50"/>
      <c r="J502" s="50"/>
      <c r="K502" s="50"/>
      <c r="L502" s="50"/>
      <c r="M502" s="50"/>
      <c r="N502" s="50"/>
      <c r="O502" s="50"/>
      <c r="P502" s="50"/>
      <c r="Q502" s="50"/>
      <c r="R502" s="50"/>
      <c r="S502" s="50"/>
      <c r="T502" s="50"/>
      <c r="U502" s="50"/>
      <c r="V502" s="50"/>
      <c r="W502" s="50"/>
      <c r="X502" s="50"/>
      <c r="Y502" s="50"/>
      <c r="Z502" s="50"/>
      <c r="AA502" s="50"/>
      <c r="AB502" s="50"/>
      <c r="AC502" s="50"/>
      <c r="AD502" s="50"/>
      <c r="AE502" s="50"/>
      <c r="AF502" s="50"/>
      <c r="AG502" s="50"/>
      <c r="AH502" s="50"/>
      <c r="AI502" s="50"/>
    </row>
    <row r="503" spans="9:35">
      <c r="I503" s="50"/>
      <c r="J503" s="50"/>
      <c r="K503" s="50"/>
      <c r="L503" s="50"/>
      <c r="M503" s="50"/>
      <c r="N503" s="50"/>
      <c r="O503" s="50"/>
      <c r="P503" s="50"/>
      <c r="Q503" s="50"/>
      <c r="R503" s="50"/>
      <c r="S503" s="50"/>
      <c r="T503" s="50"/>
      <c r="U503" s="50"/>
      <c r="V503" s="50"/>
      <c r="W503" s="50"/>
      <c r="X503" s="50"/>
      <c r="Y503" s="50"/>
      <c r="Z503" s="50"/>
      <c r="AA503" s="50"/>
      <c r="AB503" s="50"/>
      <c r="AC503" s="50"/>
      <c r="AD503" s="50"/>
      <c r="AE503" s="50"/>
      <c r="AF503" s="50"/>
      <c r="AG503" s="50"/>
      <c r="AH503" s="50"/>
      <c r="AI503" s="50"/>
    </row>
    <row r="504" spans="9:35">
      <c r="I504" s="50"/>
      <c r="J504" s="50"/>
      <c r="K504" s="50"/>
      <c r="L504" s="50"/>
      <c r="M504" s="50"/>
      <c r="N504" s="50"/>
      <c r="O504" s="50"/>
      <c r="P504" s="50"/>
      <c r="Q504" s="50"/>
      <c r="R504" s="50"/>
      <c r="S504" s="50"/>
      <c r="T504" s="50"/>
      <c r="U504" s="50"/>
      <c r="V504" s="50"/>
      <c r="W504" s="50"/>
      <c r="X504" s="50"/>
      <c r="Y504" s="50"/>
      <c r="Z504" s="50"/>
      <c r="AA504" s="50"/>
      <c r="AB504" s="50"/>
      <c r="AC504" s="50"/>
      <c r="AD504" s="50"/>
      <c r="AE504" s="50"/>
      <c r="AF504" s="50"/>
      <c r="AG504" s="50"/>
      <c r="AH504" s="50"/>
      <c r="AI504" s="50"/>
    </row>
    <row r="505" spans="9:35">
      <c r="I505" s="50"/>
      <c r="J505" s="50"/>
      <c r="K505" s="50"/>
      <c r="L505" s="50"/>
      <c r="M505" s="50"/>
      <c r="N505" s="50"/>
      <c r="O505" s="50"/>
      <c r="P505" s="50"/>
      <c r="Q505" s="50"/>
      <c r="R505" s="50"/>
      <c r="S505" s="50"/>
      <c r="T505" s="50"/>
      <c r="U505" s="50"/>
      <c r="V505" s="50"/>
      <c r="W505" s="50"/>
      <c r="X505" s="50"/>
      <c r="Y505" s="50"/>
      <c r="Z505" s="50"/>
      <c r="AA505" s="50"/>
      <c r="AB505" s="50"/>
      <c r="AC505" s="50"/>
      <c r="AD505" s="50"/>
      <c r="AE505" s="50"/>
      <c r="AF505" s="50"/>
      <c r="AG505" s="50"/>
      <c r="AH505" s="50"/>
      <c r="AI505" s="50"/>
    </row>
    <row r="506" spans="9:35">
      <c r="I506" s="50"/>
      <c r="J506" s="50"/>
      <c r="K506" s="50"/>
      <c r="L506" s="50"/>
      <c r="M506" s="50"/>
      <c r="N506" s="50"/>
      <c r="O506" s="50"/>
      <c r="P506" s="50"/>
      <c r="Q506" s="50"/>
      <c r="R506" s="50"/>
      <c r="S506" s="50"/>
      <c r="T506" s="50"/>
      <c r="U506" s="50"/>
      <c r="V506" s="50"/>
      <c r="W506" s="50"/>
      <c r="X506" s="50"/>
      <c r="Y506" s="50"/>
      <c r="Z506" s="50"/>
      <c r="AA506" s="50"/>
      <c r="AB506" s="50"/>
      <c r="AC506" s="50"/>
      <c r="AD506" s="50"/>
      <c r="AE506" s="50"/>
      <c r="AF506" s="50"/>
      <c r="AG506" s="50"/>
      <c r="AH506" s="50"/>
      <c r="AI506" s="50"/>
    </row>
    <row r="507" spans="9:35">
      <c r="I507" s="50"/>
      <c r="J507" s="50"/>
      <c r="K507" s="50"/>
      <c r="L507" s="50"/>
      <c r="M507" s="50"/>
      <c r="N507" s="50"/>
      <c r="O507" s="50"/>
      <c r="P507" s="50"/>
      <c r="Q507" s="50"/>
      <c r="R507" s="50"/>
      <c r="S507" s="50"/>
      <c r="T507" s="50"/>
      <c r="U507" s="50"/>
      <c r="V507" s="50"/>
      <c r="W507" s="50"/>
      <c r="X507" s="50"/>
      <c r="Y507" s="50"/>
      <c r="Z507" s="50"/>
      <c r="AA507" s="50"/>
      <c r="AB507" s="50"/>
      <c r="AC507" s="50"/>
      <c r="AD507" s="50"/>
      <c r="AE507" s="50"/>
      <c r="AF507" s="50"/>
      <c r="AG507" s="50"/>
      <c r="AH507" s="50"/>
      <c r="AI507" s="50"/>
    </row>
    <row r="508" spans="9:35">
      <c r="I508" s="50"/>
      <c r="J508" s="50"/>
      <c r="K508" s="50"/>
      <c r="L508" s="50"/>
      <c r="M508" s="50"/>
      <c r="N508" s="50"/>
      <c r="O508" s="50"/>
      <c r="P508" s="50"/>
      <c r="Q508" s="50"/>
      <c r="R508" s="50"/>
      <c r="S508" s="50"/>
      <c r="T508" s="50"/>
      <c r="U508" s="50"/>
      <c r="V508" s="50"/>
      <c r="W508" s="50"/>
      <c r="X508" s="50"/>
      <c r="Y508" s="50"/>
      <c r="Z508" s="50"/>
      <c r="AA508" s="50"/>
      <c r="AB508" s="50"/>
      <c r="AC508" s="50"/>
      <c r="AD508" s="50"/>
      <c r="AE508" s="50"/>
      <c r="AF508" s="50"/>
      <c r="AG508" s="50"/>
      <c r="AH508" s="50"/>
      <c r="AI508" s="50"/>
    </row>
    <row r="509" spans="9:35">
      <c r="I509" s="50"/>
      <c r="J509" s="50"/>
      <c r="K509" s="50"/>
      <c r="L509" s="50"/>
      <c r="M509" s="50"/>
      <c r="N509" s="50"/>
      <c r="O509" s="50"/>
      <c r="P509" s="50"/>
      <c r="Q509" s="50"/>
      <c r="R509" s="50"/>
      <c r="S509" s="50"/>
      <c r="T509" s="50"/>
      <c r="U509" s="50"/>
      <c r="V509" s="50"/>
      <c r="W509" s="50"/>
      <c r="X509" s="50"/>
      <c r="Y509" s="50"/>
      <c r="Z509" s="50"/>
      <c r="AA509" s="50"/>
      <c r="AB509" s="50"/>
      <c r="AC509" s="50"/>
      <c r="AD509" s="50"/>
      <c r="AE509" s="50"/>
      <c r="AF509" s="50"/>
      <c r="AG509" s="50"/>
      <c r="AH509" s="50"/>
      <c r="AI509" s="50"/>
    </row>
    <row r="510" spans="9:35">
      <c r="I510" s="50"/>
      <c r="J510" s="50"/>
      <c r="K510" s="50"/>
      <c r="L510" s="50"/>
      <c r="M510" s="50"/>
      <c r="N510" s="50"/>
      <c r="O510" s="50"/>
      <c r="P510" s="50"/>
      <c r="Q510" s="50"/>
      <c r="R510" s="50"/>
      <c r="S510" s="50"/>
      <c r="T510" s="50"/>
      <c r="U510" s="50"/>
      <c r="V510" s="50"/>
      <c r="W510" s="50"/>
      <c r="X510" s="50"/>
      <c r="Y510" s="50"/>
      <c r="Z510" s="50"/>
      <c r="AA510" s="50"/>
      <c r="AB510" s="50"/>
      <c r="AC510" s="50"/>
      <c r="AD510" s="50"/>
      <c r="AE510" s="50"/>
      <c r="AF510" s="50"/>
      <c r="AG510" s="50"/>
      <c r="AH510" s="50"/>
      <c r="AI510" s="50"/>
    </row>
    <row r="511" spans="9:35">
      <c r="I511" s="50"/>
      <c r="J511" s="50"/>
      <c r="K511" s="50"/>
      <c r="L511" s="50"/>
      <c r="M511" s="50"/>
      <c r="N511" s="50"/>
      <c r="O511" s="50"/>
      <c r="P511" s="50"/>
      <c r="Q511" s="50"/>
      <c r="R511" s="50"/>
      <c r="S511" s="50"/>
      <c r="T511" s="50"/>
      <c r="U511" s="50"/>
      <c r="V511" s="50"/>
      <c r="W511" s="50"/>
      <c r="X511" s="50"/>
      <c r="Y511" s="50"/>
      <c r="Z511" s="50"/>
      <c r="AA511" s="50"/>
      <c r="AB511" s="50"/>
      <c r="AC511" s="50"/>
      <c r="AD511" s="50"/>
      <c r="AE511" s="50"/>
      <c r="AF511" s="50"/>
      <c r="AG511" s="50"/>
      <c r="AH511" s="50"/>
      <c r="AI511" s="50"/>
    </row>
    <row r="512" spans="9:35">
      <c r="I512" s="50"/>
      <c r="J512" s="50"/>
      <c r="K512" s="50"/>
      <c r="L512" s="50"/>
      <c r="M512" s="50"/>
      <c r="N512" s="50"/>
      <c r="O512" s="50"/>
      <c r="P512" s="50"/>
      <c r="Q512" s="50"/>
      <c r="R512" s="50"/>
      <c r="S512" s="50"/>
      <c r="T512" s="50"/>
      <c r="U512" s="50"/>
      <c r="V512" s="50"/>
      <c r="W512" s="50"/>
      <c r="X512" s="50"/>
      <c r="Y512" s="50"/>
      <c r="Z512" s="50"/>
      <c r="AA512" s="50"/>
      <c r="AB512" s="50"/>
      <c r="AC512" s="50"/>
      <c r="AD512" s="50"/>
      <c r="AE512" s="50"/>
      <c r="AF512" s="50"/>
      <c r="AG512" s="50"/>
      <c r="AH512" s="50"/>
      <c r="AI512" s="50"/>
    </row>
    <row r="513" spans="9:35">
      <c r="I513" s="50"/>
      <c r="J513" s="50"/>
      <c r="K513" s="50"/>
      <c r="L513" s="50"/>
      <c r="M513" s="50"/>
      <c r="N513" s="50"/>
      <c r="O513" s="50"/>
      <c r="P513" s="50"/>
      <c r="Q513" s="50"/>
      <c r="R513" s="50"/>
      <c r="S513" s="50"/>
      <c r="T513" s="50"/>
      <c r="U513" s="50"/>
      <c r="V513" s="50"/>
      <c r="W513" s="50"/>
      <c r="X513" s="50"/>
      <c r="Y513" s="50"/>
      <c r="Z513" s="50"/>
      <c r="AA513" s="50"/>
      <c r="AB513" s="50"/>
      <c r="AC513" s="50"/>
      <c r="AD513" s="50"/>
      <c r="AE513" s="50"/>
      <c r="AF513" s="50"/>
      <c r="AG513" s="50"/>
      <c r="AH513" s="50"/>
      <c r="AI513" s="50"/>
    </row>
    <row r="514" spans="9:35">
      <c r="I514" s="50"/>
      <c r="J514" s="50"/>
      <c r="K514" s="50"/>
      <c r="L514" s="50"/>
      <c r="M514" s="50"/>
      <c r="N514" s="50"/>
      <c r="O514" s="50"/>
      <c r="P514" s="50"/>
      <c r="Q514" s="50"/>
      <c r="R514" s="50"/>
      <c r="S514" s="50"/>
      <c r="T514" s="50"/>
      <c r="U514" s="50"/>
      <c r="V514" s="50"/>
      <c r="W514" s="50"/>
      <c r="X514" s="50"/>
      <c r="Y514" s="50"/>
      <c r="Z514" s="50"/>
      <c r="AA514" s="50"/>
      <c r="AB514" s="50"/>
      <c r="AC514" s="50"/>
      <c r="AD514" s="50"/>
      <c r="AE514" s="50"/>
      <c r="AF514" s="50"/>
      <c r="AG514" s="50"/>
      <c r="AH514" s="50"/>
      <c r="AI514" s="50"/>
    </row>
    <row r="515" spans="9:35">
      <c r="I515" s="50"/>
      <c r="J515" s="50"/>
      <c r="K515" s="50"/>
      <c r="L515" s="50"/>
      <c r="M515" s="50"/>
      <c r="N515" s="50"/>
      <c r="O515" s="50"/>
      <c r="P515" s="50"/>
      <c r="Q515" s="50"/>
      <c r="R515" s="50"/>
      <c r="S515" s="50"/>
      <c r="T515" s="50"/>
      <c r="U515" s="50"/>
      <c r="V515" s="50"/>
      <c r="W515" s="50"/>
      <c r="X515" s="50"/>
      <c r="Y515" s="50"/>
      <c r="Z515" s="50"/>
      <c r="AA515" s="50"/>
      <c r="AB515" s="50"/>
      <c r="AC515" s="50"/>
      <c r="AD515" s="50"/>
      <c r="AE515" s="50"/>
      <c r="AF515" s="50"/>
      <c r="AG515" s="50"/>
      <c r="AH515" s="50"/>
      <c r="AI515" s="50"/>
    </row>
    <row r="516" spans="9:35">
      <c r="I516" s="50"/>
      <c r="J516" s="50"/>
      <c r="K516" s="50"/>
      <c r="L516" s="50"/>
      <c r="M516" s="50"/>
      <c r="N516" s="50"/>
      <c r="O516" s="50"/>
      <c r="P516" s="50"/>
      <c r="Q516" s="50"/>
      <c r="R516" s="50"/>
      <c r="S516" s="50"/>
      <c r="T516" s="50"/>
      <c r="U516" s="50"/>
      <c r="V516" s="50"/>
      <c r="W516" s="50"/>
      <c r="X516" s="50"/>
      <c r="Y516" s="50"/>
      <c r="Z516" s="50"/>
      <c r="AA516" s="50"/>
      <c r="AB516" s="50"/>
      <c r="AC516" s="50"/>
      <c r="AD516" s="50"/>
      <c r="AE516" s="50"/>
      <c r="AF516" s="50"/>
      <c r="AG516" s="50"/>
      <c r="AH516" s="50"/>
      <c r="AI516" s="50"/>
    </row>
    <row r="517" spans="9:35">
      <c r="I517" s="50"/>
      <c r="J517" s="50"/>
      <c r="K517" s="50"/>
      <c r="L517" s="50"/>
      <c r="M517" s="50"/>
      <c r="N517" s="50"/>
      <c r="O517" s="50"/>
      <c r="P517" s="50"/>
      <c r="Q517" s="50"/>
      <c r="R517" s="50"/>
      <c r="S517" s="50"/>
      <c r="T517" s="50"/>
      <c r="U517" s="50"/>
      <c r="V517" s="50"/>
      <c r="W517" s="50"/>
      <c r="X517" s="50"/>
      <c r="Y517" s="50"/>
      <c r="Z517" s="50"/>
      <c r="AA517" s="50"/>
      <c r="AB517" s="50"/>
      <c r="AC517" s="50"/>
      <c r="AD517" s="50"/>
      <c r="AE517" s="50"/>
      <c r="AF517" s="50"/>
      <c r="AG517" s="50"/>
      <c r="AH517" s="50"/>
      <c r="AI517" s="50"/>
    </row>
    <row r="518" spans="9:35">
      <c r="I518" s="50"/>
      <c r="J518" s="50"/>
      <c r="K518" s="50"/>
      <c r="L518" s="50"/>
      <c r="M518" s="50"/>
      <c r="N518" s="50"/>
      <c r="O518" s="50"/>
      <c r="P518" s="50"/>
      <c r="Q518" s="50"/>
      <c r="R518" s="50"/>
      <c r="S518" s="50"/>
      <c r="T518" s="50"/>
      <c r="U518" s="50"/>
      <c r="V518" s="50"/>
      <c r="W518" s="50"/>
      <c r="X518" s="50"/>
      <c r="Y518" s="50"/>
      <c r="Z518" s="50"/>
      <c r="AA518" s="50"/>
      <c r="AB518" s="50"/>
      <c r="AC518" s="50"/>
      <c r="AD518" s="50"/>
      <c r="AE518" s="50"/>
      <c r="AF518" s="50"/>
      <c r="AG518" s="50"/>
      <c r="AH518" s="50"/>
      <c r="AI518" s="50"/>
    </row>
    <row r="519" spans="9:35">
      <c r="I519" s="50"/>
      <c r="J519" s="50"/>
      <c r="K519" s="50"/>
      <c r="L519" s="50"/>
      <c r="M519" s="50"/>
      <c r="N519" s="50"/>
      <c r="O519" s="50"/>
      <c r="P519" s="50"/>
      <c r="Q519" s="50"/>
      <c r="R519" s="50"/>
      <c r="S519" s="50"/>
      <c r="T519" s="50"/>
      <c r="U519" s="50"/>
      <c r="V519" s="50"/>
      <c r="W519" s="50"/>
      <c r="X519" s="50"/>
      <c r="Y519" s="50"/>
      <c r="Z519" s="50"/>
      <c r="AA519" s="50"/>
      <c r="AB519" s="50"/>
      <c r="AC519" s="50"/>
      <c r="AD519" s="50"/>
      <c r="AE519" s="50"/>
      <c r="AF519" s="50"/>
      <c r="AG519" s="50"/>
      <c r="AH519" s="50"/>
      <c r="AI519" s="50"/>
    </row>
    <row r="520" spans="9:35">
      <c r="I520" s="50"/>
      <c r="J520" s="50"/>
      <c r="K520" s="50"/>
      <c r="L520" s="50"/>
      <c r="M520" s="50"/>
      <c r="N520" s="50"/>
      <c r="O520" s="50"/>
      <c r="P520" s="50"/>
      <c r="Q520" s="50"/>
      <c r="R520" s="50"/>
      <c r="S520" s="50"/>
      <c r="T520" s="50"/>
      <c r="U520" s="50"/>
      <c r="V520" s="50"/>
      <c r="W520" s="50"/>
      <c r="X520" s="50"/>
      <c r="Y520" s="50"/>
      <c r="Z520" s="50"/>
      <c r="AA520" s="50"/>
      <c r="AB520" s="50"/>
      <c r="AC520" s="50"/>
      <c r="AD520" s="50"/>
      <c r="AE520" s="50"/>
      <c r="AF520" s="50"/>
      <c r="AG520" s="50"/>
      <c r="AH520" s="50"/>
      <c r="AI520" s="50"/>
    </row>
    <row r="521" spans="9:35">
      <c r="I521" s="50"/>
      <c r="J521" s="50"/>
      <c r="K521" s="50"/>
      <c r="L521" s="50"/>
      <c r="M521" s="50"/>
      <c r="N521" s="50"/>
      <c r="O521" s="50"/>
      <c r="P521" s="50"/>
      <c r="Q521" s="50"/>
      <c r="R521" s="50"/>
      <c r="S521" s="50"/>
      <c r="T521" s="50"/>
      <c r="U521" s="50"/>
      <c r="V521" s="50"/>
      <c r="W521" s="50"/>
      <c r="X521" s="50"/>
      <c r="Y521" s="50"/>
      <c r="Z521" s="50"/>
      <c r="AA521" s="50"/>
      <c r="AB521" s="50"/>
      <c r="AC521" s="50"/>
      <c r="AD521" s="50"/>
      <c r="AE521" s="50"/>
      <c r="AF521" s="50"/>
      <c r="AG521" s="50"/>
      <c r="AH521" s="50"/>
      <c r="AI521" s="50"/>
    </row>
    <row r="522" spans="9:35">
      <c r="I522" s="50"/>
      <c r="J522" s="50"/>
      <c r="K522" s="50"/>
      <c r="L522" s="50"/>
      <c r="M522" s="50"/>
      <c r="N522" s="50"/>
      <c r="O522" s="50"/>
      <c r="P522" s="50"/>
      <c r="Q522" s="50"/>
      <c r="R522" s="50"/>
      <c r="S522" s="50"/>
      <c r="T522" s="50"/>
      <c r="U522" s="50"/>
      <c r="V522" s="50"/>
      <c r="W522" s="50"/>
      <c r="X522" s="50"/>
      <c r="Y522" s="50"/>
      <c r="Z522" s="50"/>
      <c r="AA522" s="50"/>
      <c r="AB522" s="50"/>
      <c r="AC522" s="50"/>
      <c r="AD522" s="50"/>
      <c r="AE522" s="50"/>
      <c r="AF522" s="50"/>
      <c r="AG522" s="50"/>
      <c r="AH522" s="50"/>
      <c r="AI522" s="50"/>
    </row>
    <row r="523" spans="9:35">
      <c r="I523" s="50"/>
      <c r="J523" s="50"/>
      <c r="K523" s="50"/>
      <c r="L523" s="50"/>
      <c r="M523" s="50"/>
      <c r="N523" s="50"/>
      <c r="O523" s="50"/>
      <c r="P523" s="50"/>
      <c r="Q523" s="50"/>
      <c r="R523" s="50"/>
      <c r="S523" s="50"/>
      <c r="T523" s="50"/>
      <c r="U523" s="50"/>
      <c r="V523" s="50"/>
      <c r="W523" s="50"/>
      <c r="X523" s="50"/>
      <c r="Y523" s="50"/>
      <c r="Z523" s="50"/>
      <c r="AA523" s="50"/>
      <c r="AB523" s="50"/>
      <c r="AC523" s="50"/>
      <c r="AD523" s="50"/>
      <c r="AE523" s="50"/>
      <c r="AF523" s="50"/>
      <c r="AG523" s="50"/>
      <c r="AH523" s="50"/>
      <c r="AI523" s="50"/>
    </row>
    <row r="524" spans="9:35">
      <c r="I524" s="50"/>
      <c r="J524" s="50"/>
      <c r="K524" s="50"/>
      <c r="L524" s="50"/>
      <c r="M524" s="50"/>
      <c r="N524" s="50"/>
      <c r="O524" s="50"/>
      <c r="P524" s="50"/>
      <c r="Q524" s="50"/>
      <c r="R524" s="50"/>
      <c r="S524" s="50"/>
      <c r="T524" s="50"/>
      <c r="U524" s="50"/>
      <c r="V524" s="50"/>
      <c r="W524" s="50"/>
      <c r="X524" s="50"/>
      <c r="Y524" s="50"/>
      <c r="Z524" s="50"/>
      <c r="AA524" s="50"/>
      <c r="AB524" s="50"/>
      <c r="AC524" s="50"/>
      <c r="AD524" s="50"/>
      <c r="AE524" s="50"/>
      <c r="AF524" s="50"/>
      <c r="AG524" s="50"/>
      <c r="AH524" s="50"/>
      <c r="AI524" s="50"/>
    </row>
    <row r="525" spans="9:35">
      <c r="I525" s="50"/>
      <c r="J525" s="50"/>
      <c r="K525" s="50"/>
      <c r="L525" s="50"/>
      <c r="M525" s="50"/>
      <c r="N525" s="50"/>
      <c r="O525" s="50"/>
      <c r="P525" s="50"/>
      <c r="Q525" s="50"/>
      <c r="R525" s="50"/>
      <c r="S525" s="50"/>
      <c r="T525" s="50"/>
      <c r="U525" s="50"/>
      <c r="V525" s="50"/>
      <c r="W525" s="50"/>
      <c r="X525" s="50"/>
      <c r="Y525" s="50"/>
      <c r="Z525" s="50"/>
      <c r="AA525" s="50"/>
      <c r="AB525" s="50"/>
      <c r="AC525" s="50"/>
      <c r="AD525" s="50"/>
      <c r="AE525" s="50"/>
      <c r="AF525" s="50"/>
      <c r="AG525" s="50"/>
      <c r="AH525" s="50"/>
      <c r="AI525" s="50"/>
    </row>
    <row r="526" spans="9:35">
      <c r="I526" s="50"/>
      <c r="J526" s="50"/>
      <c r="K526" s="50"/>
      <c r="L526" s="50"/>
      <c r="M526" s="50"/>
      <c r="N526" s="50"/>
      <c r="O526" s="50"/>
      <c r="P526" s="50"/>
      <c r="Q526" s="50"/>
      <c r="R526" s="50"/>
      <c r="S526" s="50"/>
      <c r="T526" s="50"/>
      <c r="U526" s="50"/>
      <c r="V526" s="50"/>
      <c r="W526" s="50"/>
      <c r="X526" s="50"/>
      <c r="Y526" s="50"/>
      <c r="Z526" s="50"/>
      <c r="AA526" s="50"/>
      <c r="AB526" s="50"/>
      <c r="AC526" s="50"/>
      <c r="AD526" s="50"/>
      <c r="AE526" s="50"/>
      <c r="AF526" s="50"/>
      <c r="AG526" s="50"/>
      <c r="AH526" s="50"/>
      <c r="AI526" s="50"/>
    </row>
    <row r="527" spans="9:35">
      <c r="I527" s="50"/>
      <c r="J527" s="50"/>
      <c r="K527" s="50"/>
      <c r="L527" s="50"/>
      <c r="M527" s="50"/>
      <c r="N527" s="50"/>
      <c r="O527" s="50"/>
      <c r="P527" s="50"/>
      <c r="Q527" s="50"/>
      <c r="R527" s="50"/>
      <c r="S527" s="50"/>
      <c r="T527" s="50"/>
      <c r="U527" s="50"/>
      <c r="V527" s="50"/>
      <c r="W527" s="50"/>
      <c r="X527" s="50"/>
      <c r="Y527" s="50"/>
      <c r="Z527" s="50"/>
      <c r="AA527" s="50"/>
      <c r="AB527" s="50"/>
      <c r="AC527" s="50"/>
      <c r="AD527" s="50"/>
      <c r="AE527" s="50"/>
      <c r="AF527" s="50"/>
      <c r="AG527" s="50"/>
      <c r="AH527" s="50"/>
      <c r="AI527" s="50"/>
    </row>
    <row r="528" spans="9:35">
      <c r="I528" s="50"/>
      <c r="J528" s="50"/>
      <c r="K528" s="50"/>
      <c r="L528" s="50"/>
      <c r="M528" s="50"/>
      <c r="N528" s="50"/>
      <c r="O528" s="50"/>
      <c r="P528" s="50"/>
      <c r="Q528" s="50"/>
      <c r="R528" s="50"/>
      <c r="S528" s="50"/>
      <c r="T528" s="50"/>
      <c r="U528" s="50"/>
      <c r="V528" s="50"/>
      <c r="W528" s="50"/>
      <c r="X528" s="50"/>
      <c r="Y528" s="50"/>
      <c r="Z528" s="50"/>
      <c r="AA528" s="50"/>
      <c r="AB528" s="50"/>
      <c r="AC528" s="50"/>
      <c r="AD528" s="50"/>
      <c r="AE528" s="50"/>
      <c r="AF528" s="50"/>
      <c r="AG528" s="50"/>
      <c r="AH528" s="50"/>
      <c r="AI528" s="50"/>
    </row>
    <row r="529" spans="9:35">
      <c r="I529" s="50"/>
      <c r="J529" s="50"/>
      <c r="K529" s="50"/>
      <c r="L529" s="50"/>
      <c r="M529" s="50"/>
      <c r="N529" s="50"/>
      <c r="O529" s="50"/>
      <c r="P529" s="50"/>
      <c r="Q529" s="50"/>
      <c r="R529" s="50"/>
      <c r="S529" s="50"/>
      <c r="T529" s="50"/>
      <c r="U529" s="50"/>
      <c r="V529" s="50"/>
      <c r="W529" s="50"/>
      <c r="X529" s="50"/>
      <c r="Y529" s="50"/>
      <c r="Z529" s="50"/>
      <c r="AA529" s="50"/>
      <c r="AB529" s="50"/>
      <c r="AC529" s="50"/>
      <c r="AD529" s="50"/>
      <c r="AE529" s="50"/>
      <c r="AF529" s="50"/>
      <c r="AG529" s="50"/>
      <c r="AH529" s="50"/>
      <c r="AI529" s="50"/>
    </row>
    <row r="530" spans="9:35">
      <c r="I530" s="50"/>
      <c r="J530" s="50"/>
      <c r="K530" s="50"/>
      <c r="L530" s="50"/>
      <c r="M530" s="50"/>
      <c r="N530" s="50"/>
      <c r="O530" s="50"/>
      <c r="P530" s="50"/>
      <c r="Q530" s="50"/>
      <c r="R530" s="50"/>
      <c r="S530" s="50"/>
      <c r="T530" s="50"/>
      <c r="U530" s="50"/>
      <c r="V530" s="50"/>
      <c r="W530" s="50"/>
      <c r="X530" s="50"/>
      <c r="Y530" s="50"/>
      <c r="Z530" s="50"/>
      <c r="AA530" s="50"/>
      <c r="AB530" s="50"/>
      <c r="AC530" s="50"/>
      <c r="AD530" s="50"/>
      <c r="AE530" s="50"/>
      <c r="AF530" s="50"/>
      <c r="AG530" s="50"/>
      <c r="AH530" s="50"/>
      <c r="AI530" s="50"/>
    </row>
    <row r="531" spans="9:35">
      <c r="I531" s="50"/>
      <c r="J531" s="50"/>
      <c r="K531" s="50"/>
      <c r="L531" s="50"/>
      <c r="M531" s="50"/>
      <c r="N531" s="50"/>
      <c r="O531" s="50"/>
      <c r="P531" s="50"/>
      <c r="Q531" s="50"/>
      <c r="R531" s="50"/>
      <c r="S531" s="50"/>
      <c r="T531" s="50"/>
      <c r="U531" s="50"/>
      <c r="V531" s="50"/>
      <c r="W531" s="50"/>
      <c r="X531" s="50"/>
      <c r="Y531" s="50"/>
      <c r="Z531" s="50"/>
      <c r="AA531" s="50"/>
      <c r="AB531" s="50"/>
      <c r="AC531" s="50"/>
      <c r="AD531" s="50"/>
      <c r="AE531" s="50"/>
      <c r="AF531" s="50"/>
      <c r="AG531" s="50"/>
      <c r="AH531" s="50"/>
      <c r="AI531" s="50"/>
    </row>
    <row r="532" spans="9:35">
      <c r="I532" s="50"/>
      <c r="J532" s="50"/>
      <c r="K532" s="50"/>
      <c r="L532" s="50"/>
      <c r="M532" s="50"/>
      <c r="N532" s="50"/>
      <c r="O532" s="50"/>
      <c r="P532" s="50"/>
      <c r="Q532" s="50"/>
      <c r="R532" s="50"/>
      <c r="S532" s="50"/>
      <c r="T532" s="50"/>
      <c r="U532" s="50"/>
      <c r="V532" s="50"/>
      <c r="W532" s="50"/>
      <c r="X532" s="50"/>
      <c r="Y532" s="50"/>
      <c r="Z532" s="50"/>
      <c r="AA532" s="50"/>
      <c r="AB532" s="50"/>
      <c r="AC532" s="50"/>
      <c r="AD532" s="50"/>
      <c r="AE532" s="50"/>
      <c r="AF532" s="50"/>
      <c r="AG532" s="50"/>
      <c r="AH532" s="50"/>
      <c r="AI532" s="50"/>
    </row>
    <row r="533" spans="9:35">
      <c r="I533" s="50"/>
      <c r="J533" s="50"/>
      <c r="K533" s="50"/>
      <c r="L533" s="50"/>
      <c r="M533" s="50"/>
      <c r="N533" s="50"/>
      <c r="O533" s="50"/>
      <c r="P533" s="50"/>
      <c r="Q533" s="50"/>
      <c r="R533" s="50"/>
      <c r="S533" s="50"/>
      <c r="T533" s="50"/>
      <c r="U533" s="50"/>
      <c r="V533" s="50"/>
      <c r="W533" s="50"/>
      <c r="X533" s="50"/>
      <c r="Y533" s="50"/>
      <c r="Z533" s="50"/>
      <c r="AA533" s="50"/>
      <c r="AB533" s="50"/>
      <c r="AC533" s="50"/>
      <c r="AD533" s="50"/>
      <c r="AE533" s="50"/>
      <c r="AF533" s="50"/>
      <c r="AG533" s="50"/>
      <c r="AH533" s="50"/>
      <c r="AI533" s="50"/>
    </row>
    <row r="534" spans="9:35">
      <c r="I534" s="50"/>
      <c r="J534" s="50"/>
      <c r="K534" s="50"/>
      <c r="L534" s="50"/>
      <c r="M534" s="50"/>
      <c r="N534" s="50"/>
      <c r="O534" s="50"/>
      <c r="P534" s="50"/>
      <c r="Q534" s="50"/>
      <c r="R534" s="50"/>
      <c r="S534" s="50"/>
      <c r="T534" s="50"/>
      <c r="U534" s="50"/>
      <c r="V534" s="50"/>
      <c r="W534" s="50"/>
      <c r="X534" s="50"/>
      <c r="Y534" s="50"/>
      <c r="Z534" s="50"/>
      <c r="AA534" s="50"/>
      <c r="AB534" s="50"/>
      <c r="AC534" s="50"/>
      <c r="AD534" s="50"/>
      <c r="AE534" s="50"/>
      <c r="AF534" s="50"/>
      <c r="AG534" s="50"/>
      <c r="AH534" s="50"/>
      <c r="AI534" s="50"/>
    </row>
    <row r="535" spans="9:35">
      <c r="I535" s="50"/>
      <c r="J535" s="50"/>
      <c r="K535" s="50"/>
      <c r="L535" s="50"/>
      <c r="M535" s="50"/>
      <c r="N535" s="50"/>
      <c r="O535" s="50"/>
      <c r="P535" s="50"/>
      <c r="Q535" s="50"/>
      <c r="R535" s="50"/>
      <c r="S535" s="50"/>
      <c r="T535" s="50"/>
      <c r="U535" s="50"/>
      <c r="V535" s="50"/>
      <c r="W535" s="50"/>
      <c r="X535" s="50"/>
      <c r="Y535" s="50"/>
      <c r="Z535" s="50"/>
      <c r="AA535" s="50"/>
      <c r="AB535" s="50"/>
      <c r="AC535" s="50"/>
      <c r="AD535" s="50"/>
      <c r="AE535" s="50"/>
      <c r="AF535" s="50"/>
      <c r="AG535" s="50"/>
      <c r="AH535" s="50"/>
      <c r="AI535" s="50"/>
    </row>
    <row r="536" spans="9:35">
      <c r="I536" s="50"/>
      <c r="J536" s="50"/>
      <c r="K536" s="50"/>
      <c r="L536" s="50"/>
      <c r="M536" s="50"/>
      <c r="N536" s="50"/>
      <c r="O536" s="50"/>
      <c r="P536" s="50"/>
      <c r="Q536" s="50"/>
      <c r="R536" s="50"/>
      <c r="S536" s="50"/>
      <c r="T536" s="50"/>
      <c r="U536" s="50"/>
      <c r="V536" s="50"/>
      <c r="W536" s="50"/>
      <c r="X536" s="50"/>
      <c r="Y536" s="50"/>
      <c r="Z536" s="50"/>
      <c r="AA536" s="50"/>
      <c r="AB536" s="50"/>
      <c r="AC536" s="50"/>
      <c r="AD536" s="50"/>
      <c r="AE536" s="50"/>
      <c r="AF536" s="50"/>
      <c r="AG536" s="50"/>
      <c r="AH536" s="50"/>
      <c r="AI536" s="50"/>
    </row>
    <row r="537" spans="9:35">
      <c r="I537" s="50"/>
      <c r="J537" s="50"/>
      <c r="K537" s="50"/>
      <c r="L537" s="50"/>
      <c r="M537" s="50"/>
      <c r="N537" s="50"/>
      <c r="O537" s="50"/>
      <c r="P537" s="50"/>
      <c r="Q537" s="50"/>
      <c r="R537" s="50"/>
      <c r="S537" s="50"/>
      <c r="T537" s="50"/>
      <c r="U537" s="50"/>
      <c r="V537" s="50"/>
      <c r="W537" s="50"/>
      <c r="X537" s="50"/>
      <c r="Y537" s="50"/>
      <c r="Z537" s="50"/>
      <c r="AA537" s="50"/>
      <c r="AB537" s="50"/>
      <c r="AC537" s="50"/>
      <c r="AD537" s="50"/>
      <c r="AE537" s="50"/>
      <c r="AF537" s="50"/>
      <c r="AG537" s="50"/>
      <c r="AH537" s="50"/>
      <c r="AI537" s="50"/>
    </row>
    <row r="538" spans="9:35">
      <c r="I538" s="50"/>
      <c r="J538" s="50"/>
      <c r="K538" s="50"/>
      <c r="L538" s="50"/>
      <c r="M538" s="50"/>
      <c r="N538" s="50"/>
      <c r="O538" s="50"/>
      <c r="P538" s="50"/>
      <c r="Q538" s="50"/>
      <c r="R538" s="50"/>
      <c r="S538" s="50"/>
      <c r="T538" s="50"/>
      <c r="U538" s="50"/>
      <c r="V538" s="50"/>
      <c r="W538" s="50"/>
      <c r="X538" s="50"/>
      <c r="Y538" s="50"/>
      <c r="Z538" s="50"/>
      <c r="AA538" s="50"/>
      <c r="AB538" s="50"/>
      <c r="AC538" s="50"/>
      <c r="AD538" s="50"/>
      <c r="AE538" s="50"/>
      <c r="AF538" s="50"/>
      <c r="AG538" s="50"/>
      <c r="AH538" s="50"/>
      <c r="AI538" s="50"/>
    </row>
    <row r="539" spans="9:35">
      <c r="I539" s="50"/>
      <c r="J539" s="50"/>
      <c r="K539" s="50"/>
      <c r="L539" s="50"/>
      <c r="M539" s="50"/>
      <c r="N539" s="50"/>
      <c r="O539" s="50"/>
      <c r="P539" s="50"/>
      <c r="Q539" s="50"/>
      <c r="R539" s="50"/>
      <c r="S539" s="50"/>
      <c r="T539" s="50"/>
      <c r="U539" s="50"/>
      <c r="V539" s="50"/>
      <c r="W539" s="50"/>
      <c r="X539" s="50"/>
      <c r="Y539" s="50"/>
      <c r="Z539" s="50"/>
      <c r="AA539" s="50"/>
      <c r="AB539" s="50"/>
      <c r="AC539" s="50"/>
      <c r="AD539" s="50"/>
      <c r="AE539" s="50"/>
      <c r="AF539" s="50"/>
      <c r="AG539" s="50"/>
      <c r="AH539" s="50"/>
      <c r="AI539" s="50"/>
    </row>
    <row r="540" spans="9:35">
      <c r="I540" s="50"/>
      <c r="J540" s="50"/>
      <c r="K540" s="50"/>
      <c r="L540" s="50"/>
      <c r="M540" s="50"/>
      <c r="N540" s="50"/>
      <c r="O540" s="50"/>
      <c r="P540" s="50"/>
      <c r="Q540" s="50"/>
      <c r="R540" s="50"/>
      <c r="S540" s="50"/>
      <c r="T540" s="50"/>
      <c r="U540" s="50"/>
      <c r="V540" s="50"/>
      <c r="W540" s="50"/>
      <c r="X540" s="50"/>
      <c r="Y540" s="50"/>
      <c r="Z540" s="50"/>
      <c r="AA540" s="50"/>
      <c r="AB540" s="50"/>
      <c r="AC540" s="50"/>
      <c r="AD540" s="50"/>
      <c r="AE540" s="50"/>
      <c r="AF540" s="50"/>
      <c r="AG540" s="50"/>
      <c r="AH540" s="50"/>
      <c r="AI540" s="50"/>
    </row>
    <row r="541" spans="9:35">
      <c r="I541" s="50"/>
      <c r="J541" s="50"/>
      <c r="K541" s="50"/>
      <c r="L541" s="50"/>
      <c r="M541" s="50"/>
      <c r="N541" s="50"/>
      <c r="O541" s="50"/>
      <c r="P541" s="50"/>
      <c r="Q541" s="50"/>
      <c r="R541" s="50"/>
      <c r="S541" s="50"/>
      <c r="T541" s="50"/>
      <c r="U541" s="50"/>
      <c r="V541" s="50"/>
      <c r="W541" s="50"/>
      <c r="X541" s="50"/>
      <c r="Y541" s="50"/>
      <c r="Z541" s="50"/>
      <c r="AA541" s="50"/>
      <c r="AB541" s="50"/>
      <c r="AC541" s="50"/>
      <c r="AD541" s="50"/>
      <c r="AE541" s="50"/>
      <c r="AF541" s="50"/>
      <c r="AG541" s="50"/>
      <c r="AH541" s="50"/>
      <c r="AI541" s="50"/>
    </row>
    <row r="542" spans="9:35">
      <c r="I542" s="50"/>
      <c r="J542" s="50"/>
      <c r="K542" s="50"/>
      <c r="L542" s="50"/>
      <c r="M542" s="50"/>
      <c r="N542" s="50"/>
      <c r="O542" s="50"/>
      <c r="P542" s="50"/>
      <c r="Q542" s="50"/>
      <c r="R542" s="50"/>
      <c r="S542" s="50"/>
      <c r="T542" s="50"/>
      <c r="U542" s="50"/>
      <c r="V542" s="50"/>
      <c r="W542" s="50"/>
      <c r="X542" s="50"/>
      <c r="Y542" s="50"/>
      <c r="Z542" s="50"/>
      <c r="AA542" s="50"/>
      <c r="AB542" s="50"/>
      <c r="AC542" s="50"/>
      <c r="AD542" s="50"/>
      <c r="AE542" s="50"/>
      <c r="AF542" s="50"/>
      <c r="AG542" s="50"/>
      <c r="AH542" s="50"/>
      <c r="AI542" s="50"/>
    </row>
    <row r="543" spans="9:35">
      <c r="I543" s="50"/>
      <c r="J543" s="50"/>
      <c r="K543" s="50"/>
      <c r="L543" s="50"/>
      <c r="M543" s="50"/>
      <c r="N543" s="50"/>
      <c r="O543" s="50"/>
      <c r="P543" s="50"/>
      <c r="Q543" s="50"/>
      <c r="R543" s="50"/>
      <c r="S543" s="50"/>
      <c r="T543" s="50"/>
      <c r="U543" s="50"/>
      <c r="V543" s="50"/>
      <c r="W543" s="50"/>
      <c r="X543" s="50"/>
      <c r="Y543" s="50"/>
      <c r="Z543" s="50"/>
      <c r="AA543" s="50"/>
      <c r="AB543" s="50"/>
      <c r="AC543" s="50"/>
      <c r="AD543" s="50"/>
      <c r="AE543" s="50"/>
      <c r="AF543" s="50"/>
      <c r="AG543" s="50"/>
      <c r="AH543" s="50"/>
      <c r="AI543" s="50"/>
    </row>
    <row r="544" spans="9:35">
      <c r="I544" s="50"/>
      <c r="J544" s="50"/>
      <c r="K544" s="50"/>
      <c r="L544" s="50"/>
      <c r="M544" s="50"/>
      <c r="N544" s="50"/>
      <c r="O544" s="50"/>
      <c r="P544" s="50"/>
      <c r="Q544" s="50"/>
      <c r="R544" s="50"/>
      <c r="S544" s="50"/>
      <c r="T544" s="50"/>
      <c r="U544" s="50"/>
      <c r="V544" s="50"/>
      <c r="W544" s="50"/>
      <c r="X544" s="50"/>
      <c r="Y544" s="50"/>
      <c r="Z544" s="50"/>
      <c r="AA544" s="50"/>
      <c r="AB544" s="50"/>
      <c r="AC544" s="50"/>
      <c r="AD544" s="50"/>
      <c r="AE544" s="50"/>
      <c r="AF544" s="50"/>
      <c r="AG544" s="50"/>
      <c r="AH544" s="50"/>
      <c r="AI544" s="50"/>
    </row>
    <row r="545" spans="9:35">
      <c r="I545" s="50"/>
      <c r="J545" s="50"/>
      <c r="K545" s="50"/>
      <c r="L545" s="50"/>
      <c r="M545" s="50"/>
      <c r="N545" s="50"/>
      <c r="O545" s="50"/>
      <c r="P545" s="50"/>
      <c r="Q545" s="50"/>
      <c r="R545" s="50"/>
      <c r="S545" s="50"/>
      <c r="T545" s="50"/>
      <c r="U545" s="50"/>
      <c r="V545" s="50"/>
      <c r="W545" s="50"/>
      <c r="X545" s="50"/>
      <c r="Y545" s="50"/>
      <c r="Z545" s="50"/>
      <c r="AA545" s="50"/>
      <c r="AB545" s="50"/>
      <c r="AC545" s="50"/>
      <c r="AD545" s="50"/>
      <c r="AE545" s="50"/>
      <c r="AF545" s="50"/>
      <c r="AG545" s="50"/>
      <c r="AH545" s="50"/>
      <c r="AI545" s="50"/>
    </row>
    <row r="546" spans="9:35">
      <c r="I546" s="50"/>
      <c r="J546" s="50"/>
      <c r="K546" s="50"/>
      <c r="L546" s="50"/>
      <c r="M546" s="50"/>
      <c r="N546" s="50"/>
      <c r="O546" s="50"/>
      <c r="P546" s="50"/>
      <c r="Q546" s="50"/>
      <c r="R546" s="50"/>
      <c r="S546" s="50"/>
      <c r="T546" s="50"/>
      <c r="U546" s="50"/>
      <c r="V546" s="50"/>
      <c r="W546" s="50"/>
      <c r="X546" s="50"/>
      <c r="Y546" s="50"/>
      <c r="Z546" s="50"/>
      <c r="AA546" s="50"/>
      <c r="AB546" s="50"/>
      <c r="AC546" s="50"/>
      <c r="AD546" s="50"/>
      <c r="AE546" s="50"/>
      <c r="AF546" s="50"/>
      <c r="AG546" s="50"/>
      <c r="AH546" s="50"/>
      <c r="AI546" s="50"/>
    </row>
    <row r="547" spans="9:35">
      <c r="I547" s="50"/>
      <c r="J547" s="50"/>
      <c r="K547" s="50"/>
      <c r="L547" s="50"/>
      <c r="M547" s="50"/>
      <c r="N547" s="50"/>
      <c r="O547" s="50"/>
      <c r="P547" s="50"/>
      <c r="Q547" s="50"/>
      <c r="R547" s="50"/>
      <c r="S547" s="50"/>
      <c r="T547" s="50"/>
      <c r="U547" s="50"/>
      <c r="V547" s="50"/>
      <c r="W547" s="50"/>
      <c r="X547" s="50"/>
      <c r="Y547" s="50"/>
      <c r="Z547" s="50"/>
      <c r="AA547" s="50"/>
      <c r="AB547" s="50"/>
      <c r="AC547" s="50"/>
      <c r="AD547" s="50"/>
      <c r="AE547" s="50"/>
      <c r="AF547" s="50"/>
      <c r="AG547" s="50"/>
      <c r="AH547" s="50"/>
      <c r="AI547" s="50"/>
    </row>
    <row r="548" spans="9:35">
      <c r="I548" s="50"/>
      <c r="J548" s="50"/>
      <c r="K548" s="50"/>
      <c r="L548" s="50"/>
      <c r="M548" s="50"/>
      <c r="N548" s="50"/>
      <c r="O548" s="50"/>
      <c r="P548" s="50"/>
      <c r="Q548" s="50"/>
      <c r="R548" s="50"/>
      <c r="S548" s="50"/>
      <c r="T548" s="50"/>
      <c r="U548" s="50"/>
      <c r="V548" s="50"/>
      <c r="W548" s="50"/>
      <c r="X548" s="50"/>
      <c r="Y548" s="50"/>
      <c r="Z548" s="50"/>
      <c r="AA548" s="50"/>
      <c r="AB548" s="50"/>
      <c r="AC548" s="50"/>
      <c r="AD548" s="50"/>
      <c r="AE548" s="50"/>
      <c r="AF548" s="50"/>
      <c r="AG548" s="50"/>
      <c r="AH548" s="50"/>
      <c r="AI548" s="50"/>
    </row>
    <row r="549" spans="9:35">
      <c r="I549" s="50"/>
      <c r="J549" s="50"/>
      <c r="K549" s="50"/>
      <c r="L549" s="50"/>
      <c r="M549" s="50"/>
      <c r="N549" s="50"/>
      <c r="O549" s="50"/>
      <c r="P549" s="50"/>
      <c r="Q549" s="50"/>
      <c r="R549" s="50"/>
      <c r="S549" s="50"/>
      <c r="T549" s="50"/>
      <c r="U549" s="50"/>
      <c r="V549" s="50"/>
      <c r="W549" s="50"/>
      <c r="X549" s="50"/>
      <c r="Y549" s="50"/>
      <c r="Z549" s="50"/>
      <c r="AA549" s="50"/>
      <c r="AB549" s="50"/>
      <c r="AC549" s="50"/>
      <c r="AD549" s="50"/>
      <c r="AE549" s="50"/>
      <c r="AF549" s="50"/>
      <c r="AG549" s="50"/>
      <c r="AH549" s="50"/>
      <c r="AI549" s="50"/>
    </row>
    <row r="550" spans="9:35">
      <c r="I550" s="50"/>
      <c r="J550" s="50"/>
      <c r="K550" s="50"/>
      <c r="L550" s="50"/>
      <c r="M550" s="50"/>
      <c r="N550" s="50"/>
      <c r="O550" s="50"/>
      <c r="P550" s="50"/>
      <c r="Q550" s="50"/>
      <c r="R550" s="50"/>
      <c r="S550" s="50"/>
      <c r="T550" s="50"/>
      <c r="U550" s="50"/>
      <c r="V550" s="50"/>
      <c r="W550" s="50"/>
      <c r="X550" s="50"/>
      <c r="Y550" s="50"/>
      <c r="Z550" s="50"/>
      <c r="AA550" s="50"/>
      <c r="AB550" s="50"/>
      <c r="AC550" s="50"/>
      <c r="AD550" s="50"/>
      <c r="AE550" s="50"/>
      <c r="AF550" s="50"/>
      <c r="AG550" s="50"/>
      <c r="AH550" s="50"/>
      <c r="AI550" s="50"/>
    </row>
    <row r="551" spans="9:35">
      <c r="I551" s="50"/>
      <c r="J551" s="50"/>
      <c r="K551" s="50"/>
      <c r="L551" s="50"/>
      <c r="M551" s="50"/>
      <c r="N551" s="50"/>
      <c r="O551" s="50"/>
      <c r="P551" s="50"/>
      <c r="Q551" s="50"/>
      <c r="R551" s="50"/>
      <c r="S551" s="50"/>
      <c r="T551" s="50"/>
      <c r="U551" s="50"/>
      <c r="V551" s="50"/>
      <c r="W551" s="50"/>
      <c r="X551" s="50"/>
      <c r="Y551" s="50"/>
      <c r="Z551" s="50"/>
      <c r="AA551" s="50"/>
      <c r="AB551" s="50"/>
      <c r="AC551" s="50"/>
      <c r="AD551" s="50"/>
      <c r="AE551" s="50"/>
      <c r="AF551" s="50"/>
      <c r="AG551" s="50"/>
      <c r="AH551" s="50"/>
      <c r="AI551" s="50"/>
    </row>
    <row r="552" spans="9:35">
      <c r="I552" s="50"/>
      <c r="J552" s="50"/>
      <c r="K552" s="50"/>
      <c r="L552" s="50"/>
      <c r="M552" s="50"/>
      <c r="N552" s="50"/>
      <c r="O552" s="50"/>
      <c r="P552" s="50"/>
      <c r="Q552" s="50"/>
      <c r="R552" s="50"/>
      <c r="S552" s="50"/>
      <c r="T552" s="50"/>
      <c r="U552" s="50"/>
      <c r="V552" s="50"/>
      <c r="W552" s="50"/>
      <c r="X552" s="50"/>
      <c r="Y552" s="50"/>
      <c r="Z552" s="50"/>
      <c r="AA552" s="50"/>
      <c r="AB552" s="50"/>
      <c r="AC552" s="50"/>
      <c r="AD552" s="50"/>
      <c r="AE552" s="50"/>
      <c r="AF552" s="50"/>
      <c r="AG552" s="50"/>
      <c r="AH552" s="50"/>
      <c r="AI552" s="50"/>
    </row>
    <row r="553" spans="9:35">
      <c r="I553" s="50"/>
      <c r="J553" s="50"/>
      <c r="K553" s="50"/>
      <c r="L553" s="50"/>
      <c r="M553" s="50"/>
      <c r="N553" s="50"/>
      <c r="O553" s="50"/>
      <c r="P553" s="50"/>
      <c r="Q553" s="50"/>
      <c r="R553" s="50"/>
      <c r="S553" s="50"/>
      <c r="T553" s="50"/>
      <c r="U553" s="50"/>
      <c r="V553" s="50"/>
      <c r="W553" s="50"/>
      <c r="X553" s="50"/>
      <c r="Y553" s="50"/>
      <c r="Z553" s="50"/>
      <c r="AA553" s="50"/>
      <c r="AB553" s="50"/>
      <c r="AC553" s="50"/>
      <c r="AD553" s="50"/>
      <c r="AE553" s="50"/>
      <c r="AF553" s="50"/>
      <c r="AG553" s="50"/>
      <c r="AH553" s="50"/>
      <c r="AI553" s="50"/>
    </row>
    <row r="554" spans="9:35">
      <c r="I554" s="50"/>
      <c r="J554" s="50"/>
      <c r="K554" s="50"/>
      <c r="L554" s="50"/>
      <c r="M554" s="50"/>
      <c r="N554" s="50"/>
      <c r="O554" s="50"/>
      <c r="P554" s="50"/>
      <c r="Q554" s="50"/>
      <c r="R554" s="50"/>
      <c r="S554" s="50"/>
      <c r="T554" s="50"/>
      <c r="U554" s="50"/>
      <c r="V554" s="50"/>
      <c r="W554" s="50"/>
      <c r="X554" s="50"/>
      <c r="Y554" s="50"/>
      <c r="Z554" s="50"/>
      <c r="AA554" s="50"/>
      <c r="AB554" s="50"/>
      <c r="AC554" s="50"/>
      <c r="AD554" s="50"/>
      <c r="AE554" s="50"/>
      <c r="AF554" s="50"/>
      <c r="AG554" s="50"/>
      <c r="AH554" s="50"/>
      <c r="AI554" s="50"/>
    </row>
    <row r="555" spans="9:35">
      <c r="I555" s="50"/>
      <c r="J555" s="50"/>
      <c r="K555" s="50"/>
      <c r="L555" s="50"/>
      <c r="M555" s="50"/>
      <c r="N555" s="50"/>
      <c r="O555" s="50"/>
      <c r="P555" s="50"/>
      <c r="Q555" s="50"/>
      <c r="R555" s="50"/>
      <c r="S555" s="50"/>
      <c r="T555" s="50"/>
      <c r="U555" s="50"/>
      <c r="V555" s="50"/>
      <c r="W555" s="50"/>
      <c r="X555" s="50"/>
      <c r="Y555" s="50"/>
      <c r="Z555" s="50"/>
      <c r="AA555" s="50"/>
      <c r="AB555" s="50"/>
      <c r="AC555" s="50"/>
      <c r="AD555" s="50"/>
      <c r="AE555" s="50"/>
      <c r="AF555" s="50"/>
      <c r="AG555" s="50"/>
      <c r="AH555" s="50"/>
      <c r="AI555" s="50"/>
    </row>
    <row r="556" spans="9:35">
      <c r="I556" s="50"/>
      <c r="J556" s="50"/>
      <c r="K556" s="50"/>
      <c r="L556" s="50"/>
      <c r="M556" s="50"/>
      <c r="N556" s="50"/>
      <c r="O556" s="50"/>
      <c r="P556" s="50"/>
      <c r="Q556" s="50"/>
      <c r="R556" s="50"/>
      <c r="S556" s="50"/>
      <c r="T556" s="50"/>
      <c r="U556" s="50"/>
      <c r="V556" s="50"/>
      <c r="W556" s="50"/>
      <c r="X556" s="50"/>
      <c r="Y556" s="50"/>
      <c r="Z556" s="50"/>
      <c r="AA556" s="50"/>
      <c r="AB556" s="50"/>
      <c r="AC556" s="50"/>
      <c r="AD556" s="50"/>
      <c r="AE556" s="50"/>
      <c r="AF556" s="50"/>
      <c r="AG556" s="50"/>
      <c r="AH556" s="50"/>
      <c r="AI556" s="50"/>
    </row>
    <row r="557" spans="9:35">
      <c r="I557" s="50"/>
      <c r="J557" s="50"/>
      <c r="K557" s="50"/>
      <c r="L557" s="50"/>
      <c r="M557" s="50"/>
      <c r="N557" s="50"/>
      <c r="O557" s="50"/>
      <c r="P557" s="50"/>
      <c r="Q557" s="50"/>
      <c r="R557" s="50"/>
      <c r="S557" s="50"/>
      <c r="T557" s="50"/>
      <c r="U557" s="50"/>
      <c r="V557" s="50"/>
      <c r="W557" s="50"/>
      <c r="X557" s="50"/>
      <c r="Y557" s="50"/>
      <c r="Z557" s="50"/>
      <c r="AA557" s="50"/>
      <c r="AB557" s="50"/>
      <c r="AC557" s="50"/>
      <c r="AD557" s="50"/>
      <c r="AE557" s="50"/>
      <c r="AF557" s="50"/>
      <c r="AG557" s="50"/>
      <c r="AH557" s="50"/>
      <c r="AI557" s="50"/>
    </row>
    <row r="558" spans="9:35">
      <c r="I558" s="50"/>
      <c r="J558" s="50"/>
      <c r="K558" s="50"/>
      <c r="L558" s="50"/>
      <c r="M558" s="50"/>
      <c r="N558" s="50"/>
      <c r="O558" s="50"/>
      <c r="P558" s="50"/>
      <c r="Q558" s="50"/>
      <c r="R558" s="50"/>
      <c r="S558" s="50"/>
      <c r="T558" s="50"/>
      <c r="U558" s="50"/>
      <c r="V558" s="50"/>
      <c r="W558" s="50"/>
      <c r="X558" s="50"/>
      <c r="Y558" s="50"/>
      <c r="Z558" s="50"/>
      <c r="AA558" s="50"/>
      <c r="AB558" s="50"/>
      <c r="AC558" s="50"/>
      <c r="AD558" s="50"/>
      <c r="AE558" s="50"/>
      <c r="AF558" s="50"/>
      <c r="AG558" s="50"/>
      <c r="AH558" s="50"/>
      <c r="AI558" s="50"/>
    </row>
    <row r="559" spans="9:35">
      <c r="I559" s="50"/>
      <c r="J559" s="50"/>
      <c r="K559" s="50"/>
      <c r="L559" s="50"/>
      <c r="M559" s="50"/>
      <c r="N559" s="50"/>
      <c r="O559" s="50"/>
      <c r="P559" s="50"/>
      <c r="Q559" s="50"/>
      <c r="R559" s="50"/>
      <c r="S559" s="50"/>
      <c r="T559" s="50"/>
      <c r="U559" s="50"/>
      <c r="V559" s="50"/>
      <c r="W559" s="50"/>
      <c r="X559" s="50"/>
      <c r="Y559" s="50"/>
      <c r="Z559" s="50"/>
      <c r="AA559" s="50"/>
      <c r="AB559" s="50"/>
      <c r="AC559" s="50"/>
      <c r="AD559" s="50"/>
      <c r="AE559" s="50"/>
      <c r="AF559" s="50"/>
      <c r="AG559" s="50"/>
      <c r="AH559" s="50"/>
      <c r="AI559" s="50"/>
    </row>
    <row r="560" spans="9:35">
      <c r="I560" s="50"/>
      <c r="J560" s="50"/>
      <c r="K560" s="50"/>
      <c r="L560" s="50"/>
      <c r="M560" s="50"/>
      <c r="N560" s="50"/>
      <c r="O560" s="50"/>
      <c r="P560" s="50"/>
      <c r="Q560" s="50"/>
      <c r="R560" s="50"/>
      <c r="S560" s="50"/>
      <c r="T560" s="50"/>
      <c r="U560" s="50"/>
      <c r="V560" s="50"/>
      <c r="W560" s="50"/>
      <c r="X560" s="50"/>
      <c r="Y560" s="50"/>
      <c r="Z560" s="50"/>
      <c r="AA560" s="50"/>
      <c r="AB560" s="50"/>
      <c r="AC560" s="50"/>
      <c r="AD560" s="50"/>
      <c r="AE560" s="50"/>
      <c r="AF560" s="50"/>
      <c r="AG560" s="50"/>
      <c r="AH560" s="50"/>
      <c r="AI560" s="50"/>
    </row>
    <row r="561" spans="9:35">
      <c r="I561" s="50"/>
      <c r="J561" s="50"/>
      <c r="K561" s="50"/>
      <c r="L561" s="50"/>
      <c r="M561" s="50"/>
      <c r="N561" s="50"/>
      <c r="O561" s="50"/>
      <c r="P561" s="50"/>
      <c r="Q561" s="50"/>
      <c r="R561" s="50"/>
      <c r="S561" s="50"/>
      <c r="T561" s="50"/>
      <c r="U561" s="50"/>
      <c r="V561" s="50"/>
      <c r="W561" s="50"/>
      <c r="X561" s="50"/>
      <c r="Y561" s="50"/>
      <c r="Z561" s="50"/>
      <c r="AA561" s="50"/>
      <c r="AB561" s="50"/>
      <c r="AC561" s="50"/>
      <c r="AD561" s="50"/>
      <c r="AE561" s="50"/>
      <c r="AF561" s="50"/>
      <c r="AG561" s="50"/>
      <c r="AH561" s="50"/>
      <c r="AI561" s="50"/>
    </row>
    <row r="562" spans="9:35">
      <c r="I562" s="50"/>
      <c r="J562" s="50"/>
      <c r="K562" s="50"/>
      <c r="L562" s="50"/>
      <c r="M562" s="50"/>
      <c r="N562" s="50"/>
      <c r="O562" s="50"/>
      <c r="P562" s="50"/>
      <c r="Q562" s="50"/>
      <c r="R562" s="50"/>
      <c r="S562" s="50"/>
      <c r="T562" s="50"/>
      <c r="U562" s="50"/>
      <c r="V562" s="50"/>
      <c r="W562" s="50"/>
      <c r="X562" s="50"/>
      <c r="Y562" s="50"/>
      <c r="Z562" s="50"/>
      <c r="AA562" s="50"/>
      <c r="AB562" s="50"/>
      <c r="AC562" s="50"/>
      <c r="AD562" s="50"/>
      <c r="AE562" s="50"/>
      <c r="AF562" s="50"/>
      <c r="AG562" s="50"/>
      <c r="AH562" s="50"/>
      <c r="AI562" s="50"/>
    </row>
    <row r="563" spans="9:35">
      <c r="I563" s="50"/>
      <c r="J563" s="50"/>
      <c r="K563" s="50"/>
      <c r="L563" s="50"/>
      <c r="M563" s="50"/>
      <c r="N563" s="50"/>
      <c r="O563" s="50"/>
      <c r="P563" s="50"/>
      <c r="Q563" s="50"/>
      <c r="R563" s="50"/>
      <c r="S563" s="50"/>
      <c r="T563" s="50"/>
      <c r="U563" s="50"/>
      <c r="V563" s="50"/>
      <c r="W563" s="50"/>
      <c r="X563" s="50"/>
      <c r="Y563" s="50"/>
      <c r="Z563" s="50"/>
      <c r="AA563" s="50"/>
      <c r="AB563" s="50"/>
      <c r="AC563" s="50"/>
      <c r="AD563" s="50"/>
      <c r="AE563" s="50"/>
      <c r="AF563" s="50"/>
      <c r="AG563" s="50"/>
      <c r="AH563" s="50"/>
      <c r="AI563" s="50"/>
    </row>
    <row r="564" spans="9:35">
      <c r="I564" s="50"/>
      <c r="J564" s="50"/>
      <c r="K564" s="50"/>
      <c r="L564" s="50"/>
      <c r="M564" s="50"/>
      <c r="N564" s="50"/>
      <c r="O564" s="50"/>
      <c r="P564" s="50"/>
      <c r="Q564" s="50"/>
      <c r="R564" s="50"/>
      <c r="S564" s="50"/>
      <c r="T564" s="50"/>
      <c r="U564" s="50"/>
      <c r="V564" s="50"/>
      <c r="W564" s="50"/>
      <c r="X564" s="50"/>
      <c r="Y564" s="50"/>
      <c r="Z564" s="50"/>
      <c r="AA564" s="50"/>
      <c r="AB564" s="50"/>
      <c r="AC564" s="50"/>
      <c r="AD564" s="50"/>
      <c r="AE564" s="50"/>
      <c r="AF564" s="50"/>
      <c r="AG564" s="50"/>
      <c r="AH564" s="50"/>
      <c r="AI564" s="50"/>
    </row>
    <row r="565" spans="9:35">
      <c r="I565" s="50"/>
      <c r="J565" s="50"/>
      <c r="K565" s="50"/>
      <c r="L565" s="50"/>
      <c r="M565" s="50"/>
      <c r="N565" s="50"/>
      <c r="O565" s="50"/>
      <c r="P565" s="50"/>
      <c r="Q565" s="50"/>
      <c r="R565" s="50"/>
      <c r="S565" s="50"/>
      <c r="T565" s="50"/>
      <c r="U565" s="50"/>
      <c r="V565" s="50"/>
      <c r="W565" s="50"/>
      <c r="X565" s="50"/>
      <c r="Y565" s="50"/>
      <c r="Z565" s="50"/>
      <c r="AA565" s="50"/>
      <c r="AB565" s="50"/>
      <c r="AC565" s="50"/>
      <c r="AD565" s="50"/>
      <c r="AE565" s="50"/>
      <c r="AF565" s="50"/>
      <c r="AG565" s="50"/>
      <c r="AH565" s="50"/>
      <c r="AI565" s="50"/>
    </row>
    <row r="566" spans="9:35">
      <c r="I566" s="50"/>
      <c r="J566" s="50"/>
      <c r="K566" s="50"/>
      <c r="L566" s="50"/>
      <c r="M566" s="50"/>
      <c r="N566" s="50"/>
      <c r="O566" s="50"/>
      <c r="P566" s="50"/>
      <c r="Q566" s="50"/>
      <c r="R566" s="50"/>
      <c r="S566" s="50"/>
      <c r="T566" s="50"/>
      <c r="U566" s="50"/>
      <c r="V566" s="50"/>
      <c r="W566" s="50"/>
      <c r="X566" s="50"/>
      <c r="Y566" s="50"/>
      <c r="Z566" s="50"/>
      <c r="AA566" s="50"/>
      <c r="AB566" s="50"/>
      <c r="AC566" s="50"/>
      <c r="AD566" s="50"/>
      <c r="AE566" s="50"/>
      <c r="AF566" s="50"/>
      <c r="AG566" s="50"/>
      <c r="AH566" s="50"/>
      <c r="AI566" s="50"/>
    </row>
    <row r="567" spans="9:35">
      <c r="I567" s="50"/>
      <c r="J567" s="50"/>
      <c r="K567" s="50"/>
      <c r="L567" s="50"/>
      <c r="M567" s="50"/>
      <c r="N567" s="50"/>
      <c r="O567" s="50"/>
      <c r="P567" s="50"/>
      <c r="Q567" s="50"/>
      <c r="R567" s="50"/>
      <c r="S567" s="50"/>
      <c r="T567" s="50"/>
      <c r="U567" s="50"/>
      <c r="V567" s="50"/>
      <c r="W567" s="50"/>
      <c r="X567" s="50"/>
      <c r="Y567" s="50"/>
      <c r="Z567" s="50"/>
      <c r="AA567" s="50"/>
      <c r="AB567" s="50"/>
      <c r="AC567" s="50"/>
      <c r="AD567" s="50"/>
      <c r="AE567" s="50"/>
      <c r="AF567" s="50"/>
      <c r="AG567" s="50"/>
      <c r="AH567" s="50"/>
      <c r="AI567" s="50"/>
    </row>
    <row r="568" spans="9:35">
      <c r="I568" s="50"/>
      <c r="J568" s="50"/>
      <c r="K568" s="50"/>
      <c r="L568" s="50"/>
      <c r="M568" s="50"/>
      <c r="N568" s="50"/>
      <c r="O568" s="50"/>
      <c r="P568" s="50"/>
      <c r="Q568" s="50"/>
      <c r="R568" s="50"/>
      <c r="S568" s="50"/>
      <c r="T568" s="50"/>
      <c r="U568" s="50"/>
      <c r="V568" s="50"/>
      <c r="W568" s="50"/>
      <c r="X568" s="50"/>
      <c r="Y568" s="50"/>
      <c r="Z568" s="50"/>
      <c r="AA568" s="50"/>
      <c r="AB568" s="50"/>
      <c r="AC568" s="50"/>
      <c r="AD568" s="50"/>
      <c r="AE568" s="50"/>
      <c r="AF568" s="50"/>
      <c r="AG568" s="50"/>
      <c r="AH568" s="50"/>
      <c r="AI568" s="50"/>
    </row>
    <row r="569" spans="9:35">
      <c r="I569" s="50"/>
      <c r="J569" s="50"/>
      <c r="K569" s="50"/>
      <c r="L569" s="50"/>
      <c r="M569" s="50"/>
      <c r="N569" s="50"/>
      <c r="O569" s="50"/>
      <c r="P569" s="50"/>
      <c r="Q569" s="50"/>
      <c r="R569" s="50"/>
      <c r="S569" s="50"/>
      <c r="T569" s="50"/>
      <c r="U569" s="50"/>
      <c r="V569" s="50"/>
      <c r="W569" s="50"/>
      <c r="X569" s="50"/>
      <c r="Y569" s="50"/>
      <c r="Z569" s="50"/>
      <c r="AA569" s="50"/>
      <c r="AB569" s="50"/>
      <c r="AC569" s="50"/>
      <c r="AD569" s="50"/>
      <c r="AE569" s="50"/>
      <c r="AF569" s="50"/>
      <c r="AG569" s="50"/>
      <c r="AH569" s="50"/>
      <c r="AI569" s="50"/>
    </row>
    <row r="570" spans="9:35">
      <c r="I570" s="50"/>
      <c r="J570" s="50"/>
      <c r="K570" s="50"/>
      <c r="L570" s="50"/>
      <c r="M570" s="50"/>
      <c r="N570" s="50"/>
      <c r="O570" s="50"/>
      <c r="P570" s="50"/>
      <c r="Q570" s="50"/>
      <c r="R570" s="50"/>
      <c r="S570" s="50"/>
      <c r="T570" s="50"/>
      <c r="U570" s="50"/>
      <c r="V570" s="50"/>
      <c r="W570" s="50"/>
      <c r="X570" s="50"/>
      <c r="Y570" s="50"/>
      <c r="Z570" s="50"/>
      <c r="AA570" s="50"/>
      <c r="AB570" s="50"/>
      <c r="AC570" s="50"/>
      <c r="AD570" s="50"/>
      <c r="AE570" s="50"/>
      <c r="AF570" s="50"/>
      <c r="AG570" s="50"/>
      <c r="AH570" s="50"/>
      <c r="AI570" s="50"/>
    </row>
    <row r="571" spans="9:35">
      <c r="I571" s="50"/>
      <c r="J571" s="50"/>
      <c r="K571" s="50"/>
      <c r="L571" s="50"/>
      <c r="M571" s="50"/>
      <c r="N571" s="50"/>
      <c r="O571" s="50"/>
      <c r="P571" s="50"/>
      <c r="Q571" s="50"/>
      <c r="R571" s="50"/>
      <c r="S571" s="50"/>
      <c r="T571" s="50"/>
      <c r="U571" s="50"/>
      <c r="V571" s="50"/>
      <c r="W571" s="50"/>
      <c r="X571" s="50"/>
      <c r="Y571" s="50"/>
      <c r="Z571" s="50"/>
      <c r="AA571" s="50"/>
      <c r="AB571" s="50"/>
      <c r="AC571" s="50"/>
      <c r="AD571" s="50"/>
      <c r="AE571" s="50"/>
      <c r="AF571" s="50"/>
      <c r="AG571" s="50"/>
      <c r="AH571" s="50"/>
      <c r="AI571" s="50"/>
    </row>
    <row r="572" spans="9:35">
      <c r="I572" s="50"/>
      <c r="J572" s="50"/>
      <c r="K572" s="50"/>
      <c r="L572" s="50"/>
      <c r="M572" s="50"/>
      <c r="N572" s="50"/>
      <c r="O572" s="50"/>
      <c r="P572" s="50"/>
      <c r="Q572" s="50"/>
      <c r="R572" s="50"/>
      <c r="S572" s="50"/>
      <c r="T572" s="50"/>
      <c r="U572" s="50"/>
      <c r="V572" s="50"/>
      <c r="W572" s="50"/>
      <c r="X572" s="50"/>
      <c r="Y572" s="50"/>
      <c r="Z572" s="50"/>
      <c r="AA572" s="50"/>
      <c r="AB572" s="50"/>
      <c r="AC572" s="50"/>
      <c r="AD572" s="50"/>
      <c r="AE572" s="50"/>
      <c r="AF572" s="50"/>
      <c r="AG572" s="50"/>
      <c r="AH572" s="50"/>
      <c r="AI572" s="50"/>
    </row>
    <row r="573" spans="9:35">
      <c r="I573" s="50"/>
      <c r="J573" s="50"/>
      <c r="K573" s="50"/>
      <c r="L573" s="50"/>
      <c r="M573" s="50"/>
      <c r="N573" s="50"/>
      <c r="O573" s="50"/>
      <c r="P573" s="50"/>
      <c r="Q573" s="50"/>
      <c r="R573" s="50"/>
      <c r="S573" s="50"/>
      <c r="T573" s="50"/>
      <c r="U573" s="50"/>
      <c r="V573" s="50"/>
      <c r="W573" s="50"/>
      <c r="X573" s="50"/>
      <c r="Y573" s="50"/>
      <c r="Z573" s="50"/>
      <c r="AA573" s="50"/>
      <c r="AB573" s="50"/>
      <c r="AC573" s="50"/>
      <c r="AD573" s="50"/>
      <c r="AE573" s="50"/>
      <c r="AF573" s="50"/>
      <c r="AG573" s="50"/>
      <c r="AH573" s="50"/>
      <c r="AI573" s="50"/>
    </row>
    <row r="574" spans="9:35">
      <c r="I574" s="50"/>
      <c r="J574" s="50"/>
      <c r="K574" s="50"/>
      <c r="L574" s="50"/>
      <c r="M574" s="50"/>
      <c r="N574" s="50"/>
      <c r="O574" s="50"/>
      <c r="P574" s="50"/>
      <c r="Q574" s="50"/>
      <c r="R574" s="50"/>
      <c r="S574" s="50"/>
      <c r="T574" s="50"/>
      <c r="U574" s="50"/>
      <c r="V574" s="50"/>
      <c r="W574" s="50"/>
      <c r="X574" s="50"/>
      <c r="Y574" s="50"/>
      <c r="Z574" s="50"/>
      <c r="AA574" s="50"/>
      <c r="AB574" s="50"/>
      <c r="AC574" s="50"/>
      <c r="AD574" s="50"/>
      <c r="AE574" s="50"/>
      <c r="AF574" s="50"/>
      <c r="AG574" s="50"/>
      <c r="AH574" s="50"/>
      <c r="AI574" s="50"/>
    </row>
    <row r="575" spans="9:35">
      <c r="I575" s="50"/>
      <c r="J575" s="50"/>
      <c r="K575" s="50"/>
      <c r="L575" s="50"/>
      <c r="M575" s="50"/>
      <c r="N575" s="50"/>
      <c r="O575" s="50"/>
      <c r="P575" s="50"/>
      <c r="Q575" s="50"/>
      <c r="R575" s="50"/>
      <c r="S575" s="50"/>
      <c r="T575" s="50"/>
      <c r="U575" s="50"/>
      <c r="V575" s="50"/>
      <c r="W575" s="50"/>
      <c r="X575" s="50"/>
      <c r="Y575" s="50"/>
      <c r="Z575" s="50"/>
      <c r="AA575" s="50"/>
      <c r="AB575" s="50"/>
      <c r="AC575" s="50"/>
      <c r="AD575" s="50"/>
      <c r="AE575" s="50"/>
      <c r="AF575" s="50"/>
      <c r="AG575" s="50"/>
      <c r="AH575" s="50"/>
      <c r="AI575" s="50"/>
    </row>
    <row r="576" spans="9:35">
      <c r="I576" s="50"/>
      <c r="J576" s="50"/>
      <c r="K576" s="50"/>
      <c r="L576" s="50"/>
      <c r="M576" s="50"/>
      <c r="N576" s="50"/>
      <c r="O576" s="50"/>
      <c r="P576" s="50"/>
      <c r="Q576" s="50"/>
      <c r="R576" s="50"/>
      <c r="S576" s="50"/>
      <c r="T576" s="50"/>
      <c r="U576" s="50"/>
      <c r="V576" s="50"/>
      <c r="W576" s="50"/>
      <c r="X576" s="50"/>
      <c r="Y576" s="50"/>
      <c r="Z576" s="50"/>
      <c r="AA576" s="50"/>
      <c r="AB576" s="50"/>
      <c r="AC576" s="50"/>
      <c r="AD576" s="50"/>
      <c r="AE576" s="50"/>
      <c r="AF576" s="50"/>
      <c r="AG576" s="50"/>
      <c r="AH576" s="50"/>
      <c r="AI576" s="50"/>
    </row>
    <row r="577" spans="9:35">
      <c r="I577" s="50"/>
      <c r="J577" s="50"/>
      <c r="K577" s="50"/>
      <c r="L577" s="50"/>
      <c r="M577" s="50"/>
      <c r="N577" s="50"/>
      <c r="O577" s="50"/>
      <c r="P577" s="50"/>
      <c r="Q577" s="50"/>
      <c r="R577" s="50"/>
      <c r="S577" s="50"/>
      <c r="T577" s="50"/>
      <c r="U577" s="50"/>
      <c r="V577" s="50"/>
      <c r="W577" s="50"/>
      <c r="X577" s="50"/>
      <c r="Y577" s="50"/>
      <c r="Z577" s="50"/>
      <c r="AA577" s="50"/>
      <c r="AB577" s="50"/>
      <c r="AC577" s="50"/>
      <c r="AD577" s="50"/>
      <c r="AE577" s="50"/>
      <c r="AF577" s="50"/>
      <c r="AG577" s="50"/>
      <c r="AH577" s="50"/>
      <c r="AI577" s="50"/>
    </row>
    <row r="578" spans="9:35">
      <c r="I578" s="50"/>
      <c r="J578" s="50"/>
      <c r="K578" s="50"/>
      <c r="L578" s="50"/>
      <c r="M578" s="50"/>
      <c r="N578" s="50"/>
      <c r="O578" s="50"/>
      <c r="P578" s="50"/>
      <c r="Q578" s="50"/>
      <c r="R578" s="50"/>
      <c r="S578" s="50"/>
      <c r="T578" s="50"/>
      <c r="U578" s="50"/>
      <c r="V578" s="50"/>
      <c r="W578" s="50"/>
      <c r="X578" s="50"/>
      <c r="Y578" s="50"/>
      <c r="Z578" s="50"/>
      <c r="AA578" s="50"/>
      <c r="AB578" s="50"/>
      <c r="AC578" s="50"/>
      <c r="AD578" s="50"/>
      <c r="AE578" s="50"/>
      <c r="AF578" s="50"/>
      <c r="AG578" s="50"/>
      <c r="AH578" s="50"/>
      <c r="AI578" s="50"/>
    </row>
    <row r="579" spans="9:35">
      <c r="I579" s="50"/>
      <c r="J579" s="50"/>
      <c r="K579" s="50"/>
      <c r="L579" s="50"/>
      <c r="M579" s="50"/>
      <c r="N579" s="50"/>
      <c r="O579" s="50"/>
      <c r="P579" s="50"/>
      <c r="Q579" s="50"/>
      <c r="R579" s="50"/>
      <c r="S579" s="50"/>
      <c r="T579" s="50"/>
      <c r="U579" s="50"/>
      <c r="V579" s="50"/>
      <c r="W579" s="50"/>
      <c r="X579" s="50"/>
      <c r="Y579" s="50"/>
      <c r="Z579" s="50"/>
      <c r="AA579" s="50"/>
      <c r="AB579" s="50"/>
      <c r="AC579" s="50"/>
      <c r="AD579" s="50"/>
      <c r="AE579" s="50"/>
      <c r="AF579" s="50"/>
      <c r="AG579" s="50"/>
      <c r="AH579" s="50"/>
      <c r="AI579" s="50"/>
    </row>
    <row r="580" spans="9:35">
      <c r="I580" s="50"/>
      <c r="J580" s="50"/>
      <c r="K580" s="50"/>
      <c r="L580" s="50"/>
      <c r="M580" s="50"/>
      <c r="N580" s="50"/>
      <c r="O580" s="50"/>
      <c r="P580" s="50"/>
      <c r="Q580" s="50"/>
      <c r="R580" s="50"/>
      <c r="S580" s="50"/>
      <c r="T580" s="50"/>
      <c r="U580" s="50"/>
      <c r="V580" s="50"/>
      <c r="W580" s="50"/>
      <c r="X580" s="50"/>
      <c r="Y580" s="50"/>
      <c r="Z580" s="50"/>
      <c r="AA580" s="50"/>
      <c r="AB580" s="50"/>
      <c r="AC580" s="50"/>
      <c r="AD580" s="50"/>
      <c r="AE580" s="50"/>
      <c r="AF580" s="50"/>
      <c r="AG580" s="50"/>
      <c r="AH580" s="50"/>
      <c r="AI580" s="50"/>
    </row>
    <row r="581" spans="9:35">
      <c r="I581" s="50"/>
      <c r="J581" s="50"/>
      <c r="K581" s="50"/>
      <c r="L581" s="50"/>
      <c r="M581" s="50"/>
      <c r="N581" s="50"/>
      <c r="O581" s="50"/>
      <c r="P581" s="50"/>
      <c r="Q581" s="50"/>
      <c r="R581" s="50"/>
      <c r="S581" s="50"/>
      <c r="T581" s="50"/>
      <c r="U581" s="50"/>
      <c r="V581" s="50"/>
      <c r="W581" s="50"/>
      <c r="X581" s="50"/>
      <c r="Y581" s="50"/>
      <c r="Z581" s="50"/>
      <c r="AA581" s="50"/>
      <c r="AB581" s="50"/>
      <c r="AC581" s="50"/>
      <c r="AD581" s="50"/>
      <c r="AE581" s="50"/>
      <c r="AF581" s="50"/>
      <c r="AG581" s="50"/>
      <c r="AH581" s="50"/>
      <c r="AI581" s="50"/>
    </row>
    <row r="582" spans="9:35">
      <c r="I582" s="50"/>
      <c r="J582" s="50"/>
      <c r="K582" s="50"/>
      <c r="L582" s="50"/>
      <c r="M582" s="50"/>
      <c r="N582" s="50"/>
      <c r="O582" s="50"/>
      <c r="P582" s="50"/>
      <c r="Q582" s="50"/>
      <c r="R582" s="50"/>
      <c r="S582" s="50"/>
      <c r="T582" s="50"/>
      <c r="U582" s="50"/>
      <c r="V582" s="50"/>
      <c r="W582" s="50"/>
      <c r="X582" s="50"/>
      <c r="Y582" s="50"/>
      <c r="Z582" s="50"/>
      <c r="AA582" s="50"/>
      <c r="AB582" s="50"/>
      <c r="AC582" s="50"/>
      <c r="AD582" s="50"/>
      <c r="AE582" s="50"/>
      <c r="AF582" s="50"/>
      <c r="AG582" s="50"/>
      <c r="AH582" s="50"/>
      <c r="AI582" s="50"/>
    </row>
    <row r="583" spans="9:35">
      <c r="I583" s="50"/>
      <c r="J583" s="50"/>
      <c r="K583" s="50"/>
      <c r="L583" s="50"/>
      <c r="M583" s="50"/>
      <c r="N583" s="50"/>
      <c r="O583" s="50"/>
      <c r="P583" s="50"/>
      <c r="Q583" s="50"/>
      <c r="R583" s="50"/>
      <c r="S583" s="50"/>
      <c r="T583" s="50"/>
      <c r="U583" s="50"/>
      <c r="V583" s="50"/>
      <c r="W583" s="50"/>
      <c r="X583" s="50"/>
      <c r="Y583" s="50"/>
      <c r="Z583" s="50"/>
      <c r="AA583" s="50"/>
      <c r="AB583" s="50"/>
      <c r="AC583" s="50"/>
      <c r="AD583" s="50"/>
      <c r="AE583" s="50"/>
      <c r="AF583" s="50"/>
      <c r="AG583" s="50"/>
      <c r="AH583" s="50"/>
      <c r="AI583" s="50"/>
    </row>
    <row r="584" spans="9:35">
      <c r="I584" s="50"/>
      <c r="J584" s="50"/>
      <c r="K584" s="50"/>
      <c r="L584" s="50"/>
      <c r="M584" s="50"/>
      <c r="N584" s="50"/>
      <c r="O584" s="50"/>
      <c r="P584" s="50"/>
      <c r="Q584" s="50"/>
      <c r="R584" s="50"/>
      <c r="S584" s="50"/>
      <c r="T584" s="50"/>
      <c r="U584" s="50"/>
      <c r="V584" s="50"/>
      <c r="W584" s="50"/>
      <c r="X584" s="50"/>
      <c r="Y584" s="50"/>
      <c r="Z584" s="50"/>
      <c r="AA584" s="50"/>
      <c r="AB584" s="50"/>
      <c r="AC584" s="50"/>
      <c r="AD584" s="50"/>
      <c r="AE584" s="50"/>
      <c r="AF584" s="50"/>
      <c r="AG584" s="50"/>
      <c r="AH584" s="50"/>
      <c r="AI584" s="50"/>
    </row>
    <row r="585" spans="9:35">
      <c r="I585" s="50"/>
      <c r="J585" s="50"/>
      <c r="K585" s="50"/>
      <c r="L585" s="50"/>
      <c r="M585" s="50"/>
      <c r="N585" s="50"/>
      <c r="O585" s="50"/>
      <c r="P585" s="50"/>
      <c r="Q585" s="50"/>
      <c r="R585" s="50"/>
      <c r="S585" s="50"/>
      <c r="T585" s="50"/>
      <c r="U585" s="50"/>
      <c r="V585" s="50"/>
      <c r="W585" s="50"/>
      <c r="X585" s="50"/>
      <c r="Y585" s="50"/>
      <c r="Z585" s="50"/>
      <c r="AA585" s="50"/>
      <c r="AB585" s="50"/>
      <c r="AC585" s="50"/>
      <c r="AD585" s="50"/>
      <c r="AE585" s="50"/>
      <c r="AF585" s="50"/>
      <c r="AG585" s="50"/>
      <c r="AH585" s="50"/>
      <c r="AI585" s="50"/>
    </row>
    <row r="586" spans="9:35">
      <c r="I586" s="50"/>
      <c r="J586" s="50"/>
      <c r="K586" s="50"/>
      <c r="L586" s="50"/>
      <c r="M586" s="50"/>
      <c r="N586" s="50"/>
      <c r="O586" s="50"/>
      <c r="P586" s="50"/>
      <c r="Q586" s="50"/>
      <c r="R586" s="50"/>
      <c r="S586" s="50"/>
      <c r="T586" s="50"/>
      <c r="U586" s="50"/>
      <c r="V586" s="50"/>
      <c r="W586" s="50"/>
      <c r="X586" s="50"/>
      <c r="Y586" s="50"/>
      <c r="Z586" s="50"/>
      <c r="AA586" s="50"/>
      <c r="AB586" s="50"/>
      <c r="AC586" s="50"/>
      <c r="AD586" s="50"/>
      <c r="AE586" s="50"/>
      <c r="AF586" s="50"/>
      <c r="AG586" s="50"/>
      <c r="AH586" s="50"/>
      <c r="AI586" s="50"/>
    </row>
    <row r="587" spans="9:35">
      <c r="I587" s="50"/>
      <c r="J587" s="50"/>
      <c r="K587" s="50"/>
      <c r="L587" s="50"/>
      <c r="M587" s="50"/>
      <c r="N587" s="50"/>
      <c r="O587" s="50"/>
      <c r="P587" s="50"/>
      <c r="Q587" s="50"/>
      <c r="R587" s="50"/>
      <c r="S587" s="50"/>
      <c r="T587" s="50"/>
      <c r="U587" s="50"/>
      <c r="V587" s="50"/>
      <c r="W587" s="50"/>
      <c r="X587" s="50"/>
      <c r="Y587" s="50"/>
      <c r="Z587" s="50"/>
      <c r="AA587" s="50"/>
      <c r="AB587" s="50"/>
      <c r="AC587" s="50"/>
      <c r="AD587" s="50"/>
      <c r="AE587" s="50"/>
      <c r="AF587" s="50"/>
      <c r="AG587" s="50"/>
      <c r="AH587" s="50"/>
      <c r="AI587" s="50"/>
    </row>
    <row r="588" spans="9:35">
      <c r="I588" s="50"/>
      <c r="J588" s="50"/>
      <c r="K588" s="50"/>
      <c r="L588" s="50"/>
      <c r="M588" s="50"/>
      <c r="N588" s="50"/>
      <c r="O588" s="50"/>
      <c r="P588" s="50"/>
      <c r="Q588" s="50"/>
      <c r="R588" s="50"/>
      <c r="S588" s="50"/>
      <c r="T588" s="50"/>
      <c r="U588" s="50"/>
      <c r="V588" s="50"/>
      <c r="W588" s="50"/>
      <c r="X588" s="50"/>
      <c r="Y588" s="50"/>
      <c r="Z588" s="50"/>
      <c r="AA588" s="50"/>
      <c r="AB588" s="50"/>
      <c r="AC588" s="50"/>
      <c r="AD588" s="50"/>
      <c r="AE588" s="50"/>
      <c r="AF588" s="50"/>
      <c r="AG588" s="50"/>
      <c r="AH588" s="50"/>
      <c r="AI588" s="50"/>
    </row>
    <row r="589" spans="9:35">
      <c r="I589" s="50"/>
      <c r="J589" s="50"/>
      <c r="K589" s="50"/>
      <c r="L589" s="50"/>
      <c r="M589" s="50"/>
      <c r="N589" s="50"/>
      <c r="O589" s="50"/>
      <c r="P589" s="50"/>
      <c r="Q589" s="50"/>
      <c r="R589" s="50"/>
      <c r="S589" s="50"/>
      <c r="T589" s="50"/>
      <c r="U589" s="50"/>
      <c r="V589" s="50"/>
      <c r="W589" s="50"/>
      <c r="X589" s="50"/>
      <c r="Y589" s="50"/>
      <c r="Z589" s="50"/>
      <c r="AA589" s="50"/>
      <c r="AB589" s="50"/>
      <c r="AC589" s="50"/>
      <c r="AD589" s="50"/>
      <c r="AE589" s="50"/>
      <c r="AF589" s="50"/>
      <c r="AG589" s="50"/>
      <c r="AH589" s="50"/>
      <c r="AI589" s="50"/>
    </row>
    <row r="590" spans="9:35">
      <c r="I590" s="50"/>
      <c r="J590" s="50"/>
      <c r="K590" s="50"/>
      <c r="L590" s="50"/>
      <c r="M590" s="50"/>
      <c r="N590" s="50"/>
      <c r="O590" s="50"/>
      <c r="P590" s="50"/>
      <c r="Q590" s="50"/>
      <c r="R590" s="50"/>
      <c r="S590" s="50"/>
      <c r="T590" s="50"/>
      <c r="U590" s="50"/>
      <c r="V590" s="50"/>
      <c r="W590" s="50"/>
      <c r="X590" s="50"/>
      <c r="Y590" s="50"/>
      <c r="Z590" s="50"/>
      <c r="AA590" s="50"/>
      <c r="AB590" s="50"/>
      <c r="AC590" s="50"/>
      <c r="AD590" s="50"/>
      <c r="AE590" s="50"/>
      <c r="AF590" s="50"/>
      <c r="AG590" s="50"/>
      <c r="AH590" s="50"/>
      <c r="AI590" s="50"/>
    </row>
    <row r="591" spans="9:35">
      <c r="I591" s="50"/>
      <c r="J591" s="50"/>
      <c r="K591" s="50"/>
      <c r="L591" s="50"/>
      <c r="M591" s="50"/>
      <c r="N591" s="50"/>
      <c r="O591" s="50"/>
      <c r="P591" s="50"/>
      <c r="Q591" s="50"/>
      <c r="R591" s="50"/>
      <c r="S591" s="50"/>
      <c r="T591" s="50"/>
      <c r="U591" s="50"/>
      <c r="V591" s="50"/>
      <c r="W591" s="50"/>
      <c r="X591" s="50"/>
      <c r="Y591" s="50"/>
      <c r="Z591" s="50"/>
      <c r="AA591" s="50"/>
      <c r="AB591" s="50"/>
      <c r="AC591" s="50"/>
      <c r="AD591" s="50"/>
      <c r="AE591" s="50"/>
      <c r="AF591" s="50"/>
      <c r="AG591" s="50"/>
      <c r="AH591" s="50"/>
      <c r="AI591" s="50"/>
    </row>
    <row r="592" spans="9:35">
      <c r="I592" s="50"/>
      <c r="J592" s="50"/>
      <c r="K592" s="50"/>
      <c r="L592" s="50"/>
      <c r="M592" s="50"/>
      <c r="N592" s="50"/>
      <c r="O592" s="50"/>
      <c r="P592" s="50"/>
      <c r="Q592" s="50"/>
      <c r="R592" s="50"/>
      <c r="S592" s="50"/>
      <c r="T592" s="50"/>
      <c r="U592" s="50"/>
      <c r="V592" s="50"/>
      <c r="W592" s="50"/>
      <c r="X592" s="50"/>
      <c r="Y592" s="50"/>
      <c r="Z592" s="50"/>
      <c r="AA592" s="50"/>
      <c r="AB592" s="50"/>
      <c r="AC592" s="50"/>
      <c r="AD592" s="50"/>
      <c r="AE592" s="50"/>
      <c r="AF592" s="50"/>
      <c r="AG592" s="50"/>
      <c r="AH592" s="50"/>
      <c r="AI592" s="50"/>
    </row>
    <row r="593" spans="9:35">
      <c r="I593" s="50"/>
      <c r="J593" s="50"/>
      <c r="K593" s="50"/>
      <c r="L593" s="50"/>
      <c r="M593" s="50"/>
      <c r="N593" s="50"/>
      <c r="O593" s="50"/>
      <c r="P593" s="50"/>
      <c r="Q593" s="50"/>
      <c r="R593" s="50"/>
      <c r="S593" s="50"/>
      <c r="T593" s="50"/>
      <c r="U593" s="50"/>
      <c r="V593" s="50"/>
      <c r="W593" s="50"/>
      <c r="X593" s="50"/>
      <c r="Y593" s="50"/>
      <c r="Z593" s="50"/>
      <c r="AA593" s="50"/>
      <c r="AB593" s="50"/>
      <c r="AC593" s="50"/>
      <c r="AD593" s="50"/>
      <c r="AE593" s="50"/>
      <c r="AF593" s="50"/>
      <c r="AG593" s="50"/>
      <c r="AH593" s="50"/>
      <c r="AI593" s="50"/>
    </row>
    <row r="594" spans="9:35">
      <c r="I594" s="50"/>
      <c r="J594" s="50"/>
      <c r="K594" s="50"/>
      <c r="L594" s="50"/>
      <c r="M594" s="50"/>
      <c r="N594" s="50"/>
      <c r="O594" s="50"/>
      <c r="P594" s="50"/>
      <c r="Q594" s="50"/>
      <c r="R594" s="50"/>
      <c r="S594" s="50"/>
      <c r="T594" s="50"/>
      <c r="U594" s="50"/>
      <c r="V594" s="50"/>
      <c r="W594" s="50"/>
      <c r="X594" s="50"/>
      <c r="Y594" s="50"/>
      <c r="Z594" s="50"/>
      <c r="AA594" s="50"/>
      <c r="AB594" s="50"/>
      <c r="AC594" s="50"/>
      <c r="AD594" s="50"/>
      <c r="AE594" s="50"/>
      <c r="AF594" s="50"/>
      <c r="AG594" s="50"/>
      <c r="AH594" s="50"/>
      <c r="AI594" s="50"/>
    </row>
    <row r="595" spans="9:35">
      <c r="I595" s="50"/>
      <c r="J595" s="50"/>
      <c r="K595" s="50"/>
      <c r="L595" s="50"/>
      <c r="M595" s="50"/>
      <c r="N595" s="50"/>
      <c r="O595" s="50"/>
      <c r="P595" s="50"/>
      <c r="Q595" s="50"/>
      <c r="R595" s="50"/>
      <c r="S595" s="50"/>
      <c r="T595" s="50"/>
      <c r="U595" s="50"/>
      <c r="V595" s="50"/>
      <c r="W595" s="50"/>
      <c r="X595" s="50"/>
      <c r="Y595" s="50"/>
      <c r="Z595" s="50"/>
      <c r="AA595" s="50"/>
      <c r="AB595" s="50"/>
      <c r="AC595" s="50"/>
      <c r="AD595" s="50"/>
      <c r="AE595" s="50"/>
      <c r="AF595" s="50"/>
      <c r="AG595" s="50"/>
      <c r="AH595" s="50"/>
      <c r="AI595" s="50"/>
    </row>
    <row r="596" spans="9:35">
      <c r="I596" s="50"/>
      <c r="J596" s="50"/>
      <c r="K596" s="50"/>
      <c r="L596" s="50"/>
      <c r="M596" s="50"/>
      <c r="N596" s="50"/>
      <c r="O596" s="50"/>
      <c r="P596" s="50"/>
      <c r="Q596" s="50"/>
      <c r="R596" s="50"/>
      <c r="S596" s="50"/>
      <c r="T596" s="50"/>
      <c r="U596" s="50"/>
      <c r="V596" s="50"/>
      <c r="W596" s="50"/>
      <c r="X596" s="50"/>
      <c r="Y596" s="50"/>
      <c r="Z596" s="50"/>
      <c r="AA596" s="50"/>
      <c r="AB596" s="50"/>
      <c r="AC596" s="50"/>
      <c r="AD596" s="50"/>
      <c r="AE596" s="50"/>
      <c r="AF596" s="50"/>
      <c r="AG596" s="50"/>
      <c r="AH596" s="50"/>
      <c r="AI596" s="50"/>
    </row>
    <row r="597" spans="9:35">
      <c r="I597" s="50"/>
      <c r="J597" s="50"/>
      <c r="K597" s="50"/>
      <c r="L597" s="50"/>
      <c r="M597" s="50"/>
      <c r="N597" s="50"/>
      <c r="O597" s="50"/>
      <c r="P597" s="50"/>
      <c r="Q597" s="50"/>
      <c r="R597" s="50"/>
      <c r="S597" s="50"/>
      <c r="T597" s="50"/>
      <c r="U597" s="50"/>
      <c r="V597" s="50"/>
      <c r="W597" s="50"/>
      <c r="X597" s="50"/>
      <c r="Y597" s="50"/>
      <c r="Z597" s="50"/>
      <c r="AA597" s="50"/>
      <c r="AB597" s="50"/>
      <c r="AC597" s="50"/>
      <c r="AD597" s="50"/>
      <c r="AE597" s="50"/>
      <c r="AF597" s="50"/>
      <c r="AG597" s="50"/>
      <c r="AH597" s="50"/>
      <c r="AI597" s="50"/>
    </row>
    <row r="598" spans="9:35">
      <c r="I598" s="50"/>
      <c r="J598" s="50"/>
      <c r="K598" s="50"/>
      <c r="L598" s="50"/>
      <c r="M598" s="50"/>
      <c r="N598" s="50"/>
      <c r="O598" s="50"/>
      <c r="P598" s="50"/>
      <c r="Q598" s="50"/>
      <c r="R598" s="50"/>
      <c r="S598" s="50"/>
      <c r="T598" s="50"/>
      <c r="U598" s="50"/>
      <c r="V598" s="50"/>
      <c r="W598" s="50"/>
      <c r="X598" s="50"/>
      <c r="Y598" s="50"/>
      <c r="Z598" s="50"/>
      <c r="AA598" s="50"/>
      <c r="AB598" s="50"/>
      <c r="AC598" s="50"/>
      <c r="AD598" s="50"/>
      <c r="AE598" s="50"/>
      <c r="AF598" s="50"/>
      <c r="AG598" s="50"/>
      <c r="AH598" s="50"/>
      <c r="AI598" s="50"/>
    </row>
    <row r="599" spans="9:35">
      <c r="I599" s="50"/>
      <c r="J599" s="50"/>
      <c r="K599" s="50"/>
      <c r="L599" s="50"/>
      <c r="M599" s="50"/>
      <c r="N599" s="50"/>
      <c r="O599" s="50"/>
      <c r="P599" s="50"/>
      <c r="Q599" s="50"/>
      <c r="R599" s="50"/>
      <c r="S599" s="50"/>
      <c r="T599" s="50"/>
      <c r="U599" s="50"/>
      <c r="V599" s="50"/>
      <c r="W599" s="50"/>
      <c r="X599" s="50"/>
      <c r="Y599" s="50"/>
      <c r="Z599" s="50"/>
      <c r="AA599" s="50"/>
      <c r="AB599" s="50"/>
      <c r="AC599" s="50"/>
      <c r="AD599" s="50"/>
      <c r="AE599" s="50"/>
      <c r="AF599" s="50"/>
      <c r="AG599" s="50"/>
      <c r="AH599" s="50"/>
      <c r="AI599" s="50"/>
    </row>
    <row r="600" spans="9:35">
      <c r="I600" s="50"/>
      <c r="J600" s="50"/>
      <c r="K600" s="50"/>
      <c r="L600" s="50"/>
      <c r="M600" s="50"/>
      <c r="N600" s="50"/>
      <c r="O600" s="50"/>
      <c r="P600" s="50"/>
      <c r="Q600" s="50"/>
      <c r="R600" s="50"/>
      <c r="S600" s="50"/>
      <c r="T600" s="50"/>
      <c r="U600" s="50"/>
      <c r="V600" s="50"/>
      <c r="W600" s="50"/>
      <c r="X600" s="50"/>
      <c r="Y600" s="50"/>
      <c r="Z600" s="50"/>
      <c r="AA600" s="50"/>
      <c r="AB600" s="50"/>
      <c r="AC600" s="50"/>
      <c r="AD600" s="50"/>
      <c r="AE600" s="50"/>
      <c r="AF600" s="50"/>
      <c r="AG600" s="50"/>
      <c r="AH600" s="50"/>
      <c r="AI600" s="50"/>
    </row>
    <row r="601" spans="9:35">
      <c r="I601" s="50"/>
      <c r="J601" s="50"/>
      <c r="K601" s="50"/>
      <c r="L601" s="50"/>
      <c r="M601" s="50"/>
      <c r="N601" s="50"/>
      <c r="O601" s="50"/>
      <c r="P601" s="50"/>
      <c r="Q601" s="50"/>
      <c r="R601" s="50"/>
      <c r="S601" s="50"/>
      <c r="T601" s="50"/>
      <c r="U601" s="50"/>
      <c r="V601" s="50"/>
      <c r="W601" s="50"/>
      <c r="X601" s="50"/>
      <c r="Y601" s="50"/>
      <c r="Z601" s="50"/>
      <c r="AA601" s="50"/>
      <c r="AB601" s="50"/>
      <c r="AC601" s="50"/>
      <c r="AD601" s="50"/>
      <c r="AE601" s="50"/>
      <c r="AF601" s="50"/>
      <c r="AG601" s="50"/>
      <c r="AH601" s="50"/>
      <c r="AI601" s="50"/>
    </row>
    <row r="602" spans="9:35">
      <c r="I602" s="50"/>
      <c r="J602" s="50"/>
      <c r="K602" s="50"/>
      <c r="L602" s="50"/>
      <c r="M602" s="50"/>
      <c r="N602" s="50"/>
      <c r="O602" s="50"/>
      <c r="P602" s="50"/>
      <c r="Q602" s="50"/>
      <c r="R602" s="50"/>
      <c r="S602" s="50"/>
      <c r="T602" s="50"/>
      <c r="U602" s="50"/>
      <c r="V602" s="50"/>
      <c r="W602" s="50"/>
      <c r="X602" s="50"/>
      <c r="Y602" s="50"/>
      <c r="Z602" s="50"/>
      <c r="AA602" s="50"/>
      <c r="AB602" s="50"/>
      <c r="AC602" s="50"/>
      <c r="AD602" s="50"/>
      <c r="AE602" s="50"/>
      <c r="AF602" s="50"/>
      <c r="AG602" s="50"/>
      <c r="AH602" s="50"/>
      <c r="AI602" s="50"/>
    </row>
    <row r="603" spans="9:35">
      <c r="I603" s="50"/>
      <c r="J603" s="50"/>
      <c r="K603" s="50"/>
      <c r="L603" s="50"/>
      <c r="M603" s="50"/>
      <c r="N603" s="50"/>
      <c r="O603" s="50"/>
      <c r="P603" s="50"/>
      <c r="Q603" s="50"/>
      <c r="R603" s="50"/>
      <c r="S603" s="50"/>
      <c r="T603" s="50"/>
      <c r="U603" s="50"/>
      <c r="V603" s="50"/>
      <c r="W603" s="50"/>
      <c r="X603" s="50"/>
      <c r="Y603" s="50"/>
      <c r="Z603" s="50"/>
      <c r="AA603" s="50"/>
      <c r="AB603" s="50"/>
      <c r="AC603" s="50"/>
      <c r="AD603" s="50"/>
      <c r="AE603" s="50"/>
      <c r="AF603" s="50"/>
      <c r="AG603" s="50"/>
      <c r="AH603" s="50"/>
      <c r="AI603" s="50"/>
    </row>
    <row r="604" spans="9:35">
      <c r="I604" s="50"/>
      <c r="J604" s="50"/>
      <c r="K604" s="50"/>
      <c r="L604" s="50"/>
      <c r="M604" s="50"/>
      <c r="N604" s="50"/>
      <c r="O604" s="50"/>
      <c r="P604" s="50"/>
      <c r="Q604" s="50"/>
      <c r="R604" s="50"/>
      <c r="S604" s="50"/>
      <c r="T604" s="50"/>
      <c r="U604" s="50"/>
      <c r="V604" s="50"/>
      <c r="W604" s="50"/>
      <c r="X604" s="50"/>
      <c r="Y604" s="50"/>
      <c r="Z604" s="50"/>
      <c r="AA604" s="50"/>
      <c r="AB604" s="50"/>
      <c r="AC604" s="50"/>
      <c r="AD604" s="50"/>
      <c r="AE604" s="50"/>
      <c r="AF604" s="50"/>
      <c r="AG604" s="50"/>
      <c r="AH604" s="50"/>
      <c r="AI604" s="50"/>
    </row>
    <row r="605" spans="9:35">
      <c r="I605" s="50"/>
      <c r="J605" s="50"/>
      <c r="K605" s="50"/>
      <c r="L605" s="50"/>
      <c r="M605" s="50"/>
      <c r="N605" s="50"/>
      <c r="O605" s="50"/>
      <c r="P605" s="50"/>
      <c r="Q605" s="50"/>
      <c r="R605" s="50"/>
      <c r="S605" s="50"/>
      <c r="T605" s="50"/>
      <c r="U605" s="50"/>
      <c r="V605" s="50"/>
      <c r="W605" s="50"/>
      <c r="X605" s="50"/>
      <c r="Y605" s="50"/>
      <c r="Z605" s="50"/>
      <c r="AA605" s="50"/>
      <c r="AB605" s="50"/>
      <c r="AC605" s="50"/>
      <c r="AD605" s="50"/>
      <c r="AE605" s="50"/>
      <c r="AF605" s="50"/>
      <c r="AG605" s="50"/>
      <c r="AH605" s="50"/>
      <c r="AI605" s="50"/>
    </row>
    <row r="606" spans="9:35">
      <c r="I606" s="50"/>
      <c r="J606" s="50"/>
      <c r="K606" s="50"/>
      <c r="L606" s="50"/>
      <c r="M606" s="50"/>
      <c r="N606" s="50"/>
      <c r="O606" s="50"/>
      <c r="P606" s="50"/>
      <c r="Q606" s="50"/>
      <c r="R606" s="50"/>
      <c r="S606" s="50"/>
      <c r="T606" s="50"/>
      <c r="U606" s="50"/>
      <c r="V606" s="50"/>
      <c r="W606" s="50"/>
      <c r="X606" s="50"/>
      <c r="Y606" s="50"/>
      <c r="Z606" s="50"/>
      <c r="AA606" s="50"/>
      <c r="AB606" s="50"/>
      <c r="AC606" s="50"/>
      <c r="AD606" s="50"/>
      <c r="AE606" s="50"/>
      <c r="AF606" s="50"/>
      <c r="AG606" s="50"/>
      <c r="AH606" s="50"/>
      <c r="AI606" s="50"/>
    </row>
    <row r="607" spans="9:35">
      <c r="I607" s="50"/>
      <c r="J607" s="50"/>
      <c r="K607" s="50"/>
      <c r="L607" s="50"/>
      <c r="M607" s="50"/>
      <c r="N607" s="50"/>
      <c r="O607" s="50"/>
      <c r="P607" s="50"/>
      <c r="Q607" s="50"/>
      <c r="R607" s="50"/>
      <c r="S607" s="50"/>
      <c r="T607" s="50"/>
      <c r="U607" s="50"/>
      <c r="V607" s="50"/>
      <c r="W607" s="50"/>
      <c r="X607" s="50"/>
      <c r="Y607" s="50"/>
      <c r="Z607" s="50"/>
      <c r="AA607" s="50"/>
      <c r="AB607" s="50"/>
      <c r="AC607" s="50"/>
      <c r="AD607" s="50"/>
      <c r="AE607" s="50"/>
      <c r="AF607" s="50"/>
      <c r="AG607" s="50"/>
      <c r="AH607" s="50"/>
      <c r="AI607" s="50"/>
    </row>
    <row r="608" spans="9:35">
      <c r="I608" s="50"/>
      <c r="J608" s="50"/>
      <c r="K608" s="50"/>
      <c r="L608" s="50"/>
      <c r="M608" s="50"/>
      <c r="N608" s="50"/>
      <c r="O608" s="50"/>
      <c r="P608" s="50"/>
      <c r="Q608" s="50"/>
      <c r="R608" s="50"/>
      <c r="S608" s="50"/>
      <c r="T608" s="50"/>
      <c r="U608" s="50"/>
      <c r="V608" s="50"/>
      <c r="W608" s="50"/>
      <c r="X608" s="50"/>
      <c r="Y608" s="50"/>
      <c r="Z608" s="50"/>
      <c r="AA608" s="50"/>
      <c r="AB608" s="50"/>
      <c r="AC608" s="50"/>
      <c r="AD608" s="50"/>
      <c r="AE608" s="50"/>
      <c r="AF608" s="50"/>
      <c r="AG608" s="50"/>
      <c r="AH608" s="50"/>
      <c r="AI608" s="50"/>
    </row>
    <row r="609" spans="9:35">
      <c r="I609" s="50"/>
      <c r="J609" s="50"/>
      <c r="K609" s="50"/>
      <c r="L609" s="50"/>
      <c r="M609" s="50"/>
      <c r="N609" s="50"/>
      <c r="O609" s="50"/>
      <c r="P609" s="50"/>
      <c r="Q609" s="50"/>
      <c r="R609" s="50"/>
      <c r="S609" s="50"/>
      <c r="T609" s="50"/>
      <c r="U609" s="50"/>
      <c r="V609" s="50"/>
      <c r="W609" s="50"/>
      <c r="X609" s="50"/>
      <c r="Y609" s="50"/>
      <c r="Z609" s="50"/>
      <c r="AA609" s="50"/>
      <c r="AB609" s="50"/>
      <c r="AC609" s="50"/>
      <c r="AD609" s="50"/>
      <c r="AE609" s="50"/>
      <c r="AF609" s="50"/>
      <c r="AG609" s="50"/>
      <c r="AH609" s="50"/>
      <c r="AI609" s="50"/>
    </row>
    <row r="610" spans="9:35">
      <c r="I610" s="50"/>
      <c r="J610" s="50"/>
      <c r="K610" s="50"/>
      <c r="L610" s="50"/>
      <c r="M610" s="50"/>
      <c r="N610" s="50"/>
      <c r="O610" s="50"/>
      <c r="P610" s="50"/>
      <c r="Q610" s="50"/>
      <c r="R610" s="50"/>
      <c r="S610" s="50"/>
      <c r="T610" s="50"/>
      <c r="U610" s="50"/>
      <c r="V610" s="50"/>
      <c r="W610" s="50"/>
      <c r="X610" s="50"/>
      <c r="Y610" s="50"/>
      <c r="Z610" s="50"/>
      <c r="AA610" s="50"/>
      <c r="AB610" s="50"/>
      <c r="AC610" s="50"/>
      <c r="AD610" s="50"/>
      <c r="AE610" s="50"/>
      <c r="AF610" s="50"/>
      <c r="AG610" s="50"/>
      <c r="AH610" s="50"/>
      <c r="AI610" s="50"/>
    </row>
    <row r="611" spans="9:35">
      <c r="I611" s="50"/>
      <c r="J611" s="50"/>
      <c r="K611" s="50"/>
      <c r="L611" s="50"/>
      <c r="M611" s="50"/>
      <c r="N611" s="50"/>
      <c r="O611" s="50"/>
      <c r="P611" s="50"/>
      <c r="Q611" s="50"/>
      <c r="R611" s="50"/>
      <c r="S611" s="50"/>
      <c r="T611" s="50"/>
      <c r="U611" s="50"/>
      <c r="V611" s="50"/>
      <c r="W611" s="50"/>
      <c r="X611" s="50"/>
      <c r="Y611" s="50"/>
      <c r="Z611" s="50"/>
      <c r="AA611" s="50"/>
      <c r="AB611" s="50"/>
      <c r="AC611" s="50"/>
      <c r="AD611" s="50"/>
      <c r="AE611" s="50"/>
      <c r="AF611" s="50"/>
      <c r="AG611" s="50"/>
      <c r="AH611" s="50"/>
      <c r="AI611" s="50"/>
    </row>
    <row r="612" spans="9:35">
      <c r="I612" s="50"/>
      <c r="J612" s="50"/>
      <c r="K612" s="50"/>
      <c r="L612" s="50"/>
      <c r="M612" s="50"/>
      <c r="N612" s="50"/>
      <c r="O612" s="50"/>
      <c r="P612" s="50"/>
      <c r="Q612" s="50"/>
      <c r="R612" s="50"/>
      <c r="S612" s="50"/>
      <c r="T612" s="50"/>
      <c r="U612" s="50"/>
      <c r="V612" s="50"/>
      <c r="W612" s="50"/>
      <c r="X612" s="50"/>
      <c r="Y612" s="50"/>
      <c r="Z612" s="50"/>
      <c r="AA612" s="50"/>
      <c r="AB612" s="50"/>
      <c r="AC612" s="50"/>
      <c r="AD612" s="50"/>
      <c r="AE612" s="50"/>
      <c r="AF612" s="50"/>
      <c r="AG612" s="50"/>
      <c r="AH612" s="50"/>
      <c r="AI612" s="50"/>
    </row>
    <row r="613" spans="9:35">
      <c r="I613" s="50"/>
      <c r="J613" s="50"/>
      <c r="K613" s="50"/>
      <c r="L613" s="50"/>
      <c r="M613" s="50"/>
      <c r="N613" s="50"/>
      <c r="O613" s="50"/>
      <c r="P613" s="50"/>
      <c r="Q613" s="50"/>
      <c r="R613" s="50"/>
      <c r="S613" s="50"/>
      <c r="T613" s="50"/>
      <c r="U613" s="50"/>
      <c r="V613" s="50"/>
      <c r="W613" s="50"/>
      <c r="X613" s="50"/>
      <c r="Y613" s="50"/>
      <c r="Z613" s="50"/>
      <c r="AA613" s="50"/>
      <c r="AB613" s="50"/>
      <c r="AC613" s="50"/>
      <c r="AD613" s="50"/>
      <c r="AE613" s="50"/>
      <c r="AF613" s="50"/>
      <c r="AG613" s="50"/>
      <c r="AH613" s="50"/>
      <c r="AI613" s="50"/>
    </row>
    <row r="614" spans="9:35">
      <c r="I614" s="50"/>
      <c r="J614" s="50"/>
      <c r="K614" s="50"/>
      <c r="L614" s="50"/>
      <c r="M614" s="50"/>
      <c r="N614" s="50"/>
      <c r="O614" s="50"/>
      <c r="P614" s="50"/>
      <c r="Q614" s="50"/>
      <c r="R614" s="50"/>
      <c r="S614" s="50"/>
      <c r="T614" s="50"/>
      <c r="U614" s="50"/>
      <c r="V614" s="50"/>
      <c r="W614" s="50"/>
      <c r="X614" s="50"/>
      <c r="Y614" s="50"/>
      <c r="Z614" s="50"/>
      <c r="AA614" s="50"/>
      <c r="AB614" s="50"/>
      <c r="AC614" s="50"/>
      <c r="AD614" s="50"/>
      <c r="AE614" s="50"/>
      <c r="AF614" s="50"/>
      <c r="AG614" s="50"/>
      <c r="AH614" s="50"/>
      <c r="AI614" s="50"/>
    </row>
    <row r="615" spans="9:35">
      <c r="I615" s="50"/>
      <c r="J615" s="50"/>
      <c r="K615" s="50"/>
      <c r="L615" s="50"/>
      <c r="M615" s="50"/>
      <c r="N615" s="50"/>
      <c r="O615" s="50"/>
      <c r="P615" s="50"/>
      <c r="Q615" s="50"/>
      <c r="R615" s="50"/>
      <c r="S615" s="50"/>
      <c r="T615" s="50"/>
      <c r="U615" s="50"/>
      <c r="V615" s="50"/>
      <c r="W615" s="50"/>
      <c r="X615" s="50"/>
      <c r="Y615" s="50"/>
      <c r="Z615" s="50"/>
      <c r="AA615" s="50"/>
      <c r="AB615" s="50"/>
      <c r="AC615" s="50"/>
      <c r="AD615" s="50"/>
      <c r="AE615" s="50"/>
      <c r="AF615" s="50"/>
      <c r="AG615" s="50"/>
      <c r="AH615" s="50"/>
      <c r="AI615" s="50"/>
    </row>
    <row r="616" spans="9:35">
      <c r="I616" s="50"/>
      <c r="J616" s="50"/>
      <c r="K616" s="50"/>
      <c r="L616" s="50"/>
      <c r="M616" s="50"/>
      <c r="N616" s="50"/>
      <c r="O616" s="50"/>
      <c r="P616" s="50"/>
      <c r="Q616" s="50"/>
      <c r="R616" s="50"/>
      <c r="S616" s="50"/>
      <c r="T616" s="50"/>
      <c r="U616" s="50"/>
      <c r="V616" s="50"/>
      <c r="W616" s="50"/>
      <c r="X616" s="50"/>
      <c r="Y616" s="50"/>
      <c r="Z616" s="50"/>
      <c r="AA616" s="50"/>
      <c r="AB616" s="50"/>
      <c r="AC616" s="50"/>
      <c r="AD616" s="50"/>
      <c r="AE616" s="50"/>
      <c r="AF616" s="50"/>
      <c r="AG616" s="50"/>
      <c r="AH616" s="50"/>
      <c r="AI616" s="50"/>
    </row>
    <row r="617" spans="9:35">
      <c r="I617" s="50"/>
      <c r="J617" s="50"/>
      <c r="K617" s="50"/>
      <c r="L617" s="50"/>
      <c r="M617" s="50"/>
      <c r="N617" s="50"/>
      <c r="O617" s="50"/>
      <c r="P617" s="50"/>
      <c r="Q617" s="50"/>
      <c r="R617" s="50"/>
      <c r="S617" s="50"/>
      <c r="T617" s="50"/>
      <c r="U617" s="50"/>
      <c r="V617" s="50"/>
      <c r="W617" s="50"/>
      <c r="X617" s="50"/>
      <c r="Y617" s="50"/>
      <c r="Z617" s="50"/>
      <c r="AA617" s="50"/>
      <c r="AB617" s="50"/>
      <c r="AC617" s="50"/>
      <c r="AD617" s="50"/>
      <c r="AE617" s="50"/>
      <c r="AF617" s="50"/>
      <c r="AG617" s="50"/>
      <c r="AH617" s="50"/>
      <c r="AI617" s="50"/>
    </row>
    <row r="618" spans="9:35">
      <c r="I618" s="50"/>
      <c r="J618" s="50"/>
      <c r="K618" s="50"/>
      <c r="L618" s="50"/>
      <c r="M618" s="50"/>
      <c r="N618" s="50"/>
      <c r="O618" s="50"/>
      <c r="P618" s="50"/>
      <c r="Q618" s="50"/>
      <c r="R618" s="50"/>
      <c r="S618" s="50"/>
      <c r="T618" s="50"/>
      <c r="U618" s="50"/>
      <c r="V618" s="50"/>
      <c r="W618" s="50"/>
      <c r="X618" s="50"/>
      <c r="Y618" s="50"/>
      <c r="Z618" s="50"/>
      <c r="AA618" s="50"/>
      <c r="AB618" s="50"/>
      <c r="AC618" s="50"/>
      <c r="AD618" s="50"/>
      <c r="AE618" s="50"/>
      <c r="AF618" s="50"/>
      <c r="AG618" s="50"/>
      <c r="AH618" s="50"/>
      <c r="AI618" s="50"/>
    </row>
    <row r="619" spans="9:35">
      <c r="I619" s="50"/>
      <c r="J619" s="50"/>
      <c r="K619" s="50"/>
      <c r="L619" s="50"/>
      <c r="M619" s="50"/>
      <c r="N619" s="50"/>
      <c r="O619" s="50"/>
      <c r="P619" s="50"/>
      <c r="Q619" s="50"/>
      <c r="R619" s="50"/>
      <c r="S619" s="50"/>
      <c r="T619" s="50"/>
      <c r="U619" s="50"/>
      <c r="V619" s="50"/>
      <c r="W619" s="50"/>
      <c r="X619" s="50"/>
      <c r="Y619" s="50"/>
      <c r="Z619" s="50"/>
      <c r="AA619" s="50"/>
      <c r="AB619" s="50"/>
      <c r="AC619" s="50"/>
      <c r="AD619" s="50"/>
      <c r="AE619" s="50"/>
      <c r="AF619" s="50"/>
      <c r="AG619" s="50"/>
      <c r="AH619" s="50"/>
      <c r="AI619" s="50"/>
    </row>
    <row r="620" spans="9:35">
      <c r="I620" s="50"/>
      <c r="J620" s="50"/>
      <c r="K620" s="50"/>
      <c r="L620" s="50"/>
      <c r="M620" s="50"/>
      <c r="N620" s="50"/>
      <c r="O620" s="50"/>
      <c r="P620" s="50"/>
      <c r="Q620" s="50"/>
      <c r="R620" s="50"/>
      <c r="S620" s="50"/>
      <c r="T620" s="50"/>
      <c r="U620" s="50"/>
      <c r="V620" s="50"/>
      <c r="W620" s="50"/>
      <c r="X620" s="50"/>
      <c r="Y620" s="50"/>
      <c r="Z620" s="50"/>
      <c r="AA620" s="50"/>
      <c r="AB620" s="50"/>
      <c r="AC620" s="50"/>
      <c r="AD620" s="50"/>
      <c r="AE620" s="50"/>
      <c r="AF620" s="50"/>
      <c r="AG620" s="50"/>
      <c r="AH620" s="50"/>
      <c r="AI620" s="50"/>
    </row>
    <row r="621" spans="9:35">
      <c r="I621" s="50"/>
      <c r="J621" s="50"/>
      <c r="K621" s="50"/>
      <c r="L621" s="50"/>
      <c r="M621" s="50"/>
      <c r="N621" s="50"/>
      <c r="O621" s="50"/>
      <c r="P621" s="50"/>
      <c r="Q621" s="50"/>
      <c r="R621" s="50"/>
      <c r="S621" s="50"/>
      <c r="T621" s="50"/>
      <c r="U621" s="50"/>
      <c r="V621" s="50"/>
      <c r="W621" s="50"/>
      <c r="X621" s="50"/>
      <c r="Y621" s="50"/>
      <c r="Z621" s="50"/>
      <c r="AA621" s="50"/>
      <c r="AB621" s="50"/>
      <c r="AC621" s="50"/>
      <c r="AD621" s="50"/>
      <c r="AE621" s="50"/>
      <c r="AF621" s="50"/>
      <c r="AG621" s="50"/>
      <c r="AH621" s="50"/>
      <c r="AI621" s="50"/>
    </row>
    <row r="622" spans="9:35">
      <c r="I622" s="50"/>
      <c r="J622" s="50"/>
      <c r="K622" s="50"/>
      <c r="L622" s="50"/>
      <c r="M622" s="50"/>
      <c r="N622" s="50"/>
      <c r="O622" s="50"/>
      <c r="P622" s="50"/>
      <c r="Q622" s="50"/>
      <c r="R622" s="50"/>
      <c r="S622" s="50"/>
      <c r="T622" s="50"/>
      <c r="U622" s="50"/>
      <c r="V622" s="50"/>
      <c r="W622" s="50"/>
      <c r="X622" s="50"/>
      <c r="Y622" s="50"/>
      <c r="Z622" s="50"/>
      <c r="AA622" s="50"/>
      <c r="AB622" s="50"/>
      <c r="AC622" s="50"/>
      <c r="AD622" s="50"/>
      <c r="AE622" s="50"/>
      <c r="AF622" s="50"/>
      <c r="AG622" s="50"/>
      <c r="AH622" s="50"/>
      <c r="AI622" s="50"/>
    </row>
    <row r="623" spans="9:35">
      <c r="I623" s="50"/>
      <c r="J623" s="50"/>
      <c r="K623" s="50"/>
      <c r="L623" s="50"/>
      <c r="M623" s="50"/>
      <c r="N623" s="50"/>
      <c r="O623" s="50"/>
      <c r="P623" s="50"/>
      <c r="Q623" s="50"/>
      <c r="R623" s="50"/>
      <c r="S623" s="50"/>
      <c r="T623" s="50"/>
      <c r="U623" s="50"/>
      <c r="V623" s="50"/>
      <c r="W623" s="50"/>
      <c r="X623" s="50"/>
      <c r="Y623" s="50"/>
      <c r="Z623" s="50"/>
      <c r="AA623" s="50"/>
      <c r="AB623" s="50"/>
      <c r="AC623" s="50"/>
      <c r="AD623" s="50"/>
      <c r="AE623" s="50"/>
      <c r="AF623" s="50"/>
      <c r="AG623" s="50"/>
      <c r="AH623" s="50"/>
      <c r="AI623" s="50"/>
    </row>
    <row r="624" spans="9:35">
      <c r="I624" s="50"/>
      <c r="J624" s="50"/>
      <c r="K624" s="50"/>
      <c r="L624" s="50"/>
      <c r="M624" s="50"/>
      <c r="N624" s="50"/>
      <c r="O624" s="50"/>
      <c r="P624" s="50"/>
      <c r="Q624" s="50"/>
      <c r="R624" s="50"/>
      <c r="S624" s="50"/>
      <c r="T624" s="50"/>
      <c r="U624" s="50"/>
      <c r="V624" s="50"/>
      <c r="W624" s="50"/>
      <c r="X624" s="50"/>
      <c r="Y624" s="50"/>
      <c r="Z624" s="50"/>
      <c r="AA624" s="50"/>
      <c r="AB624" s="50"/>
      <c r="AC624" s="50"/>
      <c r="AD624" s="50"/>
      <c r="AE624" s="50"/>
      <c r="AF624" s="50"/>
      <c r="AG624" s="50"/>
      <c r="AH624" s="50"/>
      <c r="AI624" s="50"/>
    </row>
    <row r="625" spans="9:35">
      <c r="I625" s="50"/>
      <c r="J625" s="50"/>
      <c r="K625" s="50"/>
      <c r="L625" s="50"/>
      <c r="M625" s="50"/>
      <c r="N625" s="50"/>
      <c r="O625" s="50"/>
      <c r="P625" s="50"/>
      <c r="Q625" s="50"/>
      <c r="R625" s="50"/>
      <c r="S625" s="50"/>
      <c r="T625" s="50"/>
      <c r="U625" s="50"/>
      <c r="V625" s="50"/>
      <c r="W625" s="50"/>
      <c r="X625" s="50"/>
      <c r="Y625" s="50"/>
      <c r="Z625" s="50"/>
      <c r="AA625" s="50"/>
      <c r="AB625" s="50"/>
      <c r="AC625" s="50"/>
      <c r="AD625" s="50"/>
      <c r="AE625" s="50"/>
      <c r="AF625" s="50"/>
      <c r="AG625" s="50"/>
      <c r="AH625" s="50"/>
      <c r="AI625" s="50"/>
    </row>
    <row r="626" spans="9:35">
      <c r="I626" s="50"/>
      <c r="J626" s="50"/>
      <c r="K626" s="50"/>
      <c r="L626" s="50"/>
      <c r="M626" s="50"/>
      <c r="N626" s="50"/>
      <c r="O626" s="50"/>
      <c r="P626" s="50"/>
      <c r="Q626" s="50"/>
      <c r="R626" s="50"/>
      <c r="S626" s="50"/>
      <c r="T626" s="50"/>
      <c r="U626" s="50"/>
      <c r="V626" s="50"/>
      <c r="W626" s="50"/>
      <c r="X626" s="50"/>
      <c r="Y626" s="50"/>
      <c r="Z626" s="50"/>
      <c r="AA626" s="50"/>
      <c r="AB626" s="50"/>
      <c r="AC626" s="50"/>
      <c r="AD626" s="50"/>
      <c r="AE626" s="50"/>
      <c r="AF626" s="50"/>
      <c r="AG626" s="50"/>
      <c r="AH626" s="50"/>
      <c r="AI626" s="50"/>
    </row>
    <row r="627" spans="9:35">
      <c r="I627" s="50"/>
      <c r="J627" s="50"/>
      <c r="K627" s="50"/>
      <c r="L627" s="50"/>
      <c r="M627" s="50"/>
      <c r="N627" s="50"/>
      <c r="O627" s="50"/>
      <c r="P627" s="50"/>
      <c r="Q627" s="50"/>
      <c r="R627" s="50"/>
      <c r="S627" s="50"/>
      <c r="T627" s="50"/>
      <c r="U627" s="50"/>
      <c r="V627" s="50"/>
      <c r="W627" s="50"/>
      <c r="X627" s="50"/>
      <c r="Y627" s="50"/>
      <c r="Z627" s="50"/>
      <c r="AA627" s="50"/>
      <c r="AB627" s="50"/>
      <c r="AC627" s="50"/>
      <c r="AD627" s="50"/>
      <c r="AE627" s="50"/>
      <c r="AF627" s="50"/>
      <c r="AG627" s="50"/>
      <c r="AH627" s="50"/>
      <c r="AI627" s="50"/>
    </row>
    <row r="628" spans="9:35">
      <c r="I628" s="50"/>
      <c r="J628" s="50"/>
      <c r="K628" s="50"/>
      <c r="L628" s="50"/>
      <c r="M628" s="50"/>
      <c r="N628" s="50"/>
      <c r="O628" s="50"/>
      <c r="P628" s="50"/>
      <c r="Q628" s="50"/>
      <c r="R628" s="50"/>
      <c r="S628" s="50"/>
      <c r="T628" s="50"/>
      <c r="U628" s="50"/>
      <c r="V628" s="50"/>
      <c r="W628" s="50"/>
      <c r="X628" s="50"/>
      <c r="Y628" s="50"/>
      <c r="Z628" s="50"/>
      <c r="AA628" s="50"/>
      <c r="AB628" s="50"/>
      <c r="AC628" s="50"/>
      <c r="AD628" s="50"/>
      <c r="AE628" s="50"/>
      <c r="AF628" s="50"/>
      <c r="AG628" s="50"/>
      <c r="AH628" s="50"/>
      <c r="AI628" s="50"/>
    </row>
    <row r="629" spans="9:35">
      <c r="I629" s="50"/>
      <c r="J629" s="50"/>
      <c r="K629" s="50"/>
      <c r="L629" s="50"/>
      <c r="M629" s="50"/>
      <c r="N629" s="50"/>
      <c r="O629" s="50"/>
      <c r="P629" s="50"/>
      <c r="Q629" s="50"/>
      <c r="R629" s="50"/>
      <c r="S629" s="50"/>
      <c r="T629" s="50"/>
      <c r="U629" s="50"/>
      <c r="V629" s="50"/>
      <c r="W629" s="50"/>
      <c r="X629" s="50"/>
      <c r="Y629" s="50"/>
      <c r="Z629" s="50"/>
      <c r="AA629" s="50"/>
      <c r="AB629" s="50"/>
      <c r="AC629" s="50"/>
      <c r="AD629" s="50"/>
      <c r="AE629" s="50"/>
      <c r="AF629" s="50"/>
      <c r="AG629" s="50"/>
      <c r="AH629" s="50"/>
      <c r="AI629" s="50"/>
    </row>
    <row r="630" spans="9:35">
      <c r="I630" s="50"/>
      <c r="J630" s="50"/>
      <c r="K630" s="50"/>
      <c r="L630" s="50"/>
      <c r="M630" s="50"/>
      <c r="N630" s="50"/>
      <c r="O630" s="50"/>
      <c r="P630" s="50"/>
      <c r="Q630" s="50"/>
      <c r="R630" s="50"/>
      <c r="S630" s="50"/>
      <c r="T630" s="50"/>
      <c r="U630" s="50"/>
      <c r="V630" s="50"/>
      <c r="W630" s="50"/>
      <c r="X630" s="50"/>
      <c r="Y630" s="50"/>
      <c r="Z630" s="50"/>
      <c r="AA630" s="50"/>
      <c r="AB630" s="50"/>
      <c r="AC630" s="50"/>
      <c r="AD630" s="50"/>
      <c r="AE630" s="50"/>
      <c r="AF630" s="50"/>
      <c r="AG630" s="50"/>
      <c r="AH630" s="50"/>
      <c r="AI630" s="50"/>
    </row>
    <row r="631" spans="9:35">
      <c r="I631" s="50"/>
      <c r="J631" s="50"/>
      <c r="K631" s="50"/>
      <c r="L631" s="50"/>
      <c r="M631" s="50"/>
      <c r="N631" s="50"/>
      <c r="O631" s="50"/>
      <c r="P631" s="50"/>
      <c r="Q631" s="50"/>
      <c r="R631" s="50"/>
      <c r="S631" s="50"/>
      <c r="T631" s="50"/>
      <c r="U631" s="50"/>
      <c r="V631" s="50"/>
      <c r="W631" s="50"/>
      <c r="X631" s="50"/>
      <c r="Y631" s="50"/>
      <c r="Z631" s="50"/>
      <c r="AA631" s="50"/>
      <c r="AB631" s="50"/>
      <c r="AC631" s="50"/>
      <c r="AD631" s="50"/>
      <c r="AE631" s="50"/>
      <c r="AF631" s="50"/>
      <c r="AG631" s="50"/>
      <c r="AH631" s="50"/>
      <c r="AI631" s="50"/>
    </row>
    <row r="632" spans="9:35">
      <c r="I632" s="50"/>
      <c r="J632" s="50"/>
      <c r="K632" s="50"/>
      <c r="L632" s="50"/>
      <c r="M632" s="50"/>
      <c r="N632" s="50"/>
      <c r="O632" s="50"/>
      <c r="P632" s="50"/>
      <c r="Q632" s="50"/>
      <c r="R632" s="50"/>
      <c r="S632" s="50"/>
      <c r="T632" s="50"/>
      <c r="U632" s="50"/>
      <c r="V632" s="50"/>
      <c r="W632" s="50"/>
      <c r="X632" s="50"/>
      <c r="Y632" s="50"/>
      <c r="Z632" s="50"/>
      <c r="AA632" s="50"/>
      <c r="AB632" s="50"/>
      <c r="AC632" s="50"/>
      <c r="AD632" s="50"/>
      <c r="AE632" s="50"/>
      <c r="AF632" s="50"/>
      <c r="AG632" s="50"/>
      <c r="AH632" s="50"/>
      <c r="AI632" s="50"/>
    </row>
    <row r="633" spans="9:35">
      <c r="I633" s="50"/>
      <c r="J633" s="50"/>
      <c r="K633" s="50"/>
      <c r="L633" s="50"/>
      <c r="M633" s="50"/>
      <c r="N633" s="50"/>
      <c r="O633" s="50"/>
      <c r="P633" s="50"/>
      <c r="Q633" s="50"/>
      <c r="R633" s="50"/>
      <c r="S633" s="50"/>
      <c r="T633" s="50"/>
      <c r="U633" s="50"/>
      <c r="V633" s="50"/>
      <c r="W633" s="50"/>
      <c r="X633" s="50"/>
      <c r="Y633" s="50"/>
      <c r="Z633" s="50"/>
      <c r="AA633" s="50"/>
      <c r="AB633" s="50"/>
      <c r="AC633" s="50"/>
      <c r="AD633" s="50"/>
      <c r="AE633" s="50"/>
      <c r="AF633" s="50"/>
      <c r="AG633" s="50"/>
      <c r="AH633" s="50"/>
      <c r="AI633" s="50"/>
    </row>
    <row r="634" spans="9:35">
      <c r="I634" s="50"/>
      <c r="J634" s="50"/>
      <c r="K634" s="50"/>
      <c r="L634" s="50"/>
      <c r="M634" s="50"/>
      <c r="N634" s="50"/>
      <c r="O634" s="50"/>
      <c r="P634" s="50"/>
      <c r="Q634" s="50"/>
      <c r="R634" s="50"/>
      <c r="S634" s="50"/>
      <c r="T634" s="50"/>
      <c r="U634" s="50"/>
      <c r="V634" s="50"/>
      <c r="W634" s="50"/>
      <c r="X634" s="50"/>
      <c r="Y634" s="50"/>
      <c r="Z634" s="50"/>
      <c r="AA634" s="50"/>
      <c r="AB634" s="50"/>
      <c r="AC634" s="50"/>
      <c r="AD634" s="50"/>
      <c r="AE634" s="50"/>
      <c r="AF634" s="50"/>
      <c r="AG634" s="50"/>
      <c r="AH634" s="50"/>
      <c r="AI634" s="50"/>
    </row>
    <row r="635" spans="9:35">
      <c r="I635" s="50"/>
      <c r="J635" s="50"/>
      <c r="K635" s="50"/>
      <c r="L635" s="50"/>
      <c r="M635" s="50"/>
      <c r="N635" s="50"/>
      <c r="O635" s="50"/>
      <c r="P635" s="50"/>
      <c r="Q635" s="50"/>
      <c r="R635" s="50"/>
      <c r="S635" s="50"/>
      <c r="T635" s="50"/>
      <c r="U635" s="50"/>
      <c r="V635" s="50"/>
      <c r="W635" s="50"/>
      <c r="X635" s="50"/>
      <c r="Y635" s="50"/>
      <c r="Z635" s="50"/>
      <c r="AA635" s="50"/>
      <c r="AB635" s="50"/>
      <c r="AC635" s="50"/>
      <c r="AD635" s="50"/>
      <c r="AE635" s="50"/>
      <c r="AF635" s="50"/>
      <c r="AG635" s="50"/>
      <c r="AH635" s="50"/>
      <c r="AI635" s="50"/>
    </row>
    <row r="636" spans="9:35">
      <c r="I636" s="50"/>
      <c r="J636" s="50"/>
      <c r="K636" s="50"/>
      <c r="L636" s="50"/>
      <c r="M636" s="50"/>
      <c r="N636" s="50"/>
      <c r="O636" s="50"/>
      <c r="P636" s="50"/>
      <c r="Q636" s="50"/>
      <c r="R636" s="50"/>
      <c r="S636" s="50"/>
      <c r="T636" s="50"/>
      <c r="U636" s="50"/>
      <c r="V636" s="50"/>
      <c r="W636" s="50"/>
      <c r="X636" s="50"/>
      <c r="Y636" s="50"/>
      <c r="Z636" s="50"/>
      <c r="AA636" s="50"/>
      <c r="AB636" s="50"/>
      <c r="AC636" s="50"/>
      <c r="AD636" s="50"/>
      <c r="AE636" s="50"/>
      <c r="AF636" s="50"/>
      <c r="AG636" s="50"/>
      <c r="AH636" s="50"/>
      <c r="AI636" s="50"/>
    </row>
    <row r="637" spans="9:35">
      <c r="I637" s="50"/>
      <c r="J637" s="50"/>
      <c r="K637" s="50"/>
      <c r="L637" s="50"/>
      <c r="M637" s="50"/>
      <c r="N637" s="50"/>
      <c r="O637" s="50"/>
      <c r="P637" s="50"/>
      <c r="Q637" s="50"/>
      <c r="R637" s="50"/>
      <c r="S637" s="50"/>
      <c r="T637" s="50"/>
      <c r="U637" s="50"/>
      <c r="V637" s="50"/>
      <c r="W637" s="50"/>
      <c r="X637" s="50"/>
      <c r="Y637" s="50"/>
      <c r="Z637" s="50"/>
      <c r="AA637" s="50"/>
      <c r="AB637" s="50"/>
      <c r="AC637" s="50"/>
      <c r="AD637" s="50"/>
      <c r="AE637" s="50"/>
      <c r="AF637" s="50"/>
      <c r="AG637" s="50"/>
      <c r="AH637" s="50"/>
      <c r="AI637" s="50"/>
    </row>
    <row r="638" spans="9:35">
      <c r="I638" s="50"/>
      <c r="J638" s="50"/>
      <c r="K638" s="50"/>
      <c r="L638" s="50"/>
      <c r="M638" s="50"/>
      <c r="N638" s="50"/>
      <c r="O638" s="50"/>
      <c r="P638" s="50"/>
      <c r="Q638" s="50"/>
      <c r="R638" s="50"/>
      <c r="S638" s="50"/>
      <c r="T638" s="50"/>
      <c r="U638" s="50"/>
      <c r="V638" s="50"/>
      <c r="W638" s="50"/>
      <c r="X638" s="50"/>
      <c r="Y638" s="50"/>
      <c r="Z638" s="50"/>
      <c r="AA638" s="50"/>
      <c r="AB638" s="50"/>
      <c r="AC638" s="50"/>
      <c r="AD638" s="50"/>
      <c r="AE638" s="50"/>
      <c r="AF638" s="50"/>
      <c r="AG638" s="50"/>
      <c r="AH638" s="50"/>
      <c r="AI638" s="50"/>
    </row>
    <row r="639" spans="9:35">
      <c r="I639" s="50"/>
      <c r="J639" s="50"/>
      <c r="K639" s="50"/>
      <c r="L639" s="50"/>
      <c r="M639" s="50"/>
      <c r="N639" s="50"/>
      <c r="O639" s="50"/>
      <c r="P639" s="50"/>
      <c r="Q639" s="50"/>
      <c r="R639" s="50"/>
      <c r="S639" s="50"/>
      <c r="T639" s="50"/>
      <c r="U639" s="50"/>
      <c r="V639" s="50"/>
      <c r="W639" s="50"/>
      <c r="X639" s="50"/>
      <c r="Y639" s="50"/>
      <c r="Z639" s="50"/>
      <c r="AA639" s="50"/>
      <c r="AB639" s="50"/>
      <c r="AC639" s="50"/>
      <c r="AD639" s="50"/>
      <c r="AE639" s="50"/>
      <c r="AF639" s="50"/>
      <c r="AG639" s="50"/>
      <c r="AH639" s="50"/>
      <c r="AI639" s="50"/>
    </row>
    <row r="640" spans="9:35">
      <c r="I640" s="50"/>
      <c r="J640" s="50"/>
      <c r="K640" s="50"/>
      <c r="L640" s="50"/>
      <c r="M640" s="50"/>
      <c r="N640" s="50"/>
      <c r="O640" s="50"/>
      <c r="P640" s="50"/>
      <c r="Q640" s="50"/>
      <c r="R640" s="50"/>
      <c r="S640" s="50"/>
      <c r="T640" s="50"/>
      <c r="U640" s="50"/>
      <c r="V640" s="50"/>
      <c r="W640" s="50"/>
      <c r="X640" s="50"/>
      <c r="Y640" s="50"/>
      <c r="Z640" s="50"/>
      <c r="AA640" s="50"/>
      <c r="AB640" s="50"/>
      <c r="AC640" s="50"/>
      <c r="AD640" s="50"/>
      <c r="AE640" s="50"/>
      <c r="AF640" s="50"/>
      <c r="AG640" s="50"/>
      <c r="AH640" s="50"/>
      <c r="AI640" s="50"/>
    </row>
    <row r="641" spans="9:35">
      <c r="I641" s="50"/>
      <c r="J641" s="50"/>
      <c r="K641" s="50"/>
      <c r="L641" s="50"/>
      <c r="M641" s="50"/>
      <c r="N641" s="50"/>
      <c r="O641" s="50"/>
      <c r="P641" s="50"/>
      <c r="Q641" s="50"/>
      <c r="R641" s="50"/>
      <c r="S641" s="50"/>
      <c r="T641" s="50"/>
      <c r="U641" s="50"/>
      <c r="V641" s="50"/>
      <c r="W641" s="50"/>
      <c r="X641" s="50"/>
      <c r="Y641" s="50"/>
      <c r="Z641" s="50"/>
      <c r="AA641" s="50"/>
      <c r="AB641" s="50"/>
      <c r="AC641" s="50"/>
      <c r="AD641" s="50"/>
      <c r="AE641" s="50"/>
      <c r="AF641" s="50"/>
      <c r="AG641" s="50"/>
      <c r="AH641" s="50"/>
      <c r="AI641" s="50"/>
    </row>
    <row r="642" spans="9:35">
      <c r="I642" s="50"/>
      <c r="J642" s="50"/>
      <c r="K642" s="50"/>
      <c r="L642" s="50"/>
      <c r="M642" s="50"/>
      <c r="N642" s="50"/>
      <c r="O642" s="50"/>
      <c r="P642" s="50"/>
      <c r="Q642" s="50"/>
      <c r="R642" s="50"/>
      <c r="S642" s="50"/>
      <c r="T642" s="50"/>
      <c r="U642" s="50"/>
      <c r="V642" s="50"/>
      <c r="W642" s="50"/>
      <c r="X642" s="50"/>
      <c r="Y642" s="50"/>
      <c r="Z642" s="50"/>
      <c r="AA642" s="50"/>
      <c r="AB642" s="50"/>
      <c r="AC642" s="50"/>
      <c r="AD642" s="50"/>
      <c r="AE642" s="50"/>
      <c r="AF642" s="50"/>
      <c r="AG642" s="50"/>
      <c r="AH642" s="50"/>
      <c r="AI642" s="50"/>
    </row>
    <row r="643" spans="9:35">
      <c r="I643" s="50"/>
      <c r="J643" s="50"/>
      <c r="K643" s="50"/>
      <c r="L643" s="50"/>
      <c r="M643" s="50"/>
      <c r="N643" s="50"/>
      <c r="O643" s="50"/>
      <c r="P643" s="50"/>
      <c r="Q643" s="50"/>
      <c r="R643" s="50"/>
      <c r="S643" s="50"/>
      <c r="T643" s="50"/>
      <c r="U643" s="50"/>
      <c r="V643" s="50"/>
      <c r="W643" s="50"/>
      <c r="X643" s="50"/>
      <c r="Y643" s="50"/>
      <c r="Z643" s="50"/>
      <c r="AA643" s="50"/>
      <c r="AB643" s="50"/>
      <c r="AC643" s="50"/>
      <c r="AD643" s="50"/>
      <c r="AE643" s="50"/>
      <c r="AF643" s="50"/>
      <c r="AG643" s="50"/>
      <c r="AH643" s="50"/>
      <c r="AI643" s="50"/>
    </row>
    <row r="644" spans="9:35">
      <c r="I644" s="50"/>
      <c r="J644" s="50"/>
      <c r="K644" s="50"/>
      <c r="L644" s="50"/>
      <c r="M644" s="50"/>
      <c r="N644" s="50"/>
      <c r="O644" s="50"/>
      <c r="P644" s="50"/>
      <c r="Q644" s="50"/>
      <c r="R644" s="50"/>
      <c r="S644" s="50"/>
      <c r="T644" s="50"/>
      <c r="U644" s="50"/>
      <c r="V644" s="50"/>
      <c r="W644" s="50"/>
      <c r="X644" s="50"/>
      <c r="Y644" s="50"/>
      <c r="Z644" s="50"/>
      <c r="AA644" s="50"/>
      <c r="AB644" s="50"/>
      <c r="AC644" s="50"/>
      <c r="AD644" s="50"/>
      <c r="AE644" s="50"/>
      <c r="AF644" s="50"/>
      <c r="AG644" s="50"/>
      <c r="AH644" s="50"/>
      <c r="AI644" s="50"/>
    </row>
    <row r="645" spans="9:35">
      <c r="I645" s="50"/>
      <c r="J645" s="50"/>
      <c r="K645" s="50"/>
      <c r="L645" s="50"/>
      <c r="M645" s="50"/>
      <c r="N645" s="50"/>
      <c r="O645" s="50"/>
      <c r="P645" s="50"/>
      <c r="Q645" s="50"/>
      <c r="R645" s="50"/>
      <c r="S645" s="50"/>
      <c r="T645" s="50"/>
      <c r="U645" s="50"/>
      <c r="V645" s="50"/>
      <c r="W645" s="50"/>
      <c r="X645" s="50"/>
      <c r="Y645" s="50"/>
      <c r="Z645" s="50"/>
      <c r="AA645" s="50"/>
      <c r="AB645" s="50"/>
      <c r="AC645" s="50"/>
      <c r="AD645" s="50"/>
      <c r="AE645" s="50"/>
      <c r="AF645" s="50"/>
      <c r="AG645" s="50"/>
      <c r="AH645" s="50"/>
      <c r="AI645" s="50"/>
    </row>
    <row r="646" spans="9:35">
      <c r="I646" s="50"/>
      <c r="J646" s="50"/>
      <c r="K646" s="50"/>
      <c r="L646" s="50"/>
      <c r="M646" s="50"/>
      <c r="N646" s="50"/>
      <c r="O646" s="50"/>
      <c r="P646" s="50"/>
      <c r="Q646" s="50"/>
      <c r="R646" s="50"/>
      <c r="S646" s="50"/>
      <c r="T646" s="50"/>
      <c r="U646" s="50"/>
      <c r="V646" s="50"/>
      <c r="W646" s="50"/>
      <c r="X646" s="50"/>
      <c r="Y646" s="50"/>
      <c r="Z646" s="50"/>
      <c r="AA646" s="50"/>
      <c r="AB646" s="50"/>
      <c r="AC646" s="50"/>
      <c r="AD646" s="50"/>
      <c r="AE646" s="50"/>
      <c r="AF646" s="50"/>
      <c r="AG646" s="50"/>
      <c r="AH646" s="50"/>
      <c r="AI646" s="50"/>
    </row>
    <row r="647" spans="9:35">
      <c r="I647" s="50"/>
      <c r="J647" s="50"/>
      <c r="K647" s="50"/>
      <c r="L647" s="50"/>
      <c r="M647" s="50"/>
      <c r="N647" s="50"/>
      <c r="O647" s="50"/>
      <c r="P647" s="50"/>
      <c r="Q647" s="50"/>
      <c r="R647" s="50"/>
      <c r="S647" s="50"/>
      <c r="T647" s="50"/>
      <c r="U647" s="50"/>
      <c r="V647" s="50"/>
      <c r="W647" s="50"/>
      <c r="X647" s="50"/>
      <c r="Y647" s="50"/>
      <c r="Z647" s="50"/>
      <c r="AA647" s="50"/>
      <c r="AB647" s="50"/>
      <c r="AC647" s="50"/>
      <c r="AD647" s="50"/>
      <c r="AE647" s="50"/>
      <c r="AF647" s="50"/>
      <c r="AG647" s="50"/>
      <c r="AH647" s="50"/>
      <c r="AI647" s="50"/>
    </row>
    <row r="648" spans="9:35">
      <c r="I648" s="50"/>
      <c r="J648" s="50"/>
      <c r="K648" s="50"/>
      <c r="L648" s="50"/>
      <c r="M648" s="50"/>
      <c r="N648" s="50"/>
      <c r="O648" s="50"/>
      <c r="P648" s="50"/>
      <c r="Q648" s="50"/>
      <c r="R648" s="50"/>
      <c r="S648" s="50"/>
      <c r="T648" s="50"/>
      <c r="U648" s="50"/>
      <c r="V648" s="50"/>
      <c r="W648" s="50"/>
      <c r="X648" s="50"/>
      <c r="Y648" s="50"/>
      <c r="Z648" s="50"/>
      <c r="AA648" s="50"/>
      <c r="AB648" s="50"/>
      <c r="AC648" s="50"/>
      <c r="AD648" s="50"/>
      <c r="AE648" s="50"/>
      <c r="AF648" s="50"/>
      <c r="AG648" s="50"/>
      <c r="AH648" s="50"/>
      <c r="AI648" s="50"/>
    </row>
    <row r="649" spans="9:35">
      <c r="I649" s="50"/>
      <c r="J649" s="50"/>
      <c r="K649" s="50"/>
      <c r="L649" s="50"/>
      <c r="M649" s="50"/>
      <c r="N649" s="50"/>
      <c r="O649" s="50"/>
      <c r="P649" s="50"/>
      <c r="Q649" s="50"/>
      <c r="R649" s="50"/>
      <c r="S649" s="50"/>
      <c r="T649" s="50"/>
      <c r="U649" s="50"/>
      <c r="V649" s="50"/>
      <c r="W649" s="50"/>
      <c r="X649" s="50"/>
      <c r="Y649" s="50"/>
      <c r="Z649" s="50"/>
      <c r="AA649" s="50"/>
      <c r="AB649" s="50"/>
      <c r="AC649" s="50"/>
      <c r="AD649" s="50"/>
      <c r="AE649" s="50"/>
      <c r="AF649" s="50"/>
      <c r="AG649" s="50"/>
      <c r="AH649" s="50"/>
      <c r="AI649" s="50"/>
    </row>
    <row r="650" spans="9:35">
      <c r="I650" s="50"/>
      <c r="J650" s="50"/>
      <c r="K650" s="50"/>
      <c r="L650" s="50"/>
      <c r="M650" s="50"/>
      <c r="N650" s="50"/>
      <c r="O650" s="50"/>
      <c r="P650" s="50"/>
      <c r="Q650" s="50"/>
      <c r="R650" s="50"/>
      <c r="S650" s="50"/>
      <c r="T650" s="50"/>
      <c r="U650" s="50"/>
      <c r="V650" s="50"/>
      <c r="W650" s="50"/>
      <c r="X650" s="50"/>
      <c r="Y650" s="50"/>
      <c r="Z650" s="50"/>
      <c r="AA650" s="50"/>
      <c r="AB650" s="50"/>
      <c r="AC650" s="50"/>
      <c r="AD650" s="50"/>
      <c r="AE650" s="50"/>
      <c r="AF650" s="50"/>
      <c r="AG650" s="50"/>
      <c r="AH650" s="50"/>
      <c r="AI650" s="50"/>
    </row>
    <row r="651" spans="9:35">
      <c r="I651" s="50"/>
      <c r="J651" s="50"/>
      <c r="K651" s="50"/>
      <c r="L651" s="50"/>
      <c r="M651" s="50"/>
      <c r="N651" s="50"/>
      <c r="O651" s="50"/>
      <c r="P651" s="50"/>
      <c r="Q651" s="50"/>
      <c r="R651" s="50"/>
      <c r="S651" s="50"/>
      <c r="T651" s="50"/>
      <c r="U651" s="50"/>
      <c r="V651" s="50"/>
      <c r="W651" s="50"/>
      <c r="X651" s="50"/>
      <c r="Y651" s="50"/>
      <c r="Z651" s="50"/>
      <c r="AA651" s="50"/>
      <c r="AB651" s="50"/>
      <c r="AC651" s="50"/>
      <c r="AD651" s="50"/>
      <c r="AE651" s="50"/>
      <c r="AF651" s="50"/>
      <c r="AG651" s="50"/>
      <c r="AH651" s="50"/>
      <c r="AI651" s="50"/>
    </row>
    <row r="652" spans="9:35">
      <c r="I652" s="50"/>
      <c r="J652" s="50"/>
      <c r="K652" s="50"/>
      <c r="L652" s="50"/>
      <c r="M652" s="50"/>
      <c r="N652" s="50"/>
      <c r="O652" s="50"/>
      <c r="P652" s="50"/>
      <c r="Q652" s="50"/>
      <c r="R652" s="50"/>
      <c r="S652" s="50"/>
      <c r="T652" s="50"/>
      <c r="U652" s="50"/>
      <c r="V652" s="50"/>
      <c r="W652" s="50"/>
      <c r="X652" s="50"/>
      <c r="Y652" s="50"/>
      <c r="Z652" s="50"/>
      <c r="AA652" s="50"/>
      <c r="AB652" s="50"/>
      <c r="AC652" s="50"/>
      <c r="AD652" s="50"/>
      <c r="AE652" s="50"/>
      <c r="AF652" s="50"/>
      <c r="AG652" s="50"/>
      <c r="AH652" s="50"/>
      <c r="AI652" s="50"/>
    </row>
    <row r="653" spans="9:35">
      <c r="I653" s="50"/>
      <c r="J653" s="50"/>
      <c r="K653" s="50"/>
      <c r="L653" s="50"/>
      <c r="M653" s="50"/>
      <c r="N653" s="50"/>
      <c r="O653" s="50"/>
      <c r="P653" s="50"/>
      <c r="Q653" s="50"/>
      <c r="R653" s="50"/>
      <c r="S653" s="50"/>
      <c r="T653" s="50"/>
      <c r="U653" s="50"/>
      <c r="V653" s="50"/>
      <c r="W653" s="50"/>
      <c r="X653" s="50"/>
      <c r="Y653" s="50"/>
      <c r="Z653" s="50"/>
      <c r="AA653" s="50"/>
      <c r="AB653" s="50"/>
      <c r="AC653" s="50"/>
      <c r="AD653" s="50"/>
      <c r="AE653" s="50"/>
      <c r="AF653" s="50"/>
      <c r="AG653" s="50"/>
      <c r="AH653" s="50"/>
      <c r="AI653" s="50"/>
    </row>
    <row r="654" spans="9:35">
      <c r="I654" s="50"/>
      <c r="J654" s="50"/>
      <c r="K654" s="50"/>
      <c r="L654" s="50"/>
      <c r="M654" s="50"/>
      <c r="N654" s="50"/>
      <c r="O654" s="50"/>
      <c r="P654" s="50"/>
      <c r="Q654" s="50"/>
      <c r="R654" s="50"/>
      <c r="S654" s="50"/>
      <c r="T654" s="50"/>
      <c r="U654" s="50"/>
      <c r="V654" s="50"/>
      <c r="W654" s="50"/>
      <c r="X654" s="50"/>
      <c r="Y654" s="50"/>
      <c r="Z654" s="50"/>
      <c r="AA654" s="50"/>
      <c r="AB654" s="50"/>
      <c r="AC654" s="50"/>
      <c r="AD654" s="50"/>
      <c r="AE654" s="50"/>
      <c r="AF654" s="50"/>
      <c r="AG654" s="50"/>
      <c r="AH654" s="50"/>
      <c r="AI654" s="50"/>
    </row>
    <row r="655" spans="9:35">
      <c r="I655" s="50"/>
      <c r="J655" s="50"/>
      <c r="K655" s="50"/>
      <c r="L655" s="50"/>
      <c r="M655" s="50"/>
      <c r="N655" s="50"/>
      <c r="O655" s="50"/>
      <c r="P655" s="50"/>
      <c r="Q655" s="50"/>
      <c r="R655" s="50"/>
      <c r="S655" s="50"/>
      <c r="T655" s="50"/>
      <c r="U655" s="50"/>
      <c r="V655" s="50"/>
      <c r="W655" s="50"/>
      <c r="X655" s="50"/>
      <c r="Y655" s="50"/>
      <c r="Z655" s="50"/>
      <c r="AA655" s="50"/>
      <c r="AB655" s="50"/>
      <c r="AC655" s="50"/>
      <c r="AD655" s="50"/>
      <c r="AE655" s="50"/>
      <c r="AF655" s="50"/>
      <c r="AG655" s="50"/>
      <c r="AH655" s="50"/>
      <c r="AI655" s="50"/>
    </row>
    <row r="656" spans="9:35">
      <c r="I656" s="50"/>
      <c r="J656" s="50"/>
      <c r="K656" s="50"/>
      <c r="L656" s="50"/>
      <c r="M656" s="50"/>
      <c r="N656" s="50"/>
      <c r="O656" s="50"/>
      <c r="P656" s="50"/>
      <c r="Q656" s="50"/>
      <c r="R656" s="50"/>
      <c r="S656" s="50"/>
      <c r="T656" s="50"/>
      <c r="U656" s="50"/>
      <c r="V656" s="50"/>
      <c r="W656" s="50"/>
      <c r="X656" s="50"/>
      <c r="Y656" s="50"/>
      <c r="Z656" s="50"/>
      <c r="AA656" s="50"/>
      <c r="AB656" s="50"/>
      <c r="AC656" s="50"/>
      <c r="AD656" s="50"/>
      <c r="AE656" s="50"/>
      <c r="AF656" s="50"/>
      <c r="AG656" s="50"/>
      <c r="AH656" s="50"/>
      <c r="AI656" s="50"/>
    </row>
    <row r="657" spans="9:35">
      <c r="I657" s="50"/>
      <c r="J657" s="50"/>
      <c r="K657" s="50"/>
      <c r="L657" s="50"/>
      <c r="M657" s="50"/>
      <c r="N657" s="50"/>
      <c r="O657" s="50"/>
      <c r="P657" s="50"/>
      <c r="Q657" s="50"/>
      <c r="R657" s="50"/>
      <c r="S657" s="50"/>
      <c r="T657" s="50"/>
      <c r="U657" s="50"/>
      <c r="V657" s="50"/>
      <c r="W657" s="50"/>
      <c r="X657" s="50"/>
      <c r="Y657" s="50"/>
      <c r="Z657" s="50"/>
      <c r="AA657" s="50"/>
      <c r="AB657" s="50"/>
      <c r="AC657" s="50"/>
      <c r="AD657" s="50"/>
      <c r="AE657" s="50"/>
      <c r="AF657" s="50"/>
      <c r="AG657" s="50"/>
      <c r="AH657" s="50"/>
      <c r="AI657" s="50"/>
    </row>
    <row r="658" spans="9:35">
      <c r="I658" s="50"/>
      <c r="J658" s="50"/>
      <c r="K658" s="50"/>
      <c r="L658" s="50"/>
      <c r="M658" s="50"/>
      <c r="N658" s="50"/>
      <c r="O658" s="50"/>
      <c r="P658" s="50"/>
      <c r="Q658" s="50"/>
      <c r="R658" s="50"/>
      <c r="S658" s="50"/>
      <c r="T658" s="50"/>
      <c r="U658" s="50"/>
      <c r="V658" s="50"/>
      <c r="W658" s="50"/>
      <c r="X658" s="50"/>
      <c r="Y658" s="50"/>
      <c r="Z658" s="50"/>
      <c r="AA658" s="50"/>
      <c r="AB658" s="50"/>
      <c r="AC658" s="50"/>
      <c r="AD658" s="50"/>
      <c r="AE658" s="50"/>
      <c r="AF658" s="50"/>
      <c r="AG658" s="50"/>
      <c r="AH658" s="50"/>
      <c r="AI658" s="50"/>
    </row>
    <row r="659" spans="9:35">
      <c r="I659" s="50"/>
      <c r="J659" s="50"/>
      <c r="K659" s="50"/>
      <c r="L659" s="50"/>
      <c r="M659" s="50"/>
      <c r="N659" s="50"/>
      <c r="O659" s="50"/>
      <c r="P659" s="50"/>
      <c r="Q659" s="50"/>
      <c r="R659" s="50"/>
      <c r="S659" s="50"/>
      <c r="T659" s="50"/>
      <c r="U659" s="50"/>
      <c r="V659" s="50"/>
      <c r="W659" s="50"/>
      <c r="X659" s="50"/>
      <c r="Y659" s="50"/>
      <c r="Z659" s="50"/>
      <c r="AA659" s="50"/>
      <c r="AB659" s="50"/>
      <c r="AC659" s="50"/>
      <c r="AD659" s="50"/>
      <c r="AE659" s="50"/>
      <c r="AF659" s="50"/>
      <c r="AG659" s="50"/>
      <c r="AH659" s="50"/>
      <c r="AI659" s="50"/>
    </row>
    <row r="660" spans="9:35">
      <c r="I660" s="50"/>
      <c r="J660" s="50"/>
      <c r="K660" s="50"/>
      <c r="L660" s="50"/>
      <c r="M660" s="50"/>
      <c r="N660" s="50"/>
      <c r="O660" s="50"/>
      <c r="P660" s="50"/>
      <c r="Q660" s="50"/>
      <c r="R660" s="50"/>
      <c r="S660" s="50"/>
      <c r="T660" s="50"/>
      <c r="U660" s="50"/>
      <c r="V660" s="50"/>
      <c r="W660" s="50"/>
      <c r="X660" s="50"/>
      <c r="Y660" s="50"/>
      <c r="Z660" s="50"/>
      <c r="AA660" s="50"/>
      <c r="AB660" s="50"/>
      <c r="AC660" s="50"/>
      <c r="AD660" s="50"/>
      <c r="AE660" s="50"/>
      <c r="AF660" s="50"/>
      <c r="AG660" s="50"/>
      <c r="AH660" s="50"/>
      <c r="AI660" s="50"/>
    </row>
    <row r="661" spans="9:35">
      <c r="I661" s="50"/>
      <c r="J661" s="50"/>
      <c r="K661" s="50"/>
      <c r="L661" s="50"/>
      <c r="M661" s="50"/>
      <c r="N661" s="50"/>
      <c r="O661" s="50"/>
      <c r="P661" s="50"/>
      <c r="Q661" s="50"/>
      <c r="R661" s="50"/>
      <c r="S661" s="50"/>
      <c r="T661" s="50"/>
      <c r="U661" s="50"/>
      <c r="V661" s="50"/>
      <c r="W661" s="50"/>
      <c r="X661" s="50"/>
      <c r="Y661" s="50"/>
      <c r="Z661" s="50"/>
      <c r="AA661" s="50"/>
      <c r="AB661" s="50"/>
      <c r="AC661" s="50"/>
      <c r="AD661" s="50"/>
      <c r="AE661" s="50"/>
      <c r="AF661" s="50"/>
      <c r="AG661" s="50"/>
      <c r="AH661" s="50"/>
      <c r="AI661" s="50"/>
    </row>
    <row r="662" spans="9:35">
      <c r="I662" s="50"/>
      <c r="J662" s="50"/>
      <c r="K662" s="50"/>
      <c r="L662" s="50"/>
      <c r="M662" s="50"/>
      <c r="N662" s="50"/>
      <c r="O662" s="50"/>
      <c r="P662" s="50"/>
      <c r="Q662" s="50"/>
      <c r="R662" s="50"/>
      <c r="S662" s="50"/>
      <c r="T662" s="50"/>
      <c r="U662" s="50"/>
      <c r="V662" s="50"/>
      <c r="W662" s="50"/>
      <c r="X662" s="50"/>
      <c r="Y662" s="50"/>
      <c r="Z662" s="50"/>
      <c r="AA662" s="50"/>
      <c r="AB662" s="50"/>
      <c r="AC662" s="50"/>
      <c r="AD662" s="50"/>
      <c r="AE662" s="50"/>
      <c r="AF662" s="50"/>
      <c r="AG662" s="50"/>
      <c r="AH662" s="50"/>
      <c r="AI662" s="50"/>
    </row>
    <row r="663" spans="9:35">
      <c r="I663" s="50"/>
      <c r="J663" s="50"/>
      <c r="K663" s="50"/>
      <c r="L663" s="50"/>
      <c r="M663" s="50"/>
      <c r="N663" s="50"/>
      <c r="O663" s="50"/>
      <c r="P663" s="50"/>
      <c r="Q663" s="50"/>
      <c r="R663" s="50"/>
      <c r="S663" s="50"/>
      <c r="T663" s="50"/>
      <c r="U663" s="50"/>
      <c r="V663" s="50"/>
      <c r="W663" s="50"/>
      <c r="X663" s="50"/>
      <c r="Y663" s="50"/>
      <c r="Z663" s="50"/>
      <c r="AA663" s="50"/>
      <c r="AB663" s="50"/>
      <c r="AC663" s="50"/>
      <c r="AD663" s="50"/>
      <c r="AE663" s="50"/>
      <c r="AF663" s="50"/>
      <c r="AG663" s="50"/>
      <c r="AH663" s="50"/>
      <c r="AI663" s="50"/>
    </row>
    <row r="664" spans="9:35">
      <c r="I664" s="50"/>
      <c r="J664" s="50"/>
      <c r="K664" s="50"/>
      <c r="L664" s="50"/>
      <c r="M664" s="50"/>
      <c r="N664" s="50"/>
      <c r="O664" s="50"/>
      <c r="P664" s="50"/>
      <c r="Q664" s="50"/>
      <c r="R664" s="50"/>
      <c r="S664" s="50"/>
      <c r="T664" s="50"/>
      <c r="U664" s="50"/>
      <c r="V664" s="50"/>
      <c r="W664" s="50"/>
      <c r="X664" s="50"/>
      <c r="Y664" s="50"/>
      <c r="Z664" s="50"/>
      <c r="AA664" s="50"/>
      <c r="AB664" s="50"/>
      <c r="AC664" s="50"/>
      <c r="AD664" s="50"/>
      <c r="AE664" s="50"/>
      <c r="AF664" s="50"/>
      <c r="AG664" s="50"/>
      <c r="AH664" s="50"/>
      <c r="AI664" s="50"/>
    </row>
    <row r="665" spans="9:35">
      <c r="I665" s="50"/>
      <c r="J665" s="50"/>
      <c r="K665" s="50"/>
      <c r="L665" s="50"/>
      <c r="M665" s="50"/>
      <c r="N665" s="50"/>
      <c r="O665" s="50"/>
      <c r="P665" s="50"/>
      <c r="Q665" s="50"/>
      <c r="R665" s="50"/>
      <c r="S665" s="50"/>
      <c r="T665" s="50"/>
      <c r="U665" s="50"/>
      <c r="V665" s="50"/>
      <c r="W665" s="50"/>
      <c r="X665" s="50"/>
      <c r="Y665" s="50"/>
      <c r="Z665" s="50"/>
      <c r="AA665" s="50"/>
      <c r="AB665" s="50"/>
      <c r="AC665" s="50"/>
      <c r="AD665" s="50"/>
      <c r="AE665" s="50"/>
      <c r="AF665" s="50"/>
      <c r="AG665" s="50"/>
      <c r="AH665" s="50"/>
      <c r="AI665" s="50"/>
    </row>
    <row r="666" spans="9:35">
      <c r="I666" s="50"/>
      <c r="J666" s="50"/>
      <c r="K666" s="50"/>
      <c r="L666" s="50"/>
      <c r="M666" s="50"/>
      <c r="N666" s="50"/>
      <c r="O666" s="50"/>
      <c r="P666" s="50"/>
      <c r="Q666" s="50"/>
      <c r="R666" s="50"/>
      <c r="S666" s="50"/>
      <c r="T666" s="50"/>
      <c r="U666" s="50"/>
      <c r="V666" s="50"/>
      <c r="W666" s="50"/>
      <c r="X666" s="50"/>
      <c r="Y666" s="50"/>
      <c r="Z666" s="50"/>
      <c r="AA666" s="50"/>
      <c r="AB666" s="50"/>
      <c r="AC666" s="50"/>
      <c r="AD666" s="50"/>
      <c r="AE666" s="50"/>
      <c r="AF666" s="50"/>
      <c r="AG666" s="50"/>
      <c r="AH666" s="50"/>
      <c r="AI666" s="50"/>
    </row>
    <row r="667" spans="9:35">
      <c r="I667" s="50"/>
      <c r="J667" s="50"/>
      <c r="K667" s="50"/>
      <c r="L667" s="50"/>
      <c r="M667" s="50"/>
      <c r="N667" s="50"/>
      <c r="O667" s="50"/>
      <c r="P667" s="50"/>
      <c r="Q667" s="50"/>
      <c r="R667" s="50"/>
      <c r="S667" s="50"/>
      <c r="T667" s="50"/>
      <c r="U667" s="50"/>
      <c r="V667" s="50"/>
      <c r="W667" s="50"/>
      <c r="X667" s="50"/>
      <c r="Y667" s="50"/>
      <c r="Z667" s="50"/>
      <c r="AA667" s="50"/>
      <c r="AB667" s="50"/>
      <c r="AC667" s="50"/>
      <c r="AD667" s="50"/>
      <c r="AE667" s="50"/>
      <c r="AF667" s="50"/>
      <c r="AG667" s="50"/>
      <c r="AH667" s="50"/>
      <c r="AI667" s="50"/>
    </row>
    <row r="668" spans="9:35">
      <c r="I668" s="50"/>
      <c r="J668" s="50"/>
      <c r="K668" s="50"/>
      <c r="L668" s="50"/>
      <c r="M668" s="50"/>
      <c r="N668" s="50"/>
      <c r="O668" s="50"/>
      <c r="P668" s="50"/>
      <c r="Q668" s="50"/>
      <c r="R668" s="50"/>
      <c r="S668" s="50"/>
      <c r="T668" s="50"/>
      <c r="U668" s="50"/>
      <c r="V668" s="50"/>
      <c r="W668" s="50"/>
      <c r="X668" s="50"/>
      <c r="Y668" s="50"/>
      <c r="Z668" s="50"/>
      <c r="AA668" s="50"/>
      <c r="AB668" s="50"/>
      <c r="AC668" s="50"/>
      <c r="AD668" s="50"/>
      <c r="AE668" s="50"/>
      <c r="AF668" s="50"/>
      <c r="AG668" s="50"/>
      <c r="AH668" s="50"/>
      <c r="AI668" s="50"/>
    </row>
    <row r="669" spans="9:35">
      <c r="I669" s="50"/>
      <c r="J669" s="50"/>
      <c r="K669" s="50"/>
      <c r="L669" s="50"/>
      <c r="M669" s="50"/>
      <c r="N669" s="50"/>
      <c r="O669" s="50"/>
      <c r="P669" s="50"/>
      <c r="Q669" s="50"/>
      <c r="R669" s="50"/>
      <c r="S669" s="50"/>
      <c r="T669" s="50"/>
      <c r="U669" s="50"/>
      <c r="V669" s="50"/>
      <c r="W669" s="50"/>
      <c r="X669" s="50"/>
      <c r="Y669" s="50"/>
      <c r="Z669" s="50"/>
      <c r="AA669" s="50"/>
      <c r="AB669" s="50"/>
      <c r="AC669" s="50"/>
      <c r="AD669" s="50"/>
      <c r="AE669" s="50"/>
      <c r="AF669" s="50"/>
      <c r="AG669" s="50"/>
      <c r="AH669" s="50"/>
      <c r="AI669" s="50"/>
    </row>
    <row r="670" spans="9:35">
      <c r="I670" s="50"/>
      <c r="J670" s="50"/>
      <c r="K670" s="50"/>
      <c r="L670" s="50"/>
      <c r="M670" s="50"/>
      <c r="N670" s="50"/>
      <c r="O670" s="50"/>
      <c r="P670" s="50"/>
      <c r="Q670" s="50"/>
      <c r="R670" s="50"/>
      <c r="S670" s="50"/>
      <c r="T670" s="50"/>
      <c r="U670" s="50"/>
      <c r="V670" s="50"/>
      <c r="W670" s="50"/>
      <c r="X670" s="50"/>
      <c r="Y670" s="50"/>
      <c r="Z670" s="50"/>
      <c r="AA670" s="50"/>
      <c r="AB670" s="50"/>
      <c r="AC670" s="50"/>
      <c r="AD670" s="50"/>
      <c r="AE670" s="50"/>
      <c r="AF670" s="50"/>
      <c r="AG670" s="50"/>
      <c r="AH670" s="50"/>
      <c r="AI670" s="50"/>
    </row>
    <row r="671" spans="9:35">
      <c r="I671" s="50"/>
      <c r="J671" s="50"/>
      <c r="K671" s="50"/>
      <c r="L671" s="50"/>
      <c r="M671" s="50"/>
      <c r="N671" s="50"/>
      <c r="O671" s="50"/>
      <c r="P671" s="50"/>
      <c r="Q671" s="50"/>
      <c r="R671" s="50"/>
      <c r="S671" s="50"/>
      <c r="T671" s="50"/>
      <c r="U671" s="50"/>
      <c r="V671" s="50"/>
      <c r="W671" s="50"/>
      <c r="X671" s="50"/>
      <c r="Y671" s="50"/>
      <c r="Z671" s="50"/>
      <c r="AA671" s="50"/>
      <c r="AB671" s="50"/>
      <c r="AC671" s="50"/>
      <c r="AD671" s="50"/>
      <c r="AE671" s="50"/>
      <c r="AF671" s="50"/>
      <c r="AG671" s="50"/>
      <c r="AH671" s="50"/>
      <c r="AI671" s="50"/>
    </row>
    <row r="672" spans="9:35">
      <c r="I672" s="50"/>
      <c r="J672" s="50"/>
      <c r="K672" s="50"/>
      <c r="L672" s="50"/>
      <c r="M672" s="50"/>
      <c r="N672" s="50"/>
      <c r="O672" s="50"/>
      <c r="P672" s="50"/>
      <c r="Q672" s="50"/>
      <c r="R672" s="50"/>
      <c r="S672" s="50"/>
      <c r="T672" s="50"/>
      <c r="U672" s="50"/>
      <c r="V672" s="50"/>
      <c r="W672" s="50"/>
      <c r="X672" s="50"/>
      <c r="Y672" s="50"/>
      <c r="Z672" s="50"/>
      <c r="AA672" s="50"/>
      <c r="AB672" s="50"/>
      <c r="AC672" s="50"/>
      <c r="AD672" s="50"/>
      <c r="AE672" s="50"/>
      <c r="AF672" s="50"/>
      <c r="AG672" s="50"/>
      <c r="AH672" s="50"/>
      <c r="AI672" s="50"/>
    </row>
    <row r="673" spans="9:35">
      <c r="I673" s="50"/>
      <c r="J673" s="50"/>
      <c r="K673" s="50"/>
      <c r="L673" s="50"/>
      <c r="M673" s="50"/>
      <c r="N673" s="50"/>
      <c r="O673" s="50"/>
      <c r="P673" s="50"/>
      <c r="Q673" s="50"/>
      <c r="R673" s="50"/>
      <c r="S673" s="50"/>
      <c r="T673" s="50"/>
      <c r="U673" s="50"/>
      <c r="V673" s="50"/>
      <c r="W673" s="50"/>
      <c r="X673" s="50"/>
      <c r="Y673" s="50"/>
      <c r="Z673" s="50"/>
      <c r="AA673" s="50"/>
      <c r="AB673" s="50"/>
      <c r="AC673" s="50"/>
      <c r="AD673" s="50"/>
      <c r="AE673" s="50"/>
      <c r="AF673" s="50"/>
      <c r="AG673" s="50"/>
      <c r="AH673" s="50"/>
      <c r="AI673" s="50"/>
    </row>
    <row r="674" spans="9:35">
      <c r="I674" s="50"/>
      <c r="J674" s="50"/>
      <c r="K674" s="50"/>
      <c r="L674" s="50"/>
      <c r="M674" s="50"/>
      <c r="N674" s="50"/>
      <c r="O674" s="50"/>
      <c r="P674" s="50"/>
      <c r="Q674" s="50"/>
      <c r="R674" s="50"/>
      <c r="S674" s="50"/>
      <c r="T674" s="50"/>
      <c r="U674" s="50"/>
      <c r="V674" s="50"/>
      <c r="W674" s="50"/>
      <c r="X674" s="50"/>
      <c r="Y674" s="50"/>
      <c r="Z674" s="50"/>
      <c r="AA674" s="50"/>
      <c r="AB674" s="50"/>
      <c r="AC674" s="50"/>
      <c r="AD674" s="50"/>
      <c r="AE674" s="50"/>
      <c r="AF674" s="50"/>
      <c r="AG674" s="50"/>
      <c r="AH674" s="50"/>
      <c r="AI674" s="50"/>
    </row>
    <row r="675" spans="9:35">
      <c r="I675" s="50"/>
      <c r="J675" s="50"/>
      <c r="K675" s="50"/>
      <c r="L675" s="50"/>
      <c r="M675" s="50"/>
      <c r="N675" s="50"/>
      <c r="O675" s="50"/>
      <c r="P675" s="50"/>
      <c r="Q675" s="50"/>
      <c r="R675" s="50"/>
      <c r="S675" s="50"/>
      <c r="T675" s="50"/>
      <c r="U675" s="50"/>
      <c r="V675" s="50"/>
      <c r="W675" s="50"/>
      <c r="X675" s="50"/>
      <c r="Y675" s="50"/>
      <c r="Z675" s="50"/>
      <c r="AA675" s="50"/>
      <c r="AB675" s="50"/>
      <c r="AC675" s="50"/>
      <c r="AD675" s="50"/>
      <c r="AE675" s="50"/>
      <c r="AF675" s="50"/>
      <c r="AG675" s="50"/>
      <c r="AH675" s="50"/>
      <c r="AI675" s="50"/>
    </row>
    <row r="676" spans="9:35">
      <c r="I676" s="50"/>
      <c r="J676" s="50"/>
      <c r="K676" s="50"/>
      <c r="L676" s="50"/>
      <c r="M676" s="50"/>
      <c r="N676" s="50"/>
      <c r="O676" s="50"/>
      <c r="P676" s="50"/>
      <c r="Q676" s="50"/>
      <c r="R676" s="50"/>
      <c r="S676" s="50"/>
      <c r="T676" s="50"/>
      <c r="U676" s="50"/>
      <c r="V676" s="50"/>
      <c r="W676" s="50"/>
      <c r="X676" s="50"/>
      <c r="Y676" s="50"/>
      <c r="Z676" s="50"/>
      <c r="AA676" s="50"/>
      <c r="AB676" s="50"/>
      <c r="AC676" s="50"/>
      <c r="AD676" s="50"/>
      <c r="AE676" s="50"/>
      <c r="AF676" s="50"/>
      <c r="AG676" s="50"/>
      <c r="AH676" s="50"/>
      <c r="AI676" s="50"/>
    </row>
    <row r="677" spans="9:35">
      <c r="I677" s="50"/>
      <c r="J677" s="50"/>
      <c r="K677" s="50"/>
      <c r="L677" s="50"/>
      <c r="M677" s="50"/>
      <c r="N677" s="50"/>
      <c r="O677" s="50"/>
      <c r="P677" s="50"/>
      <c r="Q677" s="50"/>
      <c r="R677" s="50"/>
      <c r="S677" s="50"/>
      <c r="T677" s="50"/>
      <c r="U677" s="50"/>
      <c r="V677" s="50"/>
      <c r="W677" s="50"/>
      <c r="X677" s="50"/>
      <c r="Y677" s="50"/>
      <c r="Z677" s="50"/>
      <c r="AA677" s="50"/>
      <c r="AB677" s="50"/>
      <c r="AC677" s="50"/>
      <c r="AD677" s="50"/>
      <c r="AE677" s="50"/>
      <c r="AF677" s="50"/>
      <c r="AG677" s="50"/>
      <c r="AH677" s="50"/>
      <c r="AI677" s="50"/>
    </row>
    <row r="678" spans="9:35">
      <c r="I678" s="50"/>
      <c r="J678" s="50"/>
      <c r="K678" s="50"/>
      <c r="L678" s="50"/>
      <c r="M678" s="50"/>
      <c r="N678" s="50"/>
      <c r="O678" s="50"/>
      <c r="P678" s="50"/>
      <c r="Q678" s="50"/>
      <c r="R678" s="50"/>
      <c r="S678" s="50"/>
      <c r="T678" s="50"/>
      <c r="U678" s="50"/>
      <c r="V678" s="50"/>
      <c r="W678" s="50"/>
      <c r="X678" s="50"/>
      <c r="Y678" s="50"/>
      <c r="Z678" s="50"/>
      <c r="AA678" s="50"/>
      <c r="AB678" s="50"/>
      <c r="AC678" s="50"/>
      <c r="AD678" s="50"/>
      <c r="AE678" s="50"/>
      <c r="AF678" s="50"/>
      <c r="AG678" s="50"/>
      <c r="AH678" s="50"/>
      <c r="AI678" s="50"/>
    </row>
    <row r="679" spans="9:35">
      <c r="I679" s="50"/>
      <c r="J679" s="50"/>
      <c r="K679" s="50"/>
      <c r="L679" s="50"/>
      <c r="M679" s="50"/>
      <c r="N679" s="50"/>
      <c r="O679" s="50"/>
      <c r="P679" s="50"/>
      <c r="Q679" s="50"/>
      <c r="R679" s="50"/>
      <c r="S679" s="50"/>
      <c r="T679" s="50"/>
      <c r="U679" s="50"/>
      <c r="V679" s="50"/>
      <c r="W679" s="50"/>
      <c r="X679" s="50"/>
      <c r="Y679" s="50"/>
      <c r="Z679" s="50"/>
      <c r="AA679" s="50"/>
      <c r="AB679" s="50"/>
      <c r="AC679" s="50"/>
      <c r="AD679" s="50"/>
      <c r="AE679" s="50"/>
      <c r="AF679" s="50"/>
      <c r="AG679" s="50"/>
      <c r="AH679" s="50"/>
      <c r="AI679" s="50"/>
    </row>
    <row r="680" spans="9:35">
      <c r="I680" s="50"/>
      <c r="J680" s="50"/>
      <c r="K680" s="50"/>
      <c r="L680" s="50"/>
      <c r="M680" s="50"/>
      <c r="N680" s="50"/>
      <c r="O680" s="50"/>
      <c r="P680" s="50"/>
      <c r="Q680" s="50"/>
      <c r="R680" s="50"/>
      <c r="S680" s="50"/>
      <c r="T680" s="50"/>
      <c r="U680" s="50"/>
      <c r="V680" s="50"/>
      <c r="W680" s="50"/>
      <c r="X680" s="50"/>
      <c r="Y680" s="50"/>
      <c r="Z680" s="50"/>
      <c r="AA680" s="50"/>
      <c r="AB680" s="50"/>
      <c r="AC680" s="50"/>
      <c r="AD680" s="50"/>
      <c r="AE680" s="50"/>
      <c r="AF680" s="50"/>
      <c r="AG680" s="50"/>
      <c r="AH680" s="50"/>
      <c r="AI680" s="50"/>
    </row>
    <row r="681" spans="9:35">
      <c r="I681" s="50"/>
      <c r="J681" s="50"/>
      <c r="K681" s="50"/>
      <c r="L681" s="50"/>
      <c r="M681" s="50"/>
      <c r="N681" s="50"/>
      <c r="O681" s="50"/>
      <c r="P681" s="50"/>
      <c r="Q681" s="50"/>
      <c r="R681" s="50"/>
      <c r="S681" s="50"/>
      <c r="T681" s="50"/>
      <c r="U681" s="50"/>
      <c r="V681" s="50"/>
      <c r="W681" s="50"/>
      <c r="X681" s="50"/>
      <c r="Y681" s="50"/>
      <c r="Z681" s="50"/>
      <c r="AA681" s="50"/>
      <c r="AB681" s="50"/>
      <c r="AC681" s="50"/>
      <c r="AD681" s="50"/>
      <c r="AE681" s="50"/>
      <c r="AF681" s="50"/>
      <c r="AG681" s="50"/>
      <c r="AH681" s="50"/>
      <c r="AI681" s="50"/>
    </row>
    <row r="682" spans="9:35">
      <c r="I682" s="50"/>
      <c r="J682" s="50"/>
      <c r="K682" s="50"/>
      <c r="L682" s="50"/>
      <c r="M682" s="50"/>
      <c r="N682" s="50"/>
      <c r="O682" s="50"/>
      <c r="P682" s="50"/>
      <c r="Q682" s="50"/>
      <c r="R682" s="50"/>
      <c r="S682" s="50"/>
      <c r="T682" s="50"/>
      <c r="U682" s="50"/>
      <c r="V682" s="50"/>
      <c r="W682" s="50"/>
      <c r="X682" s="50"/>
      <c r="Y682" s="50"/>
      <c r="Z682" s="50"/>
      <c r="AA682" s="50"/>
      <c r="AB682" s="50"/>
      <c r="AC682" s="50"/>
      <c r="AD682" s="50"/>
      <c r="AE682" s="50"/>
      <c r="AF682" s="50"/>
      <c r="AG682" s="50"/>
      <c r="AH682" s="50"/>
      <c r="AI682" s="50"/>
    </row>
    <row r="683" spans="9:35">
      <c r="I683" s="50"/>
      <c r="J683" s="50"/>
      <c r="K683" s="50"/>
      <c r="L683" s="50"/>
      <c r="M683" s="50"/>
      <c r="N683" s="50"/>
      <c r="O683" s="50"/>
      <c r="P683" s="50"/>
      <c r="Q683" s="50"/>
      <c r="R683" s="50"/>
      <c r="S683" s="50"/>
      <c r="T683" s="50"/>
      <c r="U683" s="50"/>
      <c r="V683" s="50"/>
      <c r="W683" s="50"/>
      <c r="X683" s="50"/>
      <c r="Y683" s="50"/>
      <c r="Z683" s="50"/>
      <c r="AA683" s="50"/>
      <c r="AB683" s="50"/>
      <c r="AC683" s="50"/>
      <c r="AD683" s="50"/>
      <c r="AE683" s="50"/>
      <c r="AF683" s="50"/>
      <c r="AG683" s="50"/>
      <c r="AH683" s="50"/>
      <c r="AI683" s="50"/>
    </row>
    <row r="684" spans="9:35">
      <c r="I684" s="50"/>
      <c r="J684" s="50"/>
      <c r="K684" s="50"/>
      <c r="L684" s="50"/>
      <c r="M684" s="50"/>
      <c r="N684" s="50"/>
      <c r="O684" s="50"/>
      <c r="P684" s="50"/>
      <c r="Q684" s="50"/>
      <c r="R684" s="50"/>
      <c r="S684" s="50"/>
      <c r="T684" s="50"/>
      <c r="U684" s="50"/>
      <c r="V684" s="50"/>
      <c r="W684" s="50"/>
      <c r="X684" s="50"/>
      <c r="Y684" s="50"/>
      <c r="Z684" s="50"/>
      <c r="AA684" s="50"/>
      <c r="AB684" s="50"/>
      <c r="AC684" s="50"/>
      <c r="AD684" s="50"/>
      <c r="AE684" s="50"/>
      <c r="AF684" s="50"/>
      <c r="AG684" s="50"/>
      <c r="AH684" s="50"/>
      <c r="AI684" s="50"/>
    </row>
    <row r="685" spans="9:35">
      <c r="I685" s="50"/>
      <c r="J685" s="50"/>
      <c r="K685" s="50"/>
      <c r="L685" s="50"/>
      <c r="M685" s="50"/>
      <c r="N685" s="50"/>
      <c r="O685" s="50"/>
      <c r="P685" s="50"/>
      <c r="Q685" s="50"/>
      <c r="R685" s="50"/>
      <c r="S685" s="50"/>
      <c r="T685" s="50"/>
      <c r="U685" s="50"/>
      <c r="V685" s="50"/>
      <c r="W685" s="50"/>
      <c r="X685" s="50"/>
      <c r="Y685" s="50"/>
      <c r="Z685" s="50"/>
      <c r="AA685" s="50"/>
      <c r="AB685" s="50"/>
      <c r="AC685" s="50"/>
      <c r="AD685" s="50"/>
      <c r="AE685" s="50"/>
      <c r="AF685" s="50"/>
      <c r="AG685" s="50"/>
      <c r="AH685" s="50"/>
      <c r="AI685" s="50"/>
    </row>
    <row r="686" spans="9:35">
      <c r="I686" s="50"/>
      <c r="J686" s="50"/>
      <c r="K686" s="50"/>
      <c r="L686" s="50"/>
      <c r="M686" s="50"/>
      <c r="N686" s="50"/>
      <c r="O686" s="50"/>
      <c r="P686" s="50"/>
      <c r="Q686" s="50"/>
      <c r="R686" s="50"/>
      <c r="S686" s="50"/>
      <c r="T686" s="50"/>
      <c r="U686" s="50"/>
      <c r="V686" s="50"/>
      <c r="W686" s="50"/>
      <c r="X686" s="50"/>
      <c r="Y686" s="50"/>
      <c r="Z686" s="50"/>
      <c r="AA686" s="50"/>
      <c r="AB686" s="50"/>
      <c r="AC686" s="50"/>
      <c r="AD686" s="50"/>
      <c r="AE686" s="50"/>
      <c r="AF686" s="50"/>
      <c r="AG686" s="50"/>
      <c r="AH686" s="50"/>
      <c r="AI686" s="50"/>
    </row>
    <row r="687" spans="9:35">
      <c r="I687" s="50"/>
      <c r="J687" s="50"/>
      <c r="K687" s="50"/>
      <c r="L687" s="50"/>
      <c r="M687" s="50"/>
      <c r="N687" s="50"/>
      <c r="O687" s="50"/>
      <c r="P687" s="50"/>
      <c r="Q687" s="50"/>
      <c r="R687" s="50"/>
      <c r="S687" s="50"/>
      <c r="T687" s="50"/>
      <c r="U687" s="50"/>
      <c r="V687" s="50"/>
      <c r="W687" s="50"/>
      <c r="X687" s="50"/>
      <c r="Y687" s="50"/>
      <c r="Z687" s="50"/>
      <c r="AA687" s="50"/>
      <c r="AB687" s="50"/>
      <c r="AC687" s="50"/>
      <c r="AD687" s="50"/>
      <c r="AE687" s="50"/>
      <c r="AF687" s="50"/>
      <c r="AG687" s="50"/>
      <c r="AH687" s="50"/>
      <c r="AI687" s="50"/>
    </row>
    <row r="688" spans="9:35">
      <c r="I688" s="50"/>
      <c r="J688" s="50"/>
      <c r="K688" s="50"/>
      <c r="L688" s="50"/>
      <c r="M688" s="50"/>
      <c r="N688" s="50"/>
      <c r="O688" s="50"/>
      <c r="P688" s="50"/>
      <c r="Q688" s="50"/>
      <c r="R688" s="50"/>
      <c r="S688" s="50"/>
      <c r="T688" s="50"/>
      <c r="U688" s="50"/>
      <c r="V688" s="50"/>
      <c r="W688" s="50"/>
      <c r="X688" s="50"/>
      <c r="Y688" s="50"/>
      <c r="Z688" s="50"/>
      <c r="AA688" s="50"/>
      <c r="AB688" s="50"/>
      <c r="AC688" s="50"/>
      <c r="AD688" s="50"/>
      <c r="AE688" s="50"/>
      <c r="AF688" s="50"/>
      <c r="AG688" s="50"/>
      <c r="AH688" s="50"/>
      <c r="AI688" s="50"/>
    </row>
    <row r="689" spans="9:35">
      <c r="I689" s="50"/>
      <c r="J689" s="50"/>
      <c r="K689" s="50"/>
      <c r="L689" s="50"/>
      <c r="M689" s="50"/>
      <c r="N689" s="50"/>
      <c r="O689" s="50"/>
      <c r="P689" s="50"/>
      <c r="Q689" s="50"/>
      <c r="R689" s="50"/>
      <c r="S689" s="50"/>
      <c r="T689" s="50"/>
      <c r="U689" s="50"/>
      <c r="V689" s="50"/>
      <c r="W689" s="50"/>
      <c r="X689" s="50"/>
      <c r="Y689" s="50"/>
      <c r="Z689" s="50"/>
      <c r="AA689" s="50"/>
      <c r="AB689" s="50"/>
      <c r="AC689" s="50"/>
      <c r="AD689" s="50"/>
      <c r="AE689" s="50"/>
      <c r="AF689" s="50"/>
      <c r="AG689" s="50"/>
      <c r="AH689" s="50"/>
      <c r="AI689" s="50"/>
    </row>
    <row r="690" spans="9:35">
      <c r="I690" s="50"/>
      <c r="J690" s="50"/>
      <c r="K690" s="50"/>
      <c r="L690" s="50"/>
      <c r="M690" s="50"/>
      <c r="N690" s="50"/>
      <c r="O690" s="50"/>
      <c r="P690" s="50"/>
      <c r="Q690" s="50"/>
      <c r="R690" s="50"/>
      <c r="S690" s="50"/>
      <c r="T690" s="50"/>
      <c r="U690" s="50"/>
      <c r="V690" s="50"/>
      <c r="W690" s="50"/>
      <c r="X690" s="50"/>
      <c r="Y690" s="50"/>
      <c r="Z690" s="50"/>
      <c r="AA690" s="50"/>
      <c r="AB690" s="50"/>
      <c r="AC690" s="50"/>
      <c r="AD690" s="50"/>
      <c r="AE690" s="50"/>
      <c r="AF690" s="50"/>
      <c r="AG690" s="50"/>
      <c r="AH690" s="50"/>
      <c r="AI690" s="50"/>
    </row>
    <row r="691" spans="9:35">
      <c r="I691" s="50"/>
      <c r="J691" s="50"/>
      <c r="K691" s="50"/>
      <c r="L691" s="50"/>
      <c r="M691" s="50"/>
      <c r="N691" s="50"/>
      <c r="O691" s="50"/>
      <c r="P691" s="50"/>
      <c r="Q691" s="50"/>
      <c r="R691" s="50"/>
      <c r="S691" s="50"/>
      <c r="T691" s="50"/>
      <c r="U691" s="50"/>
      <c r="V691" s="50"/>
      <c r="W691" s="50"/>
      <c r="X691" s="50"/>
      <c r="Y691" s="50"/>
      <c r="Z691" s="50"/>
      <c r="AA691" s="50"/>
      <c r="AB691" s="50"/>
      <c r="AC691" s="50"/>
      <c r="AD691" s="50"/>
      <c r="AE691" s="50"/>
      <c r="AF691" s="50"/>
      <c r="AG691" s="50"/>
      <c r="AH691" s="50"/>
      <c r="AI691" s="50"/>
    </row>
    <row r="692" spans="9:35">
      <c r="I692" s="50"/>
      <c r="J692" s="50"/>
      <c r="K692" s="50"/>
      <c r="L692" s="50"/>
      <c r="M692" s="50"/>
      <c r="N692" s="50"/>
      <c r="O692" s="50"/>
      <c r="P692" s="50"/>
      <c r="Q692" s="50"/>
      <c r="R692" s="50"/>
      <c r="S692" s="50"/>
      <c r="T692" s="50"/>
      <c r="U692" s="50"/>
      <c r="V692" s="50"/>
      <c r="W692" s="50"/>
      <c r="X692" s="50"/>
      <c r="Y692" s="50"/>
      <c r="Z692" s="50"/>
      <c r="AA692" s="50"/>
      <c r="AB692" s="50"/>
      <c r="AC692" s="50"/>
      <c r="AD692" s="50"/>
      <c r="AE692" s="50"/>
      <c r="AF692" s="50"/>
      <c r="AG692" s="50"/>
      <c r="AH692" s="50"/>
      <c r="AI692" s="50"/>
    </row>
    <row r="693" spans="9:35">
      <c r="I693" s="50"/>
      <c r="J693" s="50"/>
      <c r="K693" s="50"/>
      <c r="L693" s="50"/>
      <c r="M693" s="50"/>
      <c r="N693" s="50"/>
      <c r="O693" s="50"/>
      <c r="P693" s="50"/>
      <c r="Q693" s="50"/>
      <c r="R693" s="50"/>
      <c r="S693" s="50"/>
      <c r="T693" s="50"/>
      <c r="U693" s="50"/>
      <c r="V693" s="50"/>
      <c r="W693" s="50"/>
      <c r="X693" s="50"/>
      <c r="Y693" s="50"/>
      <c r="Z693" s="50"/>
      <c r="AA693" s="50"/>
      <c r="AB693" s="50"/>
      <c r="AC693" s="50"/>
      <c r="AD693" s="50"/>
      <c r="AE693" s="50"/>
      <c r="AF693" s="50"/>
      <c r="AG693" s="50"/>
      <c r="AH693" s="50"/>
      <c r="AI693" s="50"/>
    </row>
    <row r="694" spans="9:35">
      <c r="I694" s="50"/>
      <c r="J694" s="50"/>
      <c r="K694" s="50"/>
      <c r="L694" s="50"/>
      <c r="M694" s="50"/>
      <c r="N694" s="50"/>
      <c r="O694" s="50"/>
      <c r="P694" s="50"/>
      <c r="Q694" s="50"/>
      <c r="R694" s="50"/>
      <c r="S694" s="50"/>
      <c r="T694" s="50"/>
      <c r="U694" s="50"/>
      <c r="V694" s="50"/>
      <c r="W694" s="50"/>
      <c r="X694" s="50"/>
      <c r="Y694" s="50"/>
      <c r="Z694" s="50"/>
      <c r="AA694" s="50"/>
      <c r="AB694" s="50"/>
      <c r="AC694" s="50"/>
      <c r="AD694" s="50"/>
      <c r="AE694" s="50"/>
      <c r="AF694" s="50"/>
      <c r="AG694" s="50"/>
      <c r="AH694" s="50"/>
      <c r="AI694" s="50"/>
    </row>
    <row r="695" spans="9:35">
      <c r="I695" s="50"/>
      <c r="J695" s="50"/>
      <c r="K695" s="50"/>
      <c r="L695" s="50"/>
      <c r="M695" s="50"/>
      <c r="N695" s="50"/>
      <c r="O695" s="50"/>
      <c r="P695" s="50"/>
      <c r="Q695" s="50"/>
      <c r="R695" s="50"/>
      <c r="S695" s="50"/>
      <c r="T695" s="50"/>
      <c r="U695" s="50"/>
      <c r="V695" s="50"/>
      <c r="W695" s="50"/>
      <c r="X695" s="50"/>
      <c r="Y695" s="50"/>
      <c r="Z695" s="50"/>
      <c r="AA695" s="50"/>
      <c r="AB695" s="50"/>
      <c r="AC695" s="50"/>
      <c r="AD695" s="50"/>
      <c r="AE695" s="50"/>
      <c r="AF695" s="50"/>
      <c r="AG695" s="50"/>
      <c r="AH695" s="50"/>
      <c r="AI695" s="50"/>
    </row>
    <row r="696" spans="9:35">
      <c r="I696" s="50"/>
      <c r="J696" s="50"/>
      <c r="K696" s="50"/>
      <c r="L696" s="50"/>
      <c r="M696" s="50"/>
      <c r="N696" s="50"/>
      <c r="O696" s="50"/>
      <c r="P696" s="50"/>
      <c r="Q696" s="50"/>
      <c r="R696" s="50"/>
      <c r="S696" s="50"/>
      <c r="T696" s="50"/>
      <c r="U696" s="50"/>
      <c r="V696" s="50"/>
      <c r="W696" s="50"/>
      <c r="X696" s="50"/>
      <c r="Y696" s="50"/>
      <c r="Z696" s="50"/>
      <c r="AA696" s="50"/>
      <c r="AB696" s="50"/>
      <c r="AC696" s="50"/>
      <c r="AD696" s="50"/>
      <c r="AE696" s="50"/>
      <c r="AF696" s="50"/>
      <c r="AG696" s="50"/>
      <c r="AH696" s="50"/>
      <c r="AI696" s="50"/>
    </row>
    <row r="697" spans="9:35">
      <c r="I697" s="50"/>
      <c r="J697" s="50"/>
      <c r="K697" s="50"/>
      <c r="L697" s="50"/>
      <c r="M697" s="50"/>
      <c r="N697" s="50"/>
      <c r="O697" s="50"/>
      <c r="P697" s="50"/>
      <c r="Q697" s="50"/>
      <c r="R697" s="50"/>
      <c r="S697" s="50"/>
      <c r="T697" s="50"/>
      <c r="U697" s="50"/>
      <c r="V697" s="50"/>
      <c r="W697" s="50"/>
      <c r="X697" s="50"/>
      <c r="Y697" s="50"/>
      <c r="Z697" s="50"/>
      <c r="AA697" s="50"/>
      <c r="AB697" s="50"/>
      <c r="AC697" s="50"/>
      <c r="AD697" s="50"/>
      <c r="AE697" s="50"/>
      <c r="AF697" s="50"/>
      <c r="AG697" s="50"/>
      <c r="AH697" s="50"/>
      <c r="AI697" s="50"/>
    </row>
    <row r="698" spans="9:35">
      <c r="I698" s="50"/>
      <c r="J698" s="50"/>
      <c r="K698" s="50"/>
      <c r="L698" s="50"/>
      <c r="M698" s="50"/>
      <c r="N698" s="50"/>
      <c r="O698" s="50"/>
      <c r="P698" s="50"/>
      <c r="Q698" s="50"/>
      <c r="R698" s="50"/>
      <c r="S698" s="50"/>
      <c r="T698" s="50"/>
      <c r="U698" s="50"/>
      <c r="V698" s="50"/>
      <c r="W698" s="50"/>
      <c r="X698" s="50"/>
      <c r="Y698" s="50"/>
      <c r="Z698" s="50"/>
      <c r="AA698" s="50"/>
      <c r="AB698" s="50"/>
      <c r="AC698" s="50"/>
      <c r="AD698" s="50"/>
      <c r="AE698" s="50"/>
      <c r="AF698" s="50"/>
      <c r="AG698" s="50"/>
      <c r="AH698" s="50"/>
      <c r="AI698" s="50"/>
    </row>
    <row r="699" spans="9:35">
      <c r="I699" s="50"/>
      <c r="J699" s="50"/>
      <c r="K699" s="50"/>
      <c r="L699" s="50"/>
      <c r="M699" s="50"/>
      <c r="N699" s="50"/>
      <c r="O699" s="50"/>
      <c r="P699" s="50"/>
      <c r="Q699" s="50"/>
      <c r="R699" s="50"/>
      <c r="S699" s="50"/>
      <c r="T699" s="50"/>
      <c r="U699" s="50"/>
      <c r="V699" s="50"/>
      <c r="W699" s="50"/>
      <c r="X699" s="50"/>
      <c r="Y699" s="50"/>
      <c r="Z699" s="50"/>
      <c r="AA699" s="50"/>
      <c r="AB699" s="50"/>
      <c r="AC699" s="50"/>
      <c r="AD699" s="50"/>
      <c r="AE699" s="50"/>
      <c r="AF699" s="50"/>
      <c r="AG699" s="50"/>
      <c r="AH699" s="50"/>
      <c r="AI699" s="50"/>
    </row>
    <row r="700" spans="9:35">
      <c r="I700" s="50"/>
      <c r="J700" s="50"/>
      <c r="K700" s="50"/>
      <c r="L700" s="50"/>
      <c r="M700" s="50"/>
      <c r="N700" s="50"/>
      <c r="O700" s="50"/>
      <c r="P700" s="50"/>
      <c r="Q700" s="50"/>
      <c r="R700" s="50"/>
      <c r="S700" s="50"/>
      <c r="T700" s="50"/>
      <c r="U700" s="50"/>
      <c r="V700" s="50"/>
      <c r="W700" s="50"/>
      <c r="X700" s="50"/>
      <c r="Y700" s="50"/>
      <c r="Z700" s="50"/>
      <c r="AA700" s="50"/>
      <c r="AB700" s="50"/>
      <c r="AC700" s="50"/>
      <c r="AD700" s="50"/>
      <c r="AE700" s="50"/>
      <c r="AF700" s="50"/>
      <c r="AG700" s="50"/>
      <c r="AH700" s="50"/>
      <c r="AI700" s="50"/>
    </row>
    <row r="701" spans="9:35">
      <c r="I701" s="50"/>
      <c r="J701" s="50"/>
      <c r="K701" s="50"/>
      <c r="L701" s="50"/>
      <c r="M701" s="50"/>
      <c r="N701" s="50"/>
      <c r="O701" s="50"/>
      <c r="P701" s="50"/>
      <c r="Q701" s="50"/>
      <c r="R701" s="50"/>
      <c r="S701" s="50"/>
      <c r="T701" s="50"/>
      <c r="U701" s="50"/>
      <c r="V701" s="50"/>
      <c r="W701" s="50"/>
      <c r="X701" s="50"/>
      <c r="Y701" s="50"/>
      <c r="Z701" s="50"/>
      <c r="AA701" s="50"/>
      <c r="AB701" s="50"/>
      <c r="AC701" s="50"/>
      <c r="AD701" s="50"/>
      <c r="AE701" s="50"/>
      <c r="AF701" s="50"/>
      <c r="AG701" s="50"/>
      <c r="AH701" s="50"/>
      <c r="AI701" s="50"/>
    </row>
    <row r="702" spans="9:35">
      <c r="I702" s="50"/>
      <c r="J702" s="50"/>
      <c r="K702" s="50"/>
      <c r="L702" s="50"/>
      <c r="M702" s="50"/>
      <c r="N702" s="50"/>
      <c r="O702" s="50"/>
      <c r="P702" s="50"/>
      <c r="Q702" s="50"/>
      <c r="R702" s="50"/>
      <c r="S702" s="50"/>
      <c r="T702" s="50"/>
      <c r="U702" s="50"/>
      <c r="V702" s="50"/>
      <c r="W702" s="50"/>
      <c r="X702" s="50"/>
      <c r="Y702" s="50"/>
      <c r="Z702" s="50"/>
      <c r="AA702" s="50"/>
      <c r="AB702" s="50"/>
      <c r="AC702" s="50"/>
      <c r="AD702" s="50"/>
      <c r="AE702" s="50"/>
      <c r="AF702" s="50"/>
      <c r="AG702" s="50"/>
      <c r="AH702" s="50"/>
      <c r="AI702" s="50"/>
    </row>
    <row r="703" spans="9:35">
      <c r="I703" s="50"/>
      <c r="J703" s="50"/>
      <c r="K703" s="50"/>
      <c r="L703" s="50"/>
      <c r="M703" s="50"/>
      <c r="N703" s="50"/>
      <c r="O703" s="50"/>
      <c r="P703" s="50"/>
      <c r="Q703" s="50"/>
      <c r="R703" s="50"/>
      <c r="S703" s="50"/>
      <c r="T703" s="50"/>
      <c r="U703" s="50"/>
      <c r="V703" s="50"/>
      <c r="W703" s="50"/>
      <c r="X703" s="50"/>
      <c r="Y703" s="50"/>
      <c r="Z703" s="50"/>
      <c r="AA703" s="50"/>
      <c r="AB703" s="50"/>
      <c r="AC703" s="50"/>
      <c r="AD703" s="50"/>
      <c r="AE703" s="50"/>
      <c r="AF703" s="50"/>
      <c r="AG703" s="50"/>
      <c r="AH703" s="50"/>
      <c r="AI703" s="50"/>
    </row>
    <row r="704" spans="9:35">
      <c r="I704" s="50"/>
      <c r="J704" s="50"/>
      <c r="K704" s="50"/>
      <c r="L704" s="50"/>
      <c r="M704" s="50"/>
      <c r="N704" s="50"/>
      <c r="O704" s="50"/>
      <c r="P704" s="50"/>
      <c r="Q704" s="50"/>
      <c r="R704" s="50"/>
      <c r="S704" s="50"/>
      <c r="T704" s="50"/>
      <c r="U704" s="50"/>
      <c r="V704" s="50"/>
      <c r="W704" s="50"/>
      <c r="X704" s="50"/>
      <c r="Y704" s="50"/>
      <c r="Z704" s="50"/>
      <c r="AA704" s="50"/>
      <c r="AB704" s="50"/>
      <c r="AC704" s="50"/>
      <c r="AD704" s="50"/>
      <c r="AE704" s="50"/>
      <c r="AF704" s="50"/>
      <c r="AG704" s="50"/>
      <c r="AH704" s="50"/>
      <c r="AI704" s="50"/>
    </row>
    <row r="705" spans="9:35">
      <c r="I705" s="50"/>
      <c r="J705" s="50"/>
      <c r="K705" s="50"/>
      <c r="L705" s="50"/>
      <c r="M705" s="50"/>
      <c r="N705" s="50"/>
      <c r="O705" s="50"/>
      <c r="P705" s="50"/>
      <c r="Q705" s="50"/>
      <c r="R705" s="50"/>
      <c r="S705" s="50"/>
      <c r="T705" s="50"/>
      <c r="U705" s="50"/>
      <c r="V705" s="50"/>
      <c r="W705" s="50"/>
      <c r="X705" s="50"/>
      <c r="Y705" s="50"/>
      <c r="Z705" s="50"/>
      <c r="AA705" s="50"/>
      <c r="AB705" s="50"/>
      <c r="AC705" s="50"/>
      <c r="AD705" s="50"/>
      <c r="AE705" s="50"/>
      <c r="AF705" s="50"/>
      <c r="AG705" s="50"/>
      <c r="AH705" s="50"/>
      <c r="AI705" s="50"/>
    </row>
    <row r="706" spans="9:35">
      <c r="I706" s="50"/>
      <c r="J706" s="50"/>
      <c r="K706" s="50"/>
      <c r="L706" s="50"/>
      <c r="M706" s="50"/>
      <c r="N706" s="50"/>
      <c r="O706" s="50"/>
      <c r="P706" s="50"/>
      <c r="Q706" s="50"/>
      <c r="R706" s="50"/>
      <c r="S706" s="50"/>
      <c r="T706" s="50"/>
      <c r="U706" s="50"/>
      <c r="V706" s="50"/>
      <c r="W706" s="50"/>
      <c r="X706" s="50"/>
      <c r="Y706" s="50"/>
      <c r="Z706" s="50"/>
      <c r="AA706" s="50"/>
      <c r="AB706" s="50"/>
      <c r="AC706" s="50"/>
      <c r="AD706" s="50"/>
      <c r="AE706" s="50"/>
      <c r="AF706" s="50"/>
      <c r="AG706" s="50"/>
      <c r="AH706" s="50"/>
      <c r="AI706" s="50"/>
    </row>
    <row r="707" spans="9:35">
      <c r="I707" s="50"/>
      <c r="J707" s="50"/>
      <c r="K707" s="50"/>
      <c r="L707" s="50"/>
      <c r="M707" s="50"/>
      <c r="N707" s="50"/>
      <c r="O707" s="50"/>
      <c r="P707" s="50"/>
      <c r="Q707" s="50"/>
      <c r="R707" s="50"/>
      <c r="S707" s="50"/>
      <c r="T707" s="50"/>
      <c r="U707" s="50"/>
      <c r="V707" s="50"/>
      <c r="W707" s="50"/>
      <c r="X707" s="50"/>
      <c r="Y707" s="50"/>
      <c r="Z707" s="50"/>
      <c r="AA707" s="50"/>
      <c r="AB707" s="50"/>
      <c r="AC707" s="50"/>
      <c r="AD707" s="50"/>
      <c r="AE707" s="50"/>
      <c r="AF707" s="50"/>
      <c r="AG707" s="50"/>
      <c r="AH707" s="50"/>
      <c r="AI707" s="50"/>
    </row>
    <row r="708" spans="9:35">
      <c r="I708" s="50"/>
      <c r="J708" s="50"/>
      <c r="K708" s="50"/>
      <c r="L708" s="50"/>
      <c r="M708" s="50"/>
      <c r="N708" s="50"/>
      <c r="O708" s="50"/>
      <c r="P708" s="50"/>
      <c r="Q708" s="50"/>
      <c r="R708" s="50"/>
      <c r="S708" s="50"/>
      <c r="T708" s="50"/>
      <c r="U708" s="50"/>
      <c r="V708" s="50"/>
      <c r="W708" s="50"/>
      <c r="X708" s="50"/>
      <c r="Y708" s="50"/>
      <c r="Z708" s="50"/>
      <c r="AA708" s="50"/>
      <c r="AB708" s="50"/>
      <c r="AC708" s="50"/>
      <c r="AD708" s="50"/>
      <c r="AE708" s="50"/>
      <c r="AF708" s="50"/>
      <c r="AG708" s="50"/>
      <c r="AH708" s="50"/>
      <c r="AI708" s="50"/>
    </row>
    <row r="709" spans="9:35">
      <c r="I709" s="50"/>
      <c r="J709" s="50"/>
      <c r="K709" s="50"/>
      <c r="L709" s="50"/>
      <c r="M709" s="50"/>
      <c r="N709" s="50"/>
      <c r="O709" s="50"/>
      <c r="P709" s="50"/>
      <c r="Q709" s="50"/>
      <c r="R709" s="50"/>
      <c r="S709" s="50"/>
      <c r="T709" s="50"/>
      <c r="U709" s="50"/>
      <c r="V709" s="50"/>
      <c r="W709" s="50"/>
      <c r="X709" s="50"/>
      <c r="Y709" s="50"/>
      <c r="Z709" s="50"/>
      <c r="AA709" s="50"/>
      <c r="AB709" s="50"/>
      <c r="AC709" s="50"/>
      <c r="AD709" s="50"/>
      <c r="AE709" s="50"/>
      <c r="AF709" s="50"/>
      <c r="AG709" s="50"/>
      <c r="AH709" s="50"/>
      <c r="AI709" s="50"/>
    </row>
    <row r="710" spans="9:35">
      <c r="I710" s="50"/>
      <c r="J710" s="50"/>
      <c r="K710" s="50"/>
      <c r="L710" s="50"/>
      <c r="M710" s="50"/>
      <c r="N710" s="50"/>
      <c r="O710" s="50"/>
      <c r="P710" s="50"/>
      <c r="Q710" s="50"/>
      <c r="R710" s="50"/>
      <c r="S710" s="50"/>
      <c r="T710" s="50"/>
      <c r="U710" s="50"/>
      <c r="V710" s="50"/>
      <c r="W710" s="50"/>
      <c r="X710" s="50"/>
      <c r="Y710" s="50"/>
      <c r="Z710" s="50"/>
      <c r="AA710" s="50"/>
      <c r="AB710" s="50"/>
      <c r="AC710" s="50"/>
      <c r="AD710" s="50"/>
      <c r="AE710" s="50"/>
      <c r="AF710" s="50"/>
      <c r="AG710" s="50"/>
      <c r="AH710" s="50"/>
      <c r="AI710" s="50"/>
    </row>
    <row r="711" spans="9:35">
      <c r="I711" s="50"/>
      <c r="J711" s="50"/>
      <c r="K711" s="50"/>
      <c r="L711" s="50"/>
      <c r="M711" s="50"/>
      <c r="N711" s="50"/>
      <c r="O711" s="50"/>
      <c r="P711" s="50"/>
      <c r="Q711" s="50"/>
      <c r="R711" s="50"/>
      <c r="S711" s="50"/>
      <c r="T711" s="50"/>
      <c r="U711" s="50"/>
      <c r="V711" s="50"/>
      <c r="W711" s="50"/>
      <c r="X711" s="50"/>
      <c r="Y711" s="50"/>
      <c r="Z711" s="50"/>
      <c r="AA711" s="50"/>
      <c r="AB711" s="50"/>
      <c r="AC711" s="50"/>
      <c r="AD711" s="50"/>
      <c r="AE711" s="50"/>
      <c r="AF711" s="50"/>
      <c r="AG711" s="50"/>
      <c r="AH711" s="50"/>
      <c r="AI711" s="50"/>
    </row>
    <row r="712" spans="9:35">
      <c r="I712" s="50"/>
      <c r="J712" s="50"/>
      <c r="K712" s="50"/>
      <c r="L712" s="50"/>
      <c r="M712" s="50"/>
      <c r="N712" s="50"/>
      <c r="O712" s="50"/>
      <c r="P712" s="50"/>
      <c r="Q712" s="50"/>
      <c r="R712" s="50"/>
      <c r="S712" s="50"/>
      <c r="T712" s="50"/>
      <c r="U712" s="50"/>
      <c r="V712" s="50"/>
      <c r="W712" s="50"/>
      <c r="X712" s="50"/>
      <c r="Y712" s="50"/>
      <c r="Z712" s="50"/>
      <c r="AA712" s="50"/>
      <c r="AB712" s="50"/>
      <c r="AC712" s="50"/>
      <c r="AD712" s="50"/>
      <c r="AE712" s="50"/>
      <c r="AF712" s="50"/>
      <c r="AG712" s="50"/>
      <c r="AH712" s="50"/>
      <c r="AI712" s="50"/>
    </row>
    <row r="713" spans="9:35">
      <c r="I713" s="50"/>
      <c r="J713" s="50"/>
      <c r="K713" s="50"/>
      <c r="L713" s="50"/>
      <c r="M713" s="50"/>
      <c r="N713" s="50"/>
      <c r="O713" s="50"/>
      <c r="P713" s="50"/>
      <c r="Q713" s="50"/>
      <c r="R713" s="50"/>
      <c r="S713" s="50"/>
      <c r="T713" s="50"/>
      <c r="U713" s="50"/>
      <c r="V713" s="50"/>
      <c r="W713" s="50"/>
      <c r="X713" s="50"/>
      <c r="Y713" s="50"/>
      <c r="Z713" s="50"/>
      <c r="AA713" s="50"/>
      <c r="AB713" s="50"/>
      <c r="AC713" s="50"/>
      <c r="AD713" s="50"/>
      <c r="AE713" s="50"/>
      <c r="AF713" s="50"/>
      <c r="AG713" s="50"/>
      <c r="AH713" s="50"/>
      <c r="AI713" s="50"/>
    </row>
    <row r="714" spans="9:35">
      <c r="I714" s="50"/>
      <c r="J714" s="50"/>
      <c r="K714" s="50"/>
      <c r="L714" s="50"/>
      <c r="M714" s="50"/>
      <c r="N714" s="50"/>
      <c r="O714" s="50"/>
      <c r="P714" s="50"/>
      <c r="Q714" s="50"/>
      <c r="R714" s="50"/>
      <c r="S714" s="50"/>
      <c r="T714" s="50"/>
      <c r="U714" s="50"/>
      <c r="V714" s="50"/>
      <c r="W714" s="50"/>
      <c r="X714" s="50"/>
      <c r="Y714" s="50"/>
      <c r="Z714" s="50"/>
      <c r="AA714" s="50"/>
      <c r="AB714" s="50"/>
      <c r="AC714" s="50"/>
      <c r="AD714" s="50"/>
      <c r="AE714" s="50"/>
      <c r="AF714" s="50"/>
      <c r="AG714" s="50"/>
      <c r="AH714" s="50"/>
      <c r="AI714" s="50"/>
    </row>
    <row r="715" spans="9:35">
      <c r="I715" s="50"/>
      <c r="J715" s="50"/>
      <c r="K715" s="50"/>
      <c r="L715" s="50"/>
      <c r="M715" s="50"/>
      <c r="N715" s="50"/>
      <c r="O715" s="50"/>
      <c r="P715" s="50"/>
      <c r="Q715" s="50"/>
      <c r="R715" s="50"/>
      <c r="S715" s="50"/>
      <c r="T715" s="50"/>
      <c r="U715" s="50"/>
      <c r="V715" s="50"/>
      <c r="W715" s="50"/>
      <c r="X715" s="50"/>
      <c r="Y715" s="50"/>
      <c r="Z715" s="50"/>
      <c r="AA715" s="50"/>
      <c r="AB715" s="50"/>
      <c r="AC715" s="50"/>
      <c r="AD715" s="50"/>
      <c r="AE715" s="50"/>
      <c r="AF715" s="50"/>
      <c r="AG715" s="50"/>
      <c r="AH715" s="50"/>
      <c r="AI715" s="50"/>
    </row>
    <row r="716" spans="9:35">
      <c r="I716" s="50"/>
      <c r="J716" s="50"/>
      <c r="K716" s="50"/>
      <c r="L716" s="50"/>
      <c r="M716" s="50"/>
      <c r="N716" s="50"/>
      <c r="O716" s="50"/>
      <c r="P716" s="50"/>
      <c r="Q716" s="50"/>
      <c r="R716" s="50"/>
      <c r="S716" s="50"/>
      <c r="T716" s="50"/>
      <c r="U716" s="50"/>
      <c r="V716" s="50"/>
      <c r="W716" s="50"/>
      <c r="X716" s="50"/>
      <c r="Y716" s="50"/>
      <c r="Z716" s="50"/>
      <c r="AA716" s="50"/>
      <c r="AB716" s="50"/>
      <c r="AC716" s="50"/>
      <c r="AD716" s="50"/>
      <c r="AE716" s="50"/>
      <c r="AF716" s="50"/>
      <c r="AG716" s="50"/>
      <c r="AH716" s="50"/>
      <c r="AI716" s="50"/>
    </row>
    <row r="717" spans="9:35">
      <c r="I717" s="50"/>
      <c r="J717" s="50"/>
      <c r="K717" s="50"/>
      <c r="L717" s="50"/>
      <c r="M717" s="50"/>
      <c r="N717" s="50"/>
      <c r="O717" s="50"/>
      <c r="P717" s="50"/>
      <c r="Q717" s="50"/>
      <c r="R717" s="50"/>
      <c r="S717" s="50"/>
      <c r="T717" s="50"/>
      <c r="U717" s="50"/>
      <c r="V717" s="50"/>
      <c r="W717" s="50"/>
      <c r="X717" s="50"/>
      <c r="Y717" s="50"/>
      <c r="Z717" s="50"/>
      <c r="AA717" s="50"/>
      <c r="AB717" s="50"/>
      <c r="AC717" s="50"/>
      <c r="AD717" s="50"/>
      <c r="AE717" s="50"/>
      <c r="AF717" s="50"/>
      <c r="AG717" s="50"/>
      <c r="AH717" s="50"/>
      <c r="AI717" s="50"/>
    </row>
    <row r="718" spans="9:35">
      <c r="I718" s="50"/>
      <c r="J718" s="50"/>
      <c r="K718" s="50"/>
      <c r="L718" s="50"/>
      <c r="M718" s="50"/>
      <c r="N718" s="50"/>
      <c r="O718" s="50"/>
      <c r="P718" s="50"/>
      <c r="Q718" s="50"/>
      <c r="R718" s="50"/>
      <c r="S718" s="50"/>
      <c r="T718" s="50"/>
      <c r="U718" s="50"/>
      <c r="V718" s="50"/>
      <c r="W718" s="50"/>
      <c r="X718" s="50"/>
      <c r="Y718" s="50"/>
      <c r="Z718" s="50"/>
      <c r="AA718" s="50"/>
      <c r="AB718" s="50"/>
      <c r="AC718" s="50"/>
      <c r="AD718" s="50"/>
      <c r="AE718" s="50"/>
      <c r="AF718" s="50"/>
      <c r="AG718" s="50"/>
      <c r="AH718" s="50"/>
      <c r="AI718" s="50"/>
    </row>
    <row r="719" spans="9:35">
      <c r="I719" s="50"/>
      <c r="J719" s="50"/>
      <c r="K719" s="50"/>
      <c r="L719" s="50"/>
      <c r="M719" s="50"/>
      <c r="N719" s="50"/>
      <c r="O719" s="50"/>
      <c r="P719" s="50"/>
      <c r="Q719" s="50"/>
      <c r="R719" s="50"/>
      <c r="S719" s="50"/>
      <c r="T719" s="50"/>
      <c r="U719" s="50"/>
      <c r="V719" s="50"/>
      <c r="W719" s="50"/>
      <c r="X719" s="50"/>
      <c r="Y719" s="50"/>
      <c r="Z719" s="50"/>
      <c r="AA719" s="50"/>
      <c r="AB719" s="50"/>
      <c r="AC719" s="50"/>
      <c r="AD719" s="50"/>
      <c r="AE719" s="50"/>
      <c r="AF719" s="50"/>
      <c r="AG719" s="50"/>
      <c r="AH719" s="50"/>
      <c r="AI719" s="50"/>
    </row>
    <row r="720" spans="9:35">
      <c r="I720" s="50"/>
      <c r="J720" s="50"/>
      <c r="K720" s="50"/>
      <c r="L720" s="50"/>
      <c r="M720" s="50"/>
      <c r="N720" s="50"/>
      <c r="O720" s="50"/>
      <c r="P720" s="50"/>
      <c r="Q720" s="50"/>
      <c r="R720" s="50"/>
      <c r="S720" s="50"/>
      <c r="T720" s="50"/>
      <c r="U720" s="50"/>
      <c r="V720" s="50"/>
      <c r="W720" s="50"/>
      <c r="X720" s="50"/>
      <c r="Y720" s="50"/>
      <c r="Z720" s="50"/>
      <c r="AA720" s="50"/>
      <c r="AB720" s="50"/>
      <c r="AC720" s="50"/>
      <c r="AD720" s="50"/>
      <c r="AE720" s="50"/>
      <c r="AF720" s="50"/>
      <c r="AG720" s="50"/>
      <c r="AH720" s="50"/>
      <c r="AI720" s="50"/>
    </row>
    <row r="721" spans="9:35">
      <c r="I721" s="50"/>
      <c r="J721" s="50"/>
      <c r="K721" s="50"/>
      <c r="L721" s="50"/>
      <c r="M721" s="50"/>
      <c r="N721" s="50"/>
      <c r="O721" s="50"/>
      <c r="P721" s="50"/>
      <c r="Q721" s="50"/>
      <c r="R721" s="50"/>
      <c r="S721" s="50"/>
      <c r="T721" s="50"/>
      <c r="U721" s="50"/>
      <c r="V721" s="50"/>
      <c r="W721" s="50"/>
      <c r="X721" s="50"/>
      <c r="Y721" s="50"/>
      <c r="Z721" s="50"/>
      <c r="AA721" s="50"/>
      <c r="AB721" s="50"/>
      <c r="AC721" s="50"/>
      <c r="AD721" s="50"/>
      <c r="AE721" s="50"/>
      <c r="AF721" s="50"/>
      <c r="AG721" s="50"/>
      <c r="AH721" s="50"/>
      <c r="AI721" s="50"/>
    </row>
    <row r="722" spans="9:35">
      <c r="I722" s="50"/>
      <c r="J722" s="50"/>
      <c r="K722" s="50"/>
      <c r="L722" s="50"/>
      <c r="M722" s="50"/>
      <c r="N722" s="50"/>
      <c r="O722" s="50"/>
      <c r="P722" s="50"/>
      <c r="Q722" s="50"/>
      <c r="R722" s="50"/>
      <c r="S722" s="50"/>
      <c r="T722" s="50"/>
      <c r="U722" s="50"/>
      <c r="V722" s="50"/>
      <c r="W722" s="50"/>
      <c r="X722" s="50"/>
      <c r="Y722" s="50"/>
      <c r="Z722" s="50"/>
      <c r="AA722" s="50"/>
      <c r="AB722" s="50"/>
      <c r="AC722" s="50"/>
      <c r="AD722" s="50"/>
      <c r="AE722" s="50"/>
      <c r="AF722" s="50"/>
      <c r="AG722" s="50"/>
      <c r="AH722" s="50"/>
      <c r="AI722" s="50"/>
    </row>
    <row r="723" spans="9:35">
      <c r="I723" s="50"/>
      <c r="J723" s="50"/>
      <c r="K723" s="50"/>
      <c r="L723" s="50"/>
      <c r="M723" s="50"/>
      <c r="N723" s="50"/>
      <c r="O723" s="50"/>
      <c r="P723" s="50"/>
      <c r="Q723" s="50"/>
      <c r="R723" s="50"/>
      <c r="S723" s="50"/>
      <c r="T723" s="50"/>
      <c r="U723" s="50"/>
      <c r="V723" s="50"/>
      <c r="W723" s="50"/>
      <c r="X723" s="50"/>
      <c r="Y723" s="50"/>
      <c r="Z723" s="50"/>
      <c r="AA723" s="50"/>
      <c r="AB723" s="50"/>
      <c r="AC723" s="50"/>
      <c r="AD723" s="50"/>
      <c r="AE723" s="50"/>
      <c r="AF723" s="50"/>
      <c r="AG723" s="50"/>
      <c r="AH723" s="50"/>
      <c r="AI723" s="50"/>
    </row>
    <row r="724" spans="9:35">
      <c r="I724" s="50"/>
      <c r="J724" s="50"/>
      <c r="K724" s="50"/>
      <c r="L724" s="50"/>
      <c r="M724" s="50"/>
      <c r="N724" s="50"/>
      <c r="O724" s="50"/>
      <c r="P724" s="50"/>
      <c r="Q724" s="50"/>
      <c r="R724" s="50"/>
      <c r="S724" s="50"/>
      <c r="T724" s="50"/>
      <c r="U724" s="50"/>
      <c r="V724" s="50"/>
      <c r="W724" s="50"/>
      <c r="X724" s="50"/>
      <c r="Y724" s="50"/>
      <c r="Z724" s="50"/>
      <c r="AA724" s="50"/>
      <c r="AB724" s="50"/>
      <c r="AC724" s="50"/>
      <c r="AD724" s="50"/>
      <c r="AE724" s="50"/>
      <c r="AF724" s="50"/>
      <c r="AG724" s="50"/>
      <c r="AH724" s="50"/>
      <c r="AI724" s="50"/>
    </row>
    <row r="725" spans="9:35">
      <c r="I725" s="50"/>
      <c r="J725" s="50"/>
      <c r="K725" s="50"/>
      <c r="L725" s="50"/>
      <c r="M725" s="50"/>
      <c r="N725" s="50"/>
      <c r="O725" s="50"/>
      <c r="P725" s="50"/>
      <c r="Q725" s="50"/>
      <c r="R725" s="50"/>
      <c r="S725" s="50"/>
      <c r="T725" s="50"/>
      <c r="U725" s="50"/>
      <c r="V725" s="50"/>
      <c r="W725" s="50"/>
      <c r="X725" s="50"/>
      <c r="Y725" s="50"/>
      <c r="Z725" s="50"/>
      <c r="AA725" s="50"/>
      <c r="AB725" s="50"/>
      <c r="AC725" s="50"/>
      <c r="AD725" s="50"/>
      <c r="AE725" s="50"/>
      <c r="AF725" s="50"/>
      <c r="AG725" s="50"/>
      <c r="AH725" s="50"/>
      <c r="AI725" s="50"/>
    </row>
    <row r="726" spans="9:35">
      <c r="I726" s="50"/>
      <c r="J726" s="50"/>
      <c r="K726" s="50"/>
      <c r="L726" s="50"/>
      <c r="M726" s="50"/>
      <c r="N726" s="50"/>
      <c r="O726" s="50"/>
      <c r="P726" s="50"/>
      <c r="Q726" s="50"/>
      <c r="R726" s="50"/>
      <c r="S726" s="50"/>
      <c r="T726" s="50"/>
      <c r="U726" s="50"/>
      <c r="V726" s="50"/>
      <c r="W726" s="50"/>
      <c r="X726" s="50"/>
      <c r="Y726" s="50"/>
      <c r="Z726" s="50"/>
      <c r="AA726" s="50"/>
      <c r="AB726" s="50"/>
      <c r="AC726" s="50"/>
      <c r="AD726" s="50"/>
      <c r="AE726" s="50"/>
      <c r="AF726" s="50"/>
      <c r="AG726" s="50"/>
      <c r="AH726" s="50"/>
      <c r="AI726" s="50"/>
    </row>
    <row r="727" spans="9:35">
      <c r="I727" s="50"/>
      <c r="J727" s="50"/>
      <c r="K727" s="50"/>
      <c r="L727" s="50"/>
      <c r="M727" s="50"/>
      <c r="N727" s="50"/>
      <c r="O727" s="50"/>
      <c r="P727" s="50"/>
      <c r="Q727" s="50"/>
      <c r="R727" s="50"/>
      <c r="S727" s="50"/>
      <c r="T727" s="50"/>
      <c r="U727" s="50"/>
      <c r="V727" s="50"/>
      <c r="W727" s="50"/>
      <c r="X727" s="50"/>
      <c r="Y727" s="50"/>
      <c r="Z727" s="50"/>
      <c r="AA727" s="50"/>
      <c r="AB727" s="50"/>
      <c r="AC727" s="50"/>
      <c r="AD727" s="50"/>
      <c r="AE727" s="50"/>
      <c r="AF727" s="50"/>
      <c r="AG727" s="50"/>
      <c r="AH727" s="50"/>
      <c r="AI727" s="50"/>
    </row>
    <row r="728" spans="9:35">
      <c r="I728" s="50"/>
      <c r="J728" s="50"/>
      <c r="K728" s="50"/>
      <c r="L728" s="50"/>
      <c r="M728" s="50"/>
      <c r="N728" s="50"/>
      <c r="O728" s="50"/>
      <c r="P728" s="50"/>
      <c r="Q728" s="50"/>
      <c r="R728" s="50"/>
      <c r="S728" s="50"/>
      <c r="T728" s="50"/>
      <c r="U728" s="50"/>
      <c r="V728" s="50"/>
      <c r="W728" s="50"/>
      <c r="X728" s="50"/>
      <c r="Y728" s="50"/>
      <c r="Z728" s="50"/>
      <c r="AA728" s="50"/>
      <c r="AB728" s="50"/>
      <c r="AC728" s="50"/>
      <c r="AD728" s="50"/>
      <c r="AE728" s="50"/>
      <c r="AF728" s="50"/>
      <c r="AG728" s="50"/>
      <c r="AH728" s="50"/>
      <c r="AI728" s="50"/>
    </row>
    <row r="729" spans="9:35">
      <c r="I729" s="50"/>
      <c r="J729" s="50"/>
      <c r="K729" s="50"/>
      <c r="L729" s="50"/>
      <c r="M729" s="50"/>
      <c r="N729" s="50"/>
      <c r="O729" s="50"/>
      <c r="P729" s="50"/>
      <c r="Q729" s="50"/>
      <c r="R729" s="50"/>
      <c r="S729" s="50"/>
      <c r="T729" s="50"/>
      <c r="U729" s="50"/>
      <c r="V729" s="50"/>
      <c r="W729" s="50"/>
      <c r="X729" s="50"/>
      <c r="Y729" s="50"/>
      <c r="Z729" s="50"/>
      <c r="AA729" s="50"/>
      <c r="AB729" s="50"/>
      <c r="AC729" s="50"/>
      <c r="AD729" s="50"/>
      <c r="AE729" s="50"/>
      <c r="AF729" s="50"/>
      <c r="AG729" s="50"/>
      <c r="AH729" s="50"/>
      <c r="AI729" s="50"/>
    </row>
    <row r="730" spans="9:35">
      <c r="I730" s="50"/>
      <c r="J730" s="50"/>
      <c r="K730" s="50"/>
      <c r="L730" s="50"/>
      <c r="M730" s="50"/>
      <c r="N730" s="50"/>
      <c r="O730" s="50"/>
      <c r="P730" s="50"/>
      <c r="Q730" s="50"/>
      <c r="R730" s="50"/>
      <c r="S730" s="50"/>
      <c r="T730" s="50"/>
      <c r="U730" s="50"/>
      <c r="V730" s="50"/>
      <c r="W730" s="50"/>
      <c r="X730" s="50"/>
      <c r="Y730" s="50"/>
      <c r="Z730" s="50"/>
      <c r="AA730" s="50"/>
      <c r="AB730" s="50"/>
      <c r="AC730" s="50"/>
      <c r="AD730" s="50"/>
      <c r="AE730" s="50"/>
      <c r="AF730" s="50"/>
      <c r="AG730" s="50"/>
      <c r="AH730" s="50"/>
      <c r="AI730" s="50"/>
    </row>
    <row r="731" spans="9:35">
      <c r="I731" s="50"/>
      <c r="J731" s="50"/>
      <c r="K731" s="50"/>
      <c r="L731" s="50"/>
      <c r="M731" s="50"/>
      <c r="N731" s="50"/>
      <c r="O731" s="50"/>
      <c r="P731" s="50"/>
      <c r="Q731" s="50"/>
      <c r="R731" s="50"/>
      <c r="S731" s="50"/>
      <c r="T731" s="50"/>
      <c r="U731" s="50"/>
      <c r="V731" s="50"/>
      <c r="W731" s="50"/>
      <c r="X731" s="50"/>
      <c r="Y731" s="50"/>
      <c r="Z731" s="50"/>
      <c r="AA731" s="50"/>
      <c r="AB731" s="50"/>
      <c r="AC731" s="50"/>
      <c r="AD731" s="50"/>
      <c r="AE731" s="50"/>
      <c r="AF731" s="50"/>
      <c r="AG731" s="50"/>
      <c r="AH731" s="50"/>
      <c r="AI731" s="50"/>
    </row>
    <row r="732" spans="9:35">
      <c r="I732" s="50"/>
      <c r="J732" s="50"/>
      <c r="K732" s="50"/>
      <c r="L732" s="50"/>
      <c r="M732" s="50"/>
      <c r="N732" s="50"/>
      <c r="O732" s="50"/>
      <c r="P732" s="50"/>
      <c r="Q732" s="50"/>
      <c r="R732" s="50"/>
      <c r="S732" s="50"/>
      <c r="T732" s="50"/>
      <c r="U732" s="50"/>
      <c r="V732" s="50"/>
      <c r="W732" s="50"/>
      <c r="X732" s="50"/>
      <c r="Y732" s="50"/>
      <c r="Z732" s="50"/>
      <c r="AA732" s="50"/>
      <c r="AB732" s="50"/>
      <c r="AC732" s="50"/>
      <c r="AD732" s="50"/>
      <c r="AE732" s="50"/>
      <c r="AF732" s="50"/>
      <c r="AG732" s="50"/>
      <c r="AH732" s="50"/>
      <c r="AI732" s="50"/>
    </row>
    <row r="733" spans="9:35">
      <c r="I733" s="50"/>
      <c r="J733" s="50"/>
      <c r="K733" s="50"/>
      <c r="L733" s="50"/>
      <c r="M733" s="50"/>
      <c r="N733" s="50"/>
      <c r="O733" s="50"/>
      <c r="P733" s="50"/>
      <c r="Q733" s="50"/>
      <c r="R733" s="50"/>
      <c r="S733" s="50"/>
      <c r="T733" s="50"/>
      <c r="U733" s="50"/>
      <c r="V733" s="50"/>
      <c r="W733" s="50"/>
      <c r="X733" s="50"/>
      <c r="Y733" s="50"/>
      <c r="Z733" s="50"/>
      <c r="AA733" s="50"/>
      <c r="AB733" s="50"/>
      <c r="AC733" s="50"/>
      <c r="AD733" s="50"/>
      <c r="AE733" s="50"/>
      <c r="AF733" s="50"/>
      <c r="AG733" s="50"/>
      <c r="AH733" s="50"/>
      <c r="AI733" s="50"/>
    </row>
    <row r="734" spans="9:35">
      <c r="I734" s="50"/>
      <c r="J734" s="50"/>
      <c r="K734" s="50"/>
      <c r="L734" s="50"/>
      <c r="M734" s="50"/>
      <c r="N734" s="50"/>
      <c r="O734" s="50"/>
      <c r="P734" s="50"/>
      <c r="Q734" s="50"/>
      <c r="R734" s="50"/>
      <c r="S734" s="50"/>
      <c r="T734" s="50"/>
      <c r="U734" s="50"/>
      <c r="V734" s="50"/>
      <c r="W734" s="50"/>
      <c r="X734" s="50"/>
      <c r="Y734" s="50"/>
      <c r="Z734" s="50"/>
      <c r="AA734" s="50"/>
      <c r="AB734" s="50"/>
      <c r="AC734" s="50"/>
      <c r="AD734" s="50"/>
      <c r="AE734" s="50"/>
      <c r="AF734" s="50"/>
      <c r="AG734" s="50"/>
      <c r="AH734" s="50"/>
      <c r="AI734" s="50"/>
    </row>
    <row r="735" spans="9:35">
      <c r="I735" s="50"/>
      <c r="J735" s="50"/>
      <c r="K735" s="50"/>
      <c r="L735" s="50"/>
      <c r="M735" s="50"/>
      <c r="N735" s="50"/>
      <c r="O735" s="50"/>
      <c r="P735" s="50"/>
      <c r="Q735" s="50"/>
      <c r="R735" s="50"/>
      <c r="S735" s="50"/>
      <c r="T735" s="50"/>
      <c r="U735" s="50"/>
      <c r="V735" s="50"/>
      <c r="W735" s="50"/>
      <c r="X735" s="50"/>
      <c r="Y735" s="50"/>
      <c r="Z735" s="50"/>
      <c r="AA735" s="50"/>
      <c r="AB735" s="50"/>
      <c r="AC735" s="50"/>
      <c r="AD735" s="50"/>
      <c r="AE735" s="50"/>
      <c r="AF735" s="50"/>
      <c r="AG735" s="50"/>
      <c r="AH735" s="50"/>
      <c r="AI735" s="50"/>
    </row>
    <row r="736" spans="9:35">
      <c r="I736" s="50"/>
      <c r="J736" s="50"/>
      <c r="K736" s="50"/>
      <c r="L736" s="50"/>
      <c r="M736" s="50"/>
      <c r="N736" s="50"/>
      <c r="O736" s="50"/>
      <c r="P736" s="50"/>
      <c r="Q736" s="50"/>
      <c r="R736" s="50"/>
      <c r="S736" s="50"/>
      <c r="T736" s="50"/>
      <c r="U736" s="50"/>
      <c r="V736" s="50"/>
      <c r="W736" s="50"/>
      <c r="X736" s="50"/>
      <c r="Y736" s="50"/>
      <c r="Z736" s="50"/>
      <c r="AA736" s="50"/>
      <c r="AB736" s="50"/>
      <c r="AC736" s="50"/>
      <c r="AD736" s="50"/>
      <c r="AE736" s="50"/>
      <c r="AF736" s="50"/>
      <c r="AG736" s="50"/>
      <c r="AH736" s="50"/>
      <c r="AI736" s="50"/>
    </row>
    <row r="737" spans="9:35">
      <c r="I737" s="50"/>
      <c r="J737" s="50"/>
      <c r="K737" s="50"/>
      <c r="L737" s="50"/>
      <c r="M737" s="50"/>
      <c r="N737" s="50"/>
      <c r="O737" s="50"/>
      <c r="P737" s="50"/>
      <c r="Q737" s="50"/>
      <c r="R737" s="50"/>
      <c r="S737" s="50"/>
      <c r="T737" s="50"/>
      <c r="U737" s="50"/>
      <c r="V737" s="50"/>
      <c r="W737" s="50"/>
      <c r="X737" s="50"/>
      <c r="Y737" s="50"/>
      <c r="Z737" s="50"/>
      <c r="AA737" s="50"/>
      <c r="AB737" s="50"/>
      <c r="AC737" s="50"/>
      <c r="AD737" s="50"/>
      <c r="AE737" s="50"/>
      <c r="AF737" s="50"/>
      <c r="AG737" s="50"/>
      <c r="AH737" s="50"/>
      <c r="AI737" s="50"/>
    </row>
    <row r="738" spans="9:35">
      <c r="I738" s="50"/>
      <c r="J738" s="50"/>
      <c r="K738" s="50"/>
      <c r="L738" s="50"/>
      <c r="M738" s="50"/>
      <c r="N738" s="50"/>
      <c r="O738" s="50"/>
      <c r="P738" s="50"/>
      <c r="Q738" s="50"/>
      <c r="R738" s="50"/>
      <c r="S738" s="50"/>
      <c r="T738" s="50"/>
      <c r="U738" s="50"/>
      <c r="V738" s="50"/>
      <c r="W738" s="50"/>
      <c r="X738" s="50"/>
      <c r="Y738" s="50"/>
      <c r="Z738" s="50"/>
      <c r="AA738" s="50"/>
      <c r="AB738" s="50"/>
      <c r="AC738" s="50"/>
      <c r="AD738" s="50"/>
      <c r="AE738" s="50"/>
      <c r="AF738" s="50"/>
      <c r="AG738" s="50"/>
      <c r="AH738" s="50"/>
      <c r="AI738" s="50"/>
    </row>
    <row r="739" spans="9:35">
      <c r="I739" s="50"/>
      <c r="J739" s="50"/>
      <c r="K739" s="50"/>
      <c r="L739" s="50"/>
      <c r="M739" s="50"/>
      <c r="N739" s="50"/>
      <c r="O739" s="50"/>
      <c r="P739" s="50"/>
      <c r="Q739" s="50"/>
      <c r="R739" s="50"/>
      <c r="S739" s="50"/>
      <c r="T739" s="50"/>
      <c r="U739" s="50"/>
      <c r="V739" s="50"/>
      <c r="W739" s="50"/>
      <c r="X739" s="50"/>
      <c r="Y739" s="50"/>
      <c r="Z739" s="50"/>
      <c r="AA739" s="50"/>
      <c r="AB739" s="50"/>
      <c r="AC739" s="50"/>
      <c r="AD739" s="50"/>
      <c r="AE739" s="50"/>
      <c r="AF739" s="50"/>
      <c r="AG739" s="50"/>
      <c r="AH739" s="50"/>
      <c r="AI739" s="50"/>
    </row>
    <row r="740" spans="9:35">
      <c r="I740" s="50"/>
      <c r="J740" s="50"/>
      <c r="K740" s="50"/>
      <c r="L740" s="50"/>
      <c r="M740" s="50"/>
      <c r="N740" s="50"/>
      <c r="O740" s="50"/>
      <c r="P740" s="50"/>
      <c r="Q740" s="50"/>
      <c r="R740" s="50"/>
      <c r="S740" s="50"/>
      <c r="T740" s="50"/>
      <c r="U740" s="50"/>
      <c r="V740" s="50"/>
      <c r="W740" s="50"/>
      <c r="X740" s="50"/>
      <c r="Y740" s="50"/>
      <c r="Z740" s="50"/>
      <c r="AA740" s="50"/>
      <c r="AB740" s="50"/>
      <c r="AC740" s="50"/>
      <c r="AD740" s="50"/>
      <c r="AE740" s="50"/>
      <c r="AF740" s="50"/>
      <c r="AG740" s="50"/>
      <c r="AH740" s="50"/>
      <c r="AI740" s="50"/>
    </row>
    <row r="741" spans="9:35">
      <c r="I741" s="50"/>
      <c r="J741" s="50"/>
      <c r="K741" s="50"/>
      <c r="L741" s="50"/>
      <c r="M741" s="50"/>
      <c r="N741" s="50"/>
      <c r="O741" s="50"/>
      <c r="P741" s="50"/>
      <c r="Q741" s="50"/>
      <c r="R741" s="50"/>
      <c r="S741" s="50"/>
      <c r="T741" s="50"/>
      <c r="U741" s="50"/>
      <c r="V741" s="50"/>
      <c r="W741" s="50"/>
      <c r="X741" s="50"/>
      <c r="Y741" s="50"/>
      <c r="Z741" s="50"/>
      <c r="AA741" s="50"/>
      <c r="AB741" s="50"/>
      <c r="AC741" s="50"/>
      <c r="AD741" s="50"/>
      <c r="AE741" s="50"/>
      <c r="AF741" s="50"/>
      <c r="AG741" s="50"/>
      <c r="AH741" s="50"/>
      <c r="AI741" s="50"/>
    </row>
    <row r="742" spans="9:35">
      <c r="I742" s="50"/>
      <c r="J742" s="50"/>
      <c r="K742" s="50"/>
      <c r="L742" s="50"/>
      <c r="M742" s="50"/>
      <c r="N742" s="50"/>
      <c r="O742" s="50"/>
      <c r="P742" s="50"/>
      <c r="Q742" s="50"/>
      <c r="R742" s="50"/>
      <c r="S742" s="50"/>
      <c r="T742" s="50"/>
      <c r="U742" s="50"/>
      <c r="V742" s="50"/>
      <c r="W742" s="50"/>
      <c r="X742" s="50"/>
      <c r="Y742" s="50"/>
      <c r="Z742" s="50"/>
      <c r="AA742" s="50"/>
      <c r="AB742" s="50"/>
      <c r="AC742" s="50"/>
      <c r="AD742" s="50"/>
      <c r="AE742" s="50"/>
      <c r="AF742" s="50"/>
      <c r="AG742" s="50"/>
      <c r="AH742" s="50"/>
      <c r="AI742" s="50"/>
    </row>
    <row r="743" spans="9:35">
      <c r="I743" s="50"/>
      <c r="J743" s="50"/>
      <c r="K743" s="50"/>
      <c r="L743" s="50"/>
      <c r="M743" s="50"/>
      <c r="N743" s="50"/>
      <c r="O743" s="50"/>
      <c r="P743" s="50"/>
      <c r="Q743" s="50"/>
      <c r="R743" s="50"/>
      <c r="S743" s="50"/>
      <c r="T743" s="50"/>
      <c r="U743" s="50"/>
      <c r="V743" s="50"/>
      <c r="W743" s="50"/>
      <c r="X743" s="50"/>
      <c r="Y743" s="50"/>
      <c r="Z743" s="50"/>
      <c r="AA743" s="50"/>
      <c r="AB743" s="50"/>
      <c r="AC743" s="50"/>
      <c r="AD743" s="50"/>
      <c r="AE743" s="50"/>
      <c r="AF743" s="50"/>
      <c r="AG743" s="50"/>
      <c r="AH743" s="50"/>
      <c r="AI743" s="50"/>
    </row>
    <row r="744" spans="9:35">
      <c r="I744" s="50"/>
      <c r="J744" s="50"/>
      <c r="K744" s="50"/>
      <c r="L744" s="50"/>
      <c r="M744" s="50"/>
      <c r="N744" s="50"/>
      <c r="O744" s="50"/>
      <c r="P744" s="50"/>
      <c r="Q744" s="50"/>
      <c r="R744" s="50"/>
      <c r="S744" s="50"/>
      <c r="T744" s="50"/>
      <c r="U744" s="50"/>
      <c r="V744" s="50"/>
      <c r="W744" s="50"/>
      <c r="X744" s="50"/>
      <c r="Y744" s="50"/>
      <c r="Z744" s="50"/>
      <c r="AA744" s="50"/>
      <c r="AB744" s="50"/>
      <c r="AC744" s="50"/>
      <c r="AD744" s="50"/>
      <c r="AE744" s="50"/>
      <c r="AF744" s="50"/>
      <c r="AG744" s="50"/>
      <c r="AH744" s="50"/>
      <c r="AI744" s="50"/>
    </row>
    <row r="745" spans="9:35">
      <c r="I745" s="50"/>
      <c r="J745" s="50"/>
      <c r="K745" s="50"/>
      <c r="L745" s="50"/>
      <c r="M745" s="50"/>
      <c r="N745" s="50"/>
      <c r="O745" s="50"/>
      <c r="P745" s="50"/>
      <c r="Q745" s="50"/>
      <c r="R745" s="50"/>
      <c r="S745" s="50"/>
      <c r="T745" s="50"/>
      <c r="U745" s="50"/>
      <c r="V745" s="50"/>
      <c r="W745" s="50"/>
      <c r="X745" s="50"/>
      <c r="Y745" s="50"/>
      <c r="Z745" s="50"/>
      <c r="AA745" s="50"/>
      <c r="AB745" s="50"/>
      <c r="AC745" s="50"/>
      <c r="AD745" s="50"/>
      <c r="AE745" s="50"/>
      <c r="AF745" s="50"/>
      <c r="AG745" s="50"/>
      <c r="AH745" s="50"/>
      <c r="AI745" s="50"/>
    </row>
    <row r="746" spans="9:35">
      <c r="I746" s="50"/>
      <c r="J746" s="50"/>
      <c r="K746" s="50"/>
      <c r="L746" s="50"/>
      <c r="M746" s="50"/>
      <c r="N746" s="50"/>
      <c r="O746" s="50"/>
      <c r="P746" s="50"/>
      <c r="Q746" s="50"/>
      <c r="R746" s="50"/>
      <c r="S746" s="50"/>
      <c r="T746" s="50"/>
      <c r="U746" s="50"/>
      <c r="V746" s="50"/>
      <c r="W746" s="50"/>
      <c r="X746" s="50"/>
      <c r="Y746" s="50"/>
      <c r="Z746" s="50"/>
      <c r="AA746" s="50"/>
      <c r="AB746" s="50"/>
      <c r="AC746" s="50"/>
      <c r="AD746" s="50"/>
      <c r="AE746" s="50"/>
      <c r="AF746" s="50"/>
      <c r="AG746" s="50"/>
      <c r="AH746" s="50"/>
      <c r="AI746" s="50"/>
    </row>
    <row r="747" spans="9:35">
      <c r="I747" s="50"/>
      <c r="J747" s="50"/>
      <c r="K747" s="50"/>
      <c r="L747" s="50"/>
      <c r="M747" s="50"/>
      <c r="N747" s="50"/>
      <c r="O747" s="50"/>
      <c r="P747" s="50"/>
      <c r="Q747" s="50"/>
      <c r="R747" s="50"/>
      <c r="S747" s="50"/>
      <c r="T747" s="50"/>
      <c r="U747" s="50"/>
      <c r="V747" s="50"/>
      <c r="W747" s="50"/>
      <c r="X747" s="50"/>
      <c r="Y747" s="50"/>
      <c r="Z747" s="50"/>
      <c r="AA747" s="50"/>
      <c r="AB747" s="50"/>
      <c r="AC747" s="50"/>
      <c r="AD747" s="50"/>
      <c r="AE747" s="50"/>
      <c r="AF747" s="50"/>
      <c r="AG747" s="50"/>
      <c r="AH747" s="50"/>
      <c r="AI747" s="50"/>
    </row>
    <row r="748" spans="9:35">
      <c r="I748" s="50"/>
      <c r="J748" s="50"/>
      <c r="K748" s="50"/>
      <c r="L748" s="50"/>
      <c r="M748" s="50"/>
      <c r="N748" s="50"/>
      <c r="O748" s="50"/>
      <c r="P748" s="50"/>
      <c r="Q748" s="50"/>
      <c r="R748" s="50"/>
      <c r="S748" s="50"/>
      <c r="T748" s="50"/>
      <c r="U748" s="50"/>
      <c r="V748" s="50"/>
      <c r="W748" s="50"/>
      <c r="X748" s="50"/>
      <c r="Y748" s="50"/>
      <c r="Z748" s="50"/>
      <c r="AA748" s="50"/>
      <c r="AB748" s="50"/>
      <c r="AC748" s="50"/>
      <c r="AD748" s="50"/>
      <c r="AE748" s="50"/>
      <c r="AF748" s="50"/>
      <c r="AG748" s="50"/>
      <c r="AH748" s="50"/>
      <c r="AI748" s="50"/>
    </row>
    <row r="749" spans="9:35">
      <c r="I749" s="50"/>
      <c r="J749" s="50"/>
      <c r="K749" s="50"/>
      <c r="L749" s="50"/>
      <c r="M749" s="50"/>
      <c r="N749" s="50"/>
      <c r="O749" s="50"/>
      <c r="P749" s="50"/>
      <c r="Q749" s="50"/>
      <c r="R749" s="50"/>
      <c r="S749" s="50"/>
      <c r="T749" s="50"/>
      <c r="U749" s="50"/>
      <c r="V749" s="50"/>
      <c r="W749" s="50"/>
      <c r="X749" s="50"/>
      <c r="Y749" s="50"/>
      <c r="Z749" s="50"/>
      <c r="AA749" s="50"/>
      <c r="AB749" s="50"/>
      <c r="AC749" s="50"/>
      <c r="AD749" s="50"/>
      <c r="AE749" s="50"/>
      <c r="AF749" s="50"/>
      <c r="AG749" s="50"/>
      <c r="AH749" s="50"/>
      <c r="AI749" s="50"/>
    </row>
    <row r="750" spans="9:35">
      <c r="I750" s="50"/>
      <c r="J750" s="50"/>
      <c r="K750" s="50"/>
      <c r="L750" s="50"/>
      <c r="M750" s="50"/>
      <c r="N750" s="50"/>
      <c r="O750" s="50"/>
      <c r="P750" s="50"/>
      <c r="Q750" s="50"/>
      <c r="R750" s="50"/>
      <c r="S750" s="50"/>
      <c r="T750" s="50"/>
      <c r="U750" s="50"/>
      <c r="V750" s="50"/>
      <c r="W750" s="50"/>
      <c r="X750" s="50"/>
      <c r="Y750" s="50"/>
      <c r="Z750" s="50"/>
      <c r="AA750" s="50"/>
      <c r="AB750" s="50"/>
      <c r="AC750" s="50"/>
      <c r="AD750" s="50"/>
      <c r="AE750" s="50"/>
      <c r="AF750" s="50"/>
      <c r="AG750" s="50"/>
      <c r="AH750" s="50"/>
      <c r="AI750" s="50"/>
    </row>
    <row r="751" spans="9:35">
      <c r="I751" s="50"/>
      <c r="J751" s="50"/>
      <c r="K751" s="50"/>
      <c r="L751" s="50"/>
      <c r="M751" s="50"/>
      <c r="N751" s="50"/>
      <c r="O751" s="50"/>
      <c r="P751" s="50"/>
      <c r="Q751" s="50"/>
      <c r="R751" s="50"/>
      <c r="S751" s="50"/>
      <c r="T751" s="50"/>
      <c r="U751" s="50"/>
      <c r="V751" s="50"/>
      <c r="W751" s="50"/>
      <c r="X751" s="50"/>
      <c r="Y751" s="50"/>
      <c r="Z751" s="50"/>
      <c r="AA751" s="50"/>
      <c r="AB751" s="50"/>
      <c r="AC751" s="50"/>
      <c r="AD751" s="50"/>
      <c r="AE751" s="50"/>
      <c r="AF751" s="50"/>
      <c r="AG751" s="50"/>
      <c r="AH751" s="50"/>
      <c r="AI751" s="50"/>
    </row>
    <row r="752" spans="9:35">
      <c r="I752" s="50"/>
      <c r="J752" s="50"/>
      <c r="K752" s="50"/>
      <c r="L752" s="50"/>
      <c r="M752" s="50"/>
      <c r="N752" s="50"/>
      <c r="O752" s="50"/>
      <c r="P752" s="50"/>
      <c r="Q752" s="50"/>
      <c r="R752" s="50"/>
      <c r="S752" s="50"/>
      <c r="T752" s="50"/>
      <c r="U752" s="50"/>
      <c r="V752" s="50"/>
      <c r="W752" s="50"/>
      <c r="X752" s="50"/>
      <c r="Y752" s="50"/>
      <c r="Z752" s="50"/>
      <c r="AA752" s="50"/>
      <c r="AB752" s="50"/>
      <c r="AC752" s="50"/>
      <c r="AD752" s="50"/>
      <c r="AE752" s="50"/>
      <c r="AF752" s="50"/>
      <c r="AG752" s="50"/>
      <c r="AH752" s="50"/>
      <c r="AI752" s="50"/>
    </row>
    <row r="753" spans="9:35">
      <c r="I753" s="50"/>
      <c r="J753" s="50"/>
      <c r="K753" s="50"/>
      <c r="L753" s="50"/>
      <c r="M753" s="50"/>
      <c r="N753" s="50"/>
      <c r="O753" s="50"/>
      <c r="P753" s="50"/>
      <c r="Q753" s="50"/>
      <c r="R753" s="50"/>
      <c r="S753" s="50"/>
      <c r="T753" s="50"/>
      <c r="U753" s="50"/>
      <c r="V753" s="50"/>
      <c r="W753" s="50"/>
      <c r="X753" s="50"/>
      <c r="Y753" s="50"/>
      <c r="Z753" s="50"/>
      <c r="AA753" s="50"/>
      <c r="AB753" s="50"/>
      <c r="AC753" s="50"/>
      <c r="AD753" s="50"/>
      <c r="AE753" s="50"/>
      <c r="AF753" s="50"/>
      <c r="AG753" s="50"/>
      <c r="AH753" s="50"/>
      <c r="AI753" s="50"/>
    </row>
    <row r="754" spans="9:35">
      <c r="I754" s="50"/>
      <c r="J754" s="50"/>
      <c r="K754" s="50"/>
      <c r="L754" s="50"/>
      <c r="M754" s="50"/>
      <c r="N754" s="50"/>
      <c r="O754" s="50"/>
      <c r="P754" s="50"/>
      <c r="Q754" s="50"/>
      <c r="R754" s="50"/>
      <c r="S754" s="50"/>
      <c r="T754" s="50"/>
      <c r="U754" s="50"/>
      <c r="V754" s="50"/>
      <c r="W754" s="50"/>
      <c r="X754" s="50"/>
      <c r="Y754" s="50"/>
      <c r="Z754" s="50"/>
      <c r="AA754" s="50"/>
      <c r="AB754" s="50"/>
      <c r="AC754" s="50"/>
      <c r="AD754" s="50"/>
      <c r="AE754" s="50"/>
      <c r="AF754" s="50"/>
      <c r="AG754" s="50"/>
      <c r="AH754" s="50"/>
      <c r="AI754" s="50"/>
    </row>
    <row r="755" spans="9:35">
      <c r="I755" s="50"/>
      <c r="J755" s="50"/>
      <c r="K755" s="50"/>
      <c r="L755" s="50"/>
      <c r="M755" s="50"/>
      <c r="N755" s="50"/>
      <c r="O755" s="50"/>
      <c r="P755" s="50"/>
      <c r="Q755" s="50"/>
      <c r="R755" s="50"/>
      <c r="S755" s="50"/>
      <c r="T755" s="50"/>
      <c r="U755" s="50"/>
      <c r="V755" s="50"/>
      <c r="W755" s="50"/>
      <c r="X755" s="50"/>
      <c r="Y755" s="50"/>
      <c r="Z755" s="50"/>
      <c r="AA755" s="50"/>
      <c r="AB755" s="50"/>
      <c r="AC755" s="50"/>
      <c r="AD755" s="50"/>
      <c r="AE755" s="50"/>
      <c r="AF755" s="50"/>
      <c r="AG755" s="50"/>
      <c r="AH755" s="50"/>
      <c r="AI755" s="50"/>
    </row>
    <row r="756" spans="9:35">
      <c r="I756" s="50"/>
      <c r="J756" s="50"/>
      <c r="K756" s="50"/>
      <c r="L756" s="50"/>
      <c r="M756" s="50"/>
      <c r="N756" s="50"/>
      <c r="O756" s="50"/>
      <c r="P756" s="50"/>
      <c r="Q756" s="50"/>
      <c r="R756" s="50"/>
      <c r="S756" s="50"/>
      <c r="T756" s="50"/>
      <c r="U756" s="50"/>
      <c r="V756" s="50"/>
      <c r="W756" s="50"/>
      <c r="X756" s="50"/>
      <c r="Y756" s="50"/>
      <c r="Z756" s="50"/>
      <c r="AA756" s="50"/>
      <c r="AB756" s="50"/>
      <c r="AC756" s="50"/>
      <c r="AD756" s="50"/>
      <c r="AE756" s="50"/>
      <c r="AF756" s="50"/>
      <c r="AG756" s="50"/>
      <c r="AH756" s="50"/>
      <c r="AI756" s="50"/>
    </row>
    <row r="757" spans="9:35">
      <c r="I757" s="50"/>
      <c r="J757" s="50"/>
      <c r="K757" s="50"/>
      <c r="L757" s="50"/>
      <c r="M757" s="50"/>
      <c r="N757" s="50"/>
      <c r="O757" s="50"/>
      <c r="P757" s="50"/>
      <c r="Q757" s="50"/>
      <c r="R757" s="50"/>
      <c r="S757" s="50"/>
      <c r="T757" s="50"/>
      <c r="U757" s="50"/>
      <c r="V757" s="50"/>
      <c r="W757" s="50"/>
      <c r="X757" s="50"/>
      <c r="Y757" s="50"/>
      <c r="Z757" s="50"/>
      <c r="AA757" s="50"/>
      <c r="AB757" s="50"/>
      <c r="AC757" s="50"/>
      <c r="AD757" s="50"/>
      <c r="AE757" s="50"/>
      <c r="AF757" s="50"/>
      <c r="AG757" s="50"/>
      <c r="AH757" s="50"/>
      <c r="AI757" s="50"/>
    </row>
    <row r="758" spans="9:35">
      <c r="I758" s="50"/>
      <c r="J758" s="50"/>
      <c r="K758" s="50"/>
      <c r="L758" s="50"/>
      <c r="M758" s="50"/>
      <c r="N758" s="50"/>
      <c r="O758" s="50"/>
      <c r="P758" s="50"/>
      <c r="Q758" s="50"/>
      <c r="R758" s="50"/>
      <c r="S758" s="50"/>
      <c r="T758" s="50"/>
      <c r="U758" s="50"/>
      <c r="V758" s="50"/>
      <c r="W758" s="50"/>
      <c r="X758" s="50"/>
      <c r="Y758" s="50"/>
      <c r="Z758" s="50"/>
      <c r="AA758" s="50"/>
      <c r="AB758" s="50"/>
      <c r="AC758" s="50"/>
      <c r="AD758" s="50"/>
      <c r="AE758" s="50"/>
      <c r="AF758" s="50"/>
      <c r="AG758" s="50"/>
      <c r="AH758" s="50"/>
      <c r="AI758" s="50"/>
    </row>
    <row r="759" spans="9:35">
      <c r="I759" s="50"/>
      <c r="J759" s="50"/>
      <c r="K759" s="50"/>
      <c r="L759" s="50"/>
      <c r="M759" s="50"/>
      <c r="N759" s="50"/>
      <c r="O759" s="50"/>
      <c r="P759" s="50"/>
      <c r="Q759" s="50"/>
      <c r="R759" s="50"/>
      <c r="S759" s="50"/>
      <c r="T759" s="50"/>
      <c r="U759" s="50"/>
      <c r="V759" s="50"/>
      <c r="W759" s="50"/>
      <c r="X759" s="50"/>
      <c r="Y759" s="50"/>
      <c r="Z759" s="50"/>
      <c r="AA759" s="50"/>
      <c r="AB759" s="50"/>
      <c r="AC759" s="50"/>
      <c r="AD759" s="50"/>
      <c r="AE759" s="50"/>
      <c r="AF759" s="50"/>
      <c r="AG759" s="50"/>
      <c r="AH759" s="50"/>
      <c r="AI759" s="50"/>
    </row>
    <row r="760" spans="9:35">
      <c r="I760" s="50"/>
      <c r="J760" s="50"/>
      <c r="K760" s="50"/>
      <c r="L760" s="50"/>
      <c r="M760" s="50"/>
      <c r="N760" s="50"/>
      <c r="O760" s="50"/>
      <c r="P760" s="50"/>
      <c r="Q760" s="50"/>
      <c r="R760" s="50"/>
      <c r="S760" s="50"/>
      <c r="T760" s="50"/>
      <c r="U760" s="50"/>
      <c r="V760" s="50"/>
      <c r="W760" s="50"/>
      <c r="X760" s="50"/>
      <c r="Y760" s="50"/>
      <c r="Z760" s="50"/>
      <c r="AA760" s="50"/>
      <c r="AB760" s="50"/>
      <c r="AC760" s="50"/>
      <c r="AD760" s="50"/>
      <c r="AE760" s="50"/>
      <c r="AF760" s="50"/>
      <c r="AG760" s="50"/>
      <c r="AH760" s="50"/>
      <c r="AI760" s="50"/>
    </row>
    <row r="761" spans="9:35">
      <c r="I761" s="50"/>
      <c r="J761" s="50"/>
      <c r="K761" s="50"/>
      <c r="L761" s="50"/>
      <c r="M761" s="50"/>
      <c r="N761" s="50"/>
      <c r="O761" s="50"/>
      <c r="P761" s="50"/>
      <c r="Q761" s="50"/>
      <c r="R761" s="50"/>
      <c r="S761" s="50"/>
      <c r="T761" s="50"/>
      <c r="U761" s="50"/>
      <c r="V761" s="50"/>
      <c r="W761" s="50"/>
      <c r="X761" s="50"/>
      <c r="Y761" s="50"/>
      <c r="Z761" s="50"/>
      <c r="AA761" s="50"/>
      <c r="AB761" s="50"/>
      <c r="AC761" s="50"/>
      <c r="AD761" s="50"/>
      <c r="AE761" s="50"/>
      <c r="AF761" s="50"/>
      <c r="AG761" s="50"/>
      <c r="AH761" s="50"/>
      <c r="AI761" s="50"/>
    </row>
    <row r="762" spans="9:35">
      <c r="I762" s="50"/>
      <c r="J762" s="50"/>
      <c r="K762" s="50"/>
      <c r="L762" s="50"/>
      <c r="M762" s="50"/>
      <c r="N762" s="50"/>
      <c r="O762" s="50"/>
      <c r="P762" s="50"/>
      <c r="Q762" s="50"/>
      <c r="R762" s="50"/>
      <c r="S762" s="50"/>
      <c r="T762" s="50"/>
      <c r="U762" s="50"/>
      <c r="V762" s="50"/>
      <c r="W762" s="50"/>
      <c r="X762" s="50"/>
      <c r="Y762" s="50"/>
      <c r="Z762" s="50"/>
      <c r="AA762" s="50"/>
      <c r="AB762" s="50"/>
      <c r="AC762" s="50"/>
      <c r="AD762" s="50"/>
      <c r="AE762" s="50"/>
      <c r="AF762" s="50"/>
      <c r="AG762" s="50"/>
      <c r="AH762" s="50"/>
      <c r="AI762" s="50"/>
    </row>
    <row r="763" spans="9:35">
      <c r="I763" s="50"/>
      <c r="J763" s="50"/>
      <c r="K763" s="50"/>
      <c r="L763" s="50"/>
      <c r="M763" s="50"/>
      <c r="N763" s="50"/>
      <c r="O763" s="50"/>
      <c r="P763" s="50"/>
      <c r="Q763" s="50"/>
      <c r="R763" s="50"/>
      <c r="S763" s="50"/>
      <c r="T763" s="50"/>
      <c r="U763" s="50"/>
      <c r="V763" s="50"/>
      <c r="W763" s="50"/>
      <c r="X763" s="50"/>
      <c r="Y763" s="50"/>
      <c r="Z763" s="50"/>
      <c r="AA763" s="50"/>
      <c r="AB763" s="50"/>
      <c r="AC763" s="50"/>
      <c r="AD763" s="50"/>
      <c r="AE763" s="50"/>
      <c r="AF763" s="50"/>
      <c r="AG763" s="50"/>
      <c r="AH763" s="50"/>
      <c r="AI763" s="50"/>
    </row>
    <row r="764" spans="9:35">
      <c r="I764" s="50"/>
      <c r="J764" s="50"/>
      <c r="K764" s="50"/>
      <c r="L764" s="50"/>
      <c r="M764" s="50"/>
      <c r="N764" s="50"/>
      <c r="O764" s="50"/>
      <c r="P764" s="50"/>
      <c r="Q764" s="50"/>
      <c r="R764" s="50"/>
      <c r="S764" s="50"/>
      <c r="T764" s="50"/>
      <c r="U764" s="50"/>
      <c r="V764" s="50"/>
      <c r="W764" s="50"/>
      <c r="X764" s="50"/>
      <c r="Y764" s="50"/>
      <c r="Z764" s="50"/>
      <c r="AA764" s="50"/>
      <c r="AB764" s="50"/>
      <c r="AC764" s="50"/>
      <c r="AD764" s="50"/>
      <c r="AE764" s="50"/>
      <c r="AF764" s="50"/>
      <c r="AG764" s="50"/>
      <c r="AH764" s="50"/>
      <c r="AI764" s="50"/>
    </row>
    <row r="765" spans="9:35">
      <c r="I765" s="50"/>
      <c r="J765" s="50"/>
      <c r="K765" s="50"/>
      <c r="L765" s="50"/>
      <c r="M765" s="50"/>
      <c r="N765" s="50"/>
      <c r="O765" s="50"/>
      <c r="P765" s="50"/>
      <c r="Q765" s="50"/>
      <c r="R765" s="50"/>
      <c r="S765" s="50"/>
      <c r="T765" s="50"/>
      <c r="U765" s="50"/>
      <c r="V765" s="50"/>
      <c r="W765" s="50"/>
      <c r="X765" s="50"/>
      <c r="Y765" s="50"/>
      <c r="Z765" s="50"/>
      <c r="AA765" s="50"/>
      <c r="AB765" s="50"/>
      <c r="AC765" s="50"/>
      <c r="AD765" s="50"/>
      <c r="AE765" s="50"/>
      <c r="AF765" s="50"/>
      <c r="AG765" s="50"/>
      <c r="AH765" s="50"/>
      <c r="AI765" s="50"/>
    </row>
    <row r="766" spans="9:35">
      <c r="I766" s="50"/>
      <c r="J766" s="50"/>
      <c r="K766" s="50"/>
      <c r="L766" s="50"/>
      <c r="M766" s="50"/>
      <c r="N766" s="50"/>
      <c r="O766" s="50"/>
      <c r="P766" s="50"/>
      <c r="Q766" s="50"/>
      <c r="R766" s="50"/>
      <c r="S766" s="50"/>
      <c r="T766" s="50"/>
      <c r="U766" s="50"/>
      <c r="V766" s="50"/>
      <c r="W766" s="50"/>
      <c r="X766" s="50"/>
      <c r="Y766" s="50"/>
      <c r="Z766" s="50"/>
      <c r="AA766" s="50"/>
      <c r="AB766" s="50"/>
      <c r="AC766" s="50"/>
      <c r="AD766" s="50"/>
      <c r="AE766" s="50"/>
      <c r="AF766" s="50"/>
      <c r="AG766" s="50"/>
      <c r="AH766" s="50"/>
      <c r="AI766" s="50"/>
    </row>
    <row r="767" spans="9:35">
      <c r="I767" s="50"/>
      <c r="J767" s="50"/>
      <c r="K767" s="50"/>
      <c r="L767" s="50"/>
      <c r="M767" s="50"/>
      <c r="N767" s="50"/>
      <c r="O767" s="50"/>
      <c r="P767" s="50"/>
      <c r="Q767" s="50"/>
      <c r="R767" s="50"/>
      <c r="S767" s="50"/>
      <c r="T767" s="50"/>
      <c r="U767" s="50"/>
      <c r="V767" s="50"/>
      <c r="W767" s="50"/>
      <c r="X767" s="50"/>
      <c r="Y767" s="50"/>
      <c r="Z767" s="50"/>
      <c r="AA767" s="50"/>
      <c r="AB767" s="50"/>
      <c r="AC767" s="50"/>
      <c r="AD767" s="50"/>
      <c r="AE767" s="50"/>
      <c r="AF767" s="50"/>
      <c r="AG767" s="50"/>
      <c r="AH767" s="50"/>
      <c r="AI767" s="50"/>
    </row>
    <row r="768" spans="9:35">
      <c r="I768" s="50"/>
      <c r="J768" s="50"/>
      <c r="K768" s="50"/>
      <c r="L768" s="50"/>
      <c r="M768" s="50"/>
      <c r="N768" s="50"/>
      <c r="O768" s="50"/>
      <c r="P768" s="50"/>
      <c r="Q768" s="50"/>
      <c r="R768" s="50"/>
      <c r="S768" s="50"/>
      <c r="T768" s="50"/>
      <c r="U768" s="50"/>
      <c r="V768" s="50"/>
      <c r="W768" s="50"/>
      <c r="X768" s="50"/>
      <c r="Y768" s="50"/>
      <c r="Z768" s="50"/>
      <c r="AA768" s="50"/>
      <c r="AB768" s="50"/>
      <c r="AC768" s="50"/>
      <c r="AD768" s="50"/>
      <c r="AE768" s="50"/>
      <c r="AF768" s="50"/>
      <c r="AG768" s="50"/>
      <c r="AH768" s="50"/>
      <c r="AI768" s="50"/>
    </row>
    <row r="769" spans="9:35">
      <c r="I769" s="50"/>
      <c r="J769" s="50"/>
      <c r="K769" s="50"/>
      <c r="L769" s="50"/>
      <c r="M769" s="50"/>
      <c r="N769" s="50"/>
      <c r="O769" s="50"/>
      <c r="P769" s="50"/>
      <c r="Q769" s="50"/>
      <c r="R769" s="50"/>
      <c r="S769" s="50"/>
      <c r="T769" s="50"/>
      <c r="U769" s="50"/>
      <c r="V769" s="50"/>
      <c r="W769" s="50"/>
      <c r="X769" s="50"/>
      <c r="Y769" s="50"/>
      <c r="Z769" s="50"/>
      <c r="AA769" s="50"/>
      <c r="AB769" s="50"/>
      <c r="AC769" s="50"/>
      <c r="AD769" s="50"/>
      <c r="AE769" s="50"/>
      <c r="AF769" s="50"/>
      <c r="AG769" s="50"/>
      <c r="AH769" s="50"/>
      <c r="AI769" s="50"/>
    </row>
    <row r="770" spans="9:35">
      <c r="I770" s="50"/>
      <c r="J770" s="50"/>
      <c r="K770" s="50"/>
      <c r="L770" s="50"/>
      <c r="M770" s="50"/>
      <c r="N770" s="50"/>
      <c r="O770" s="50"/>
      <c r="P770" s="50"/>
      <c r="Q770" s="50"/>
      <c r="R770" s="50"/>
      <c r="S770" s="50"/>
      <c r="T770" s="50"/>
      <c r="U770" s="50"/>
      <c r="V770" s="50"/>
      <c r="W770" s="50"/>
      <c r="X770" s="50"/>
      <c r="Y770" s="50"/>
      <c r="Z770" s="50"/>
      <c r="AA770" s="50"/>
      <c r="AB770" s="50"/>
      <c r="AC770" s="50"/>
      <c r="AD770" s="50"/>
      <c r="AE770" s="50"/>
      <c r="AF770" s="50"/>
      <c r="AG770" s="50"/>
      <c r="AH770" s="50"/>
      <c r="AI770" s="50"/>
    </row>
    <row r="771" spans="9:35">
      <c r="I771" s="50"/>
      <c r="J771" s="50"/>
      <c r="K771" s="50"/>
      <c r="L771" s="50"/>
      <c r="M771" s="50"/>
      <c r="N771" s="50"/>
      <c r="O771" s="50"/>
      <c r="P771" s="50"/>
      <c r="Q771" s="50"/>
      <c r="R771" s="50"/>
      <c r="S771" s="50"/>
      <c r="T771" s="50"/>
      <c r="U771" s="50"/>
      <c r="V771" s="50"/>
      <c r="W771" s="50"/>
      <c r="X771" s="50"/>
      <c r="Y771" s="50"/>
      <c r="Z771" s="50"/>
      <c r="AA771" s="50"/>
      <c r="AB771" s="50"/>
      <c r="AC771" s="50"/>
      <c r="AD771" s="50"/>
      <c r="AE771" s="50"/>
      <c r="AF771" s="50"/>
      <c r="AG771" s="50"/>
      <c r="AH771" s="50"/>
      <c r="AI771" s="50"/>
    </row>
    <row r="772" spans="9:35">
      <c r="I772" s="50"/>
      <c r="J772" s="50"/>
      <c r="K772" s="50"/>
      <c r="L772" s="50"/>
      <c r="M772" s="50"/>
      <c r="N772" s="50"/>
      <c r="O772" s="50"/>
      <c r="P772" s="50"/>
      <c r="Q772" s="50"/>
      <c r="R772" s="50"/>
      <c r="S772" s="50"/>
      <c r="T772" s="50"/>
      <c r="U772" s="50"/>
      <c r="V772" s="50"/>
      <c r="W772" s="50"/>
      <c r="X772" s="50"/>
      <c r="Y772" s="50"/>
      <c r="Z772" s="50"/>
      <c r="AA772" s="50"/>
      <c r="AB772" s="50"/>
      <c r="AC772" s="50"/>
      <c r="AD772" s="50"/>
      <c r="AE772" s="50"/>
      <c r="AF772" s="50"/>
      <c r="AG772" s="50"/>
      <c r="AH772" s="50"/>
      <c r="AI772" s="50"/>
    </row>
    <row r="773" spans="9:35">
      <c r="I773" s="50"/>
      <c r="J773" s="50"/>
      <c r="K773" s="50"/>
      <c r="L773" s="50"/>
      <c r="M773" s="50"/>
      <c r="N773" s="50"/>
      <c r="O773" s="50"/>
      <c r="P773" s="50"/>
      <c r="Q773" s="50"/>
      <c r="R773" s="50"/>
      <c r="S773" s="50"/>
      <c r="T773" s="50"/>
      <c r="U773" s="50"/>
      <c r="V773" s="50"/>
      <c r="W773" s="50"/>
      <c r="X773" s="50"/>
      <c r="Y773" s="50"/>
      <c r="Z773" s="50"/>
      <c r="AA773" s="50"/>
      <c r="AB773" s="50"/>
      <c r="AC773" s="50"/>
      <c r="AD773" s="50"/>
      <c r="AE773" s="50"/>
      <c r="AF773" s="50"/>
      <c r="AG773" s="50"/>
      <c r="AH773" s="50"/>
      <c r="AI773" s="50"/>
    </row>
    <row r="774" spans="9:35">
      <c r="I774" s="50"/>
      <c r="J774" s="50"/>
      <c r="K774" s="50"/>
      <c r="L774" s="50"/>
      <c r="M774" s="50"/>
      <c r="N774" s="50"/>
      <c r="O774" s="50"/>
      <c r="P774" s="50"/>
      <c r="Q774" s="50"/>
      <c r="R774" s="50"/>
      <c r="S774" s="50"/>
      <c r="T774" s="50"/>
      <c r="U774" s="50"/>
      <c r="V774" s="50"/>
      <c r="W774" s="50"/>
      <c r="X774" s="50"/>
      <c r="Y774" s="50"/>
      <c r="Z774" s="50"/>
      <c r="AA774" s="50"/>
      <c r="AB774" s="50"/>
      <c r="AC774" s="50"/>
      <c r="AD774" s="50"/>
      <c r="AE774" s="50"/>
      <c r="AF774" s="50"/>
      <c r="AG774" s="50"/>
      <c r="AH774" s="50"/>
      <c r="AI774" s="50"/>
    </row>
    <row r="775" spans="9:35">
      <c r="I775" s="50"/>
      <c r="J775" s="50"/>
      <c r="K775" s="50"/>
      <c r="L775" s="50"/>
      <c r="M775" s="50"/>
      <c r="N775" s="50"/>
      <c r="O775" s="50"/>
      <c r="P775" s="50"/>
      <c r="Q775" s="50"/>
      <c r="R775" s="50"/>
      <c r="S775" s="50"/>
      <c r="T775" s="50"/>
      <c r="U775" s="50"/>
      <c r="V775" s="50"/>
      <c r="W775" s="50"/>
      <c r="X775" s="50"/>
      <c r="Y775" s="50"/>
      <c r="Z775" s="50"/>
      <c r="AA775" s="50"/>
      <c r="AB775" s="50"/>
      <c r="AC775" s="50"/>
      <c r="AD775" s="50"/>
      <c r="AE775" s="50"/>
      <c r="AF775" s="50"/>
      <c r="AG775" s="50"/>
      <c r="AH775" s="50"/>
      <c r="AI775" s="50"/>
    </row>
    <row r="776" spans="9:35">
      <c r="I776" s="50"/>
      <c r="J776" s="50"/>
      <c r="K776" s="50"/>
      <c r="L776" s="50"/>
      <c r="M776" s="50"/>
      <c r="N776" s="50"/>
      <c r="O776" s="50"/>
      <c r="P776" s="50"/>
      <c r="Q776" s="50"/>
      <c r="R776" s="50"/>
      <c r="S776" s="50"/>
      <c r="T776" s="50"/>
      <c r="U776" s="50"/>
      <c r="V776" s="50"/>
      <c r="W776" s="50"/>
      <c r="X776" s="50"/>
      <c r="Y776" s="50"/>
      <c r="Z776" s="50"/>
      <c r="AA776" s="50"/>
      <c r="AB776" s="50"/>
      <c r="AC776" s="50"/>
      <c r="AD776" s="50"/>
      <c r="AE776" s="50"/>
      <c r="AF776" s="50"/>
      <c r="AG776" s="50"/>
      <c r="AH776" s="50"/>
      <c r="AI776" s="50"/>
    </row>
    <row r="777" spans="9:35">
      <c r="I777" s="50"/>
      <c r="J777" s="50"/>
      <c r="K777" s="50"/>
      <c r="L777" s="50"/>
      <c r="M777" s="50"/>
      <c r="N777" s="50"/>
      <c r="O777" s="50"/>
      <c r="P777" s="50"/>
      <c r="Q777" s="50"/>
      <c r="R777" s="50"/>
      <c r="S777" s="50"/>
      <c r="T777" s="50"/>
      <c r="U777" s="50"/>
      <c r="V777" s="50"/>
      <c r="W777" s="50"/>
      <c r="X777" s="50"/>
      <c r="Y777" s="50"/>
      <c r="Z777" s="50"/>
      <c r="AA777" s="50"/>
      <c r="AB777" s="50"/>
      <c r="AC777" s="50"/>
      <c r="AD777" s="50"/>
      <c r="AE777" s="50"/>
      <c r="AF777" s="50"/>
      <c r="AG777" s="50"/>
      <c r="AH777" s="50"/>
      <c r="AI777" s="50"/>
    </row>
    <row r="778" spans="9:35">
      <c r="I778" s="50"/>
      <c r="J778" s="50"/>
      <c r="K778" s="50"/>
      <c r="L778" s="50"/>
      <c r="M778" s="50"/>
      <c r="N778" s="50"/>
      <c r="O778" s="50"/>
      <c r="P778" s="50"/>
      <c r="Q778" s="50"/>
      <c r="R778" s="50"/>
      <c r="S778" s="50"/>
      <c r="T778" s="50"/>
      <c r="U778" s="50"/>
      <c r="V778" s="50"/>
      <c r="W778" s="50"/>
      <c r="X778" s="50"/>
      <c r="Y778" s="50"/>
      <c r="Z778" s="50"/>
      <c r="AA778" s="50"/>
      <c r="AB778" s="50"/>
      <c r="AC778" s="50"/>
      <c r="AD778" s="50"/>
      <c r="AE778" s="50"/>
      <c r="AF778" s="50"/>
      <c r="AG778" s="50"/>
      <c r="AH778" s="50"/>
      <c r="AI778" s="50"/>
    </row>
    <row r="779" spans="9:35">
      <c r="I779" s="50"/>
      <c r="J779" s="50"/>
      <c r="K779" s="50"/>
      <c r="L779" s="50"/>
      <c r="M779" s="50"/>
      <c r="N779" s="50"/>
      <c r="O779" s="50"/>
      <c r="P779" s="50"/>
      <c r="Q779" s="50"/>
      <c r="R779" s="50"/>
      <c r="S779" s="50"/>
      <c r="T779" s="50"/>
      <c r="U779" s="50"/>
      <c r="V779" s="50"/>
      <c r="W779" s="50"/>
      <c r="X779" s="50"/>
      <c r="Y779" s="50"/>
      <c r="Z779" s="50"/>
      <c r="AA779" s="50"/>
      <c r="AB779" s="50"/>
      <c r="AC779" s="50"/>
      <c r="AD779" s="50"/>
      <c r="AE779" s="50"/>
      <c r="AF779" s="50"/>
      <c r="AG779" s="50"/>
      <c r="AH779" s="50"/>
      <c r="AI779" s="50"/>
    </row>
    <row r="780" spans="9:35">
      <c r="I780" s="50"/>
      <c r="J780" s="50"/>
      <c r="K780" s="50"/>
      <c r="L780" s="50"/>
      <c r="M780" s="50"/>
      <c r="N780" s="50"/>
      <c r="O780" s="50"/>
      <c r="P780" s="50"/>
      <c r="Q780" s="50"/>
      <c r="R780" s="50"/>
      <c r="S780" s="50"/>
      <c r="T780" s="50"/>
      <c r="U780" s="50"/>
      <c r="V780" s="50"/>
      <c r="W780" s="50"/>
      <c r="X780" s="50"/>
      <c r="Y780" s="50"/>
      <c r="Z780" s="50"/>
      <c r="AA780" s="50"/>
      <c r="AB780" s="50"/>
      <c r="AC780" s="50"/>
      <c r="AD780" s="50"/>
      <c r="AE780" s="50"/>
      <c r="AF780" s="50"/>
      <c r="AG780" s="50"/>
      <c r="AH780" s="50"/>
      <c r="AI780" s="50"/>
    </row>
    <row r="781" spans="9:35">
      <c r="I781" s="50"/>
      <c r="J781" s="50"/>
      <c r="K781" s="50"/>
      <c r="L781" s="50"/>
      <c r="M781" s="50"/>
      <c r="N781" s="50"/>
      <c r="O781" s="50"/>
      <c r="P781" s="50"/>
      <c r="Q781" s="50"/>
      <c r="R781" s="50"/>
      <c r="S781" s="50"/>
      <c r="T781" s="50"/>
      <c r="U781" s="50"/>
      <c r="V781" s="50"/>
      <c r="W781" s="50"/>
      <c r="X781" s="50"/>
      <c r="Y781" s="50"/>
      <c r="Z781" s="50"/>
      <c r="AA781" s="50"/>
      <c r="AB781" s="50"/>
      <c r="AC781" s="50"/>
      <c r="AD781" s="50"/>
      <c r="AE781" s="50"/>
      <c r="AF781" s="50"/>
      <c r="AG781" s="50"/>
      <c r="AH781" s="50"/>
      <c r="AI781" s="50"/>
    </row>
    <row r="782" spans="9:35">
      <c r="I782" s="50"/>
      <c r="J782" s="50"/>
      <c r="K782" s="50"/>
      <c r="L782" s="50"/>
      <c r="M782" s="50"/>
      <c r="N782" s="50"/>
      <c r="O782" s="50"/>
      <c r="P782" s="50"/>
      <c r="Q782" s="50"/>
      <c r="R782" s="50"/>
      <c r="S782" s="50"/>
      <c r="T782" s="50"/>
      <c r="U782" s="50"/>
      <c r="V782" s="50"/>
      <c r="W782" s="50"/>
      <c r="X782" s="50"/>
      <c r="Y782" s="50"/>
      <c r="Z782" s="50"/>
      <c r="AA782" s="50"/>
      <c r="AB782" s="50"/>
      <c r="AC782" s="50"/>
      <c r="AD782" s="50"/>
      <c r="AE782" s="50"/>
      <c r="AF782" s="50"/>
      <c r="AG782" s="50"/>
      <c r="AH782" s="50"/>
      <c r="AI782" s="50"/>
    </row>
    <row r="783" spans="9:35">
      <c r="I783" s="50"/>
      <c r="J783" s="50"/>
      <c r="K783" s="50"/>
      <c r="L783" s="50"/>
      <c r="M783" s="50"/>
      <c r="N783" s="50"/>
      <c r="O783" s="50"/>
      <c r="P783" s="50"/>
      <c r="Q783" s="50"/>
      <c r="R783" s="50"/>
      <c r="S783" s="50"/>
      <c r="T783" s="50"/>
      <c r="U783" s="50"/>
      <c r="V783" s="50"/>
      <c r="W783" s="50"/>
      <c r="X783" s="50"/>
      <c r="Y783" s="50"/>
      <c r="Z783" s="50"/>
      <c r="AA783" s="50"/>
      <c r="AB783" s="50"/>
      <c r="AC783" s="50"/>
      <c r="AD783" s="50"/>
      <c r="AE783" s="50"/>
      <c r="AF783" s="50"/>
      <c r="AG783" s="50"/>
      <c r="AH783" s="50"/>
      <c r="AI783" s="50"/>
    </row>
    <row r="784" spans="9:35">
      <c r="I784" s="50"/>
      <c r="J784" s="50"/>
      <c r="K784" s="50"/>
      <c r="L784" s="50"/>
      <c r="M784" s="50"/>
      <c r="N784" s="50"/>
      <c r="O784" s="50"/>
      <c r="P784" s="50"/>
      <c r="Q784" s="50"/>
      <c r="R784" s="50"/>
      <c r="S784" s="50"/>
      <c r="T784" s="50"/>
      <c r="U784" s="50"/>
      <c r="V784" s="50"/>
      <c r="W784" s="50"/>
      <c r="X784" s="50"/>
      <c r="Y784" s="50"/>
      <c r="Z784" s="50"/>
      <c r="AA784" s="50"/>
      <c r="AB784" s="50"/>
      <c r="AC784" s="50"/>
      <c r="AD784" s="50"/>
      <c r="AE784" s="50"/>
      <c r="AF784" s="50"/>
      <c r="AG784" s="50"/>
      <c r="AH784" s="50"/>
      <c r="AI784" s="50"/>
    </row>
    <row r="785" spans="9:35">
      <c r="I785" s="50"/>
      <c r="J785" s="50"/>
      <c r="K785" s="50"/>
      <c r="L785" s="50"/>
      <c r="M785" s="50"/>
      <c r="N785" s="50"/>
      <c r="O785" s="50"/>
      <c r="P785" s="50"/>
      <c r="Q785" s="50"/>
      <c r="R785" s="50"/>
      <c r="S785" s="50"/>
      <c r="T785" s="50"/>
      <c r="U785" s="50"/>
      <c r="V785" s="50"/>
      <c r="W785" s="50"/>
      <c r="X785" s="50"/>
      <c r="Y785" s="50"/>
      <c r="Z785" s="50"/>
      <c r="AA785" s="50"/>
      <c r="AB785" s="50"/>
      <c r="AC785" s="50"/>
      <c r="AD785" s="50"/>
      <c r="AE785" s="50"/>
      <c r="AF785" s="50"/>
      <c r="AG785" s="50"/>
      <c r="AH785" s="50"/>
      <c r="AI785" s="50"/>
    </row>
    <row r="786" spans="9:35">
      <c r="I786" s="50"/>
      <c r="J786" s="50"/>
      <c r="K786" s="50"/>
      <c r="L786" s="50"/>
      <c r="M786" s="50"/>
      <c r="N786" s="50"/>
      <c r="O786" s="50"/>
      <c r="P786" s="50"/>
      <c r="Q786" s="50"/>
      <c r="R786" s="50"/>
      <c r="S786" s="50"/>
      <c r="T786" s="50"/>
      <c r="U786" s="50"/>
      <c r="V786" s="50"/>
      <c r="W786" s="50"/>
      <c r="X786" s="50"/>
      <c r="Y786" s="50"/>
      <c r="Z786" s="50"/>
      <c r="AA786" s="50"/>
      <c r="AB786" s="50"/>
      <c r="AC786" s="50"/>
      <c r="AD786" s="50"/>
      <c r="AE786" s="50"/>
      <c r="AF786" s="50"/>
      <c r="AG786" s="50"/>
      <c r="AH786" s="50"/>
      <c r="AI786" s="50"/>
    </row>
    <row r="787" spans="9:35">
      <c r="I787" s="50"/>
      <c r="J787" s="50"/>
      <c r="K787" s="50"/>
      <c r="L787" s="50"/>
      <c r="M787" s="50"/>
      <c r="N787" s="50"/>
      <c r="O787" s="50"/>
      <c r="P787" s="50"/>
      <c r="Q787" s="50"/>
      <c r="R787" s="50"/>
      <c r="S787" s="50"/>
      <c r="T787" s="50"/>
      <c r="U787" s="50"/>
      <c r="V787" s="50"/>
      <c r="W787" s="50"/>
      <c r="X787" s="50"/>
      <c r="Y787" s="50"/>
      <c r="Z787" s="50"/>
      <c r="AA787" s="50"/>
      <c r="AB787" s="50"/>
      <c r="AC787" s="50"/>
      <c r="AD787" s="50"/>
      <c r="AE787" s="50"/>
      <c r="AF787" s="50"/>
      <c r="AG787" s="50"/>
      <c r="AH787" s="50"/>
      <c r="AI787" s="50"/>
    </row>
    <row r="788" spans="9:35">
      <c r="I788" s="50"/>
      <c r="J788" s="50"/>
      <c r="K788" s="50"/>
      <c r="L788" s="50"/>
      <c r="M788" s="50"/>
      <c r="N788" s="50"/>
      <c r="O788" s="50"/>
      <c r="P788" s="50"/>
      <c r="Q788" s="50"/>
      <c r="R788" s="50"/>
      <c r="S788" s="50"/>
      <c r="T788" s="50"/>
      <c r="U788" s="50"/>
      <c r="V788" s="50"/>
      <c r="W788" s="50"/>
      <c r="X788" s="50"/>
      <c r="Y788" s="50"/>
      <c r="Z788" s="50"/>
      <c r="AA788" s="50"/>
      <c r="AB788" s="50"/>
      <c r="AC788" s="50"/>
      <c r="AD788" s="50"/>
      <c r="AE788" s="50"/>
      <c r="AF788" s="50"/>
      <c r="AG788" s="50"/>
      <c r="AH788" s="50"/>
      <c r="AI788" s="50"/>
    </row>
    <row r="789" spans="9:35">
      <c r="I789" s="50"/>
      <c r="J789" s="50"/>
      <c r="K789" s="50"/>
      <c r="L789" s="50"/>
      <c r="M789" s="50"/>
      <c r="N789" s="50"/>
      <c r="O789" s="50"/>
      <c r="P789" s="50"/>
      <c r="Q789" s="50"/>
      <c r="R789" s="50"/>
      <c r="S789" s="50"/>
      <c r="T789" s="50"/>
      <c r="U789" s="50"/>
      <c r="V789" s="50"/>
      <c r="W789" s="50"/>
      <c r="X789" s="50"/>
      <c r="Y789" s="50"/>
      <c r="Z789" s="50"/>
      <c r="AA789" s="50"/>
      <c r="AB789" s="50"/>
      <c r="AC789" s="50"/>
      <c r="AD789" s="50"/>
      <c r="AE789" s="50"/>
      <c r="AF789" s="50"/>
      <c r="AG789" s="50"/>
      <c r="AH789" s="50"/>
      <c r="AI789" s="50"/>
    </row>
    <row r="790" spans="9:35">
      <c r="I790" s="50"/>
      <c r="J790" s="50"/>
      <c r="K790" s="50"/>
      <c r="L790" s="50"/>
      <c r="M790" s="50"/>
      <c r="N790" s="50"/>
      <c r="O790" s="50"/>
      <c r="P790" s="50"/>
      <c r="Q790" s="50"/>
      <c r="R790" s="50"/>
      <c r="S790" s="50"/>
      <c r="T790" s="50"/>
      <c r="U790" s="50"/>
      <c r="V790" s="50"/>
      <c r="W790" s="50"/>
      <c r="X790" s="50"/>
      <c r="Y790" s="50"/>
      <c r="Z790" s="50"/>
      <c r="AA790" s="50"/>
      <c r="AB790" s="50"/>
      <c r="AC790" s="50"/>
      <c r="AD790" s="50"/>
      <c r="AE790" s="50"/>
      <c r="AF790" s="50"/>
      <c r="AG790" s="50"/>
      <c r="AH790" s="50"/>
      <c r="AI790" s="50"/>
    </row>
    <row r="791" spans="9:35">
      <c r="I791" s="50"/>
      <c r="J791" s="50"/>
      <c r="K791" s="50"/>
      <c r="L791" s="50"/>
      <c r="M791" s="50"/>
      <c r="N791" s="50"/>
      <c r="O791" s="50"/>
      <c r="P791" s="50"/>
      <c r="Q791" s="50"/>
      <c r="R791" s="50"/>
      <c r="S791" s="50"/>
      <c r="T791" s="50"/>
      <c r="U791" s="50"/>
      <c r="V791" s="50"/>
      <c r="W791" s="50"/>
      <c r="X791" s="50"/>
      <c r="Y791" s="50"/>
      <c r="Z791" s="50"/>
      <c r="AA791" s="50"/>
      <c r="AB791" s="50"/>
      <c r="AC791" s="50"/>
      <c r="AD791" s="50"/>
      <c r="AE791" s="50"/>
      <c r="AF791" s="50"/>
      <c r="AG791" s="50"/>
      <c r="AH791" s="50"/>
      <c r="AI791" s="50"/>
    </row>
    <row r="792" spans="9:35">
      <c r="I792" s="50"/>
      <c r="J792" s="50"/>
      <c r="K792" s="50"/>
      <c r="L792" s="50"/>
      <c r="M792" s="50"/>
      <c r="N792" s="50"/>
      <c r="O792" s="50"/>
      <c r="P792" s="50"/>
      <c r="Q792" s="50"/>
      <c r="R792" s="50"/>
      <c r="S792" s="50"/>
      <c r="T792" s="50"/>
      <c r="U792" s="50"/>
      <c r="V792" s="50"/>
      <c r="W792" s="50"/>
      <c r="X792" s="50"/>
      <c r="Y792" s="50"/>
      <c r="Z792" s="50"/>
      <c r="AA792" s="50"/>
      <c r="AB792" s="50"/>
      <c r="AC792" s="50"/>
      <c r="AD792" s="50"/>
      <c r="AE792" s="50"/>
      <c r="AF792" s="50"/>
      <c r="AG792" s="50"/>
      <c r="AH792" s="50"/>
      <c r="AI792" s="50"/>
    </row>
    <row r="793" spans="9:35">
      <c r="I793" s="50"/>
      <c r="J793" s="50"/>
      <c r="K793" s="50"/>
      <c r="L793" s="50"/>
      <c r="M793" s="50"/>
      <c r="N793" s="50"/>
      <c r="O793" s="50"/>
      <c r="P793" s="50"/>
      <c r="Q793" s="50"/>
      <c r="R793" s="50"/>
      <c r="S793" s="50"/>
      <c r="T793" s="50"/>
      <c r="U793" s="50"/>
      <c r="V793" s="50"/>
      <c r="W793" s="50"/>
      <c r="X793" s="50"/>
      <c r="Y793" s="50"/>
      <c r="Z793" s="50"/>
      <c r="AA793" s="50"/>
      <c r="AB793" s="50"/>
      <c r="AC793" s="50"/>
      <c r="AD793" s="50"/>
      <c r="AE793" s="50"/>
      <c r="AF793" s="50"/>
      <c r="AG793" s="50"/>
      <c r="AH793" s="50"/>
      <c r="AI793" s="50"/>
    </row>
    <row r="794" spans="9:35">
      <c r="I794" s="50"/>
      <c r="J794" s="50"/>
      <c r="K794" s="50"/>
      <c r="L794" s="50"/>
      <c r="M794" s="50"/>
      <c r="N794" s="50"/>
      <c r="O794" s="50"/>
      <c r="P794" s="50"/>
      <c r="Q794" s="50"/>
      <c r="R794" s="50"/>
      <c r="S794" s="50"/>
      <c r="T794" s="50"/>
      <c r="U794" s="50"/>
      <c r="V794" s="50"/>
      <c r="W794" s="50"/>
      <c r="X794" s="50"/>
      <c r="Y794" s="50"/>
      <c r="Z794" s="50"/>
      <c r="AA794" s="50"/>
      <c r="AB794" s="50"/>
      <c r="AC794" s="50"/>
      <c r="AD794" s="50"/>
      <c r="AE794" s="50"/>
      <c r="AF794" s="50"/>
      <c r="AG794" s="50"/>
      <c r="AH794" s="50"/>
      <c r="AI794" s="50"/>
    </row>
    <row r="795" spans="9:35">
      <c r="I795" s="50"/>
      <c r="J795" s="50"/>
      <c r="K795" s="50"/>
      <c r="L795" s="50"/>
      <c r="M795" s="50"/>
      <c r="N795" s="50"/>
      <c r="O795" s="50"/>
      <c r="P795" s="50"/>
      <c r="Q795" s="50"/>
      <c r="R795" s="50"/>
      <c r="S795" s="50"/>
      <c r="T795" s="50"/>
      <c r="U795" s="50"/>
      <c r="V795" s="50"/>
      <c r="W795" s="50"/>
      <c r="X795" s="50"/>
      <c r="Y795" s="50"/>
      <c r="Z795" s="50"/>
      <c r="AA795" s="50"/>
      <c r="AB795" s="50"/>
      <c r="AC795" s="50"/>
      <c r="AD795" s="50"/>
      <c r="AE795" s="50"/>
      <c r="AF795" s="50"/>
      <c r="AG795" s="50"/>
      <c r="AH795" s="50"/>
      <c r="AI795" s="50"/>
    </row>
    <row r="796" spans="9:35">
      <c r="I796" s="50"/>
      <c r="J796" s="50"/>
      <c r="K796" s="50"/>
      <c r="L796" s="50"/>
      <c r="M796" s="50"/>
      <c r="N796" s="50"/>
      <c r="O796" s="50"/>
      <c r="P796" s="50"/>
      <c r="Q796" s="50"/>
      <c r="R796" s="50"/>
      <c r="S796" s="50"/>
      <c r="T796" s="50"/>
      <c r="U796" s="50"/>
      <c r="V796" s="50"/>
      <c r="W796" s="50"/>
      <c r="X796" s="50"/>
      <c r="Y796" s="50"/>
      <c r="Z796" s="50"/>
      <c r="AA796" s="50"/>
      <c r="AB796" s="50"/>
      <c r="AC796" s="50"/>
      <c r="AD796" s="50"/>
      <c r="AE796" s="50"/>
      <c r="AF796" s="50"/>
      <c r="AG796" s="50"/>
      <c r="AH796" s="50"/>
      <c r="AI796" s="50"/>
    </row>
    <row r="797" spans="9:35">
      <c r="I797" s="50"/>
      <c r="J797" s="50"/>
      <c r="K797" s="50"/>
      <c r="L797" s="50"/>
      <c r="M797" s="50"/>
      <c r="N797" s="50"/>
      <c r="O797" s="50"/>
      <c r="P797" s="50"/>
      <c r="Q797" s="50"/>
      <c r="R797" s="50"/>
      <c r="S797" s="50"/>
      <c r="T797" s="50"/>
      <c r="U797" s="50"/>
      <c r="V797" s="50"/>
      <c r="W797" s="50"/>
      <c r="X797" s="50"/>
      <c r="Y797" s="50"/>
      <c r="Z797" s="50"/>
      <c r="AA797" s="50"/>
      <c r="AB797" s="50"/>
      <c r="AC797" s="50"/>
      <c r="AD797" s="50"/>
      <c r="AE797" s="50"/>
      <c r="AF797" s="50"/>
      <c r="AG797" s="50"/>
      <c r="AH797" s="50"/>
      <c r="AI797" s="50"/>
    </row>
    <row r="798" spans="9:35">
      <c r="I798" s="50"/>
      <c r="J798" s="50"/>
      <c r="K798" s="50"/>
      <c r="L798" s="50"/>
      <c r="M798" s="50"/>
      <c r="N798" s="50"/>
      <c r="O798" s="50"/>
      <c r="P798" s="50"/>
      <c r="Q798" s="50"/>
      <c r="R798" s="50"/>
      <c r="S798" s="50"/>
      <c r="T798" s="50"/>
      <c r="U798" s="50"/>
      <c r="V798" s="50"/>
      <c r="W798" s="50"/>
      <c r="X798" s="50"/>
      <c r="Y798" s="50"/>
      <c r="Z798" s="50"/>
      <c r="AA798" s="50"/>
      <c r="AB798" s="50"/>
      <c r="AC798" s="50"/>
      <c r="AD798" s="50"/>
      <c r="AE798" s="50"/>
      <c r="AF798" s="50"/>
      <c r="AG798" s="50"/>
      <c r="AH798" s="50"/>
      <c r="AI798" s="50"/>
    </row>
    <row r="799" spans="9:35">
      <c r="I799" s="50"/>
      <c r="J799" s="50"/>
      <c r="K799" s="50"/>
      <c r="L799" s="50"/>
      <c r="M799" s="50"/>
      <c r="N799" s="50"/>
      <c r="O799" s="50"/>
      <c r="P799" s="50"/>
      <c r="Q799" s="50"/>
      <c r="R799" s="50"/>
      <c r="S799" s="50"/>
      <c r="T799" s="50"/>
      <c r="U799" s="50"/>
      <c r="V799" s="50"/>
      <c r="W799" s="50"/>
      <c r="X799" s="50"/>
      <c r="Y799" s="50"/>
      <c r="Z799" s="50"/>
      <c r="AA799" s="50"/>
      <c r="AB799" s="50"/>
      <c r="AC799" s="50"/>
      <c r="AD799" s="50"/>
      <c r="AE799" s="50"/>
      <c r="AF799" s="50"/>
      <c r="AG799" s="50"/>
      <c r="AH799" s="50"/>
      <c r="AI799" s="50"/>
    </row>
    <row r="800" spans="9:35">
      <c r="I800" s="50"/>
      <c r="J800" s="50"/>
      <c r="K800" s="50"/>
      <c r="L800" s="50"/>
      <c r="M800" s="50"/>
      <c r="N800" s="50"/>
      <c r="O800" s="50"/>
      <c r="P800" s="50"/>
      <c r="Q800" s="50"/>
      <c r="R800" s="50"/>
      <c r="S800" s="50"/>
      <c r="T800" s="50"/>
      <c r="U800" s="50"/>
      <c r="V800" s="50"/>
      <c r="W800" s="50"/>
      <c r="X800" s="50"/>
      <c r="Y800" s="50"/>
      <c r="Z800" s="50"/>
      <c r="AA800" s="50"/>
      <c r="AB800" s="50"/>
      <c r="AC800" s="50"/>
      <c r="AD800" s="50"/>
      <c r="AE800" s="50"/>
      <c r="AF800" s="50"/>
      <c r="AG800" s="50"/>
      <c r="AH800" s="50"/>
      <c r="AI800" s="50"/>
    </row>
    <row r="801" spans="9:35">
      <c r="I801" s="50"/>
      <c r="J801" s="50"/>
      <c r="K801" s="50"/>
      <c r="L801" s="50"/>
      <c r="M801" s="50"/>
      <c r="N801" s="50"/>
      <c r="O801" s="50"/>
      <c r="P801" s="50"/>
      <c r="Q801" s="50"/>
      <c r="R801" s="50"/>
      <c r="S801" s="50"/>
      <c r="T801" s="50"/>
      <c r="U801" s="50"/>
      <c r="V801" s="50"/>
      <c r="W801" s="50"/>
      <c r="X801" s="50"/>
      <c r="Y801" s="50"/>
      <c r="Z801" s="50"/>
      <c r="AA801" s="50"/>
      <c r="AB801" s="50"/>
      <c r="AC801" s="50"/>
      <c r="AD801" s="50"/>
      <c r="AE801" s="50"/>
      <c r="AF801" s="50"/>
      <c r="AG801" s="50"/>
      <c r="AH801" s="50"/>
      <c r="AI801" s="50"/>
    </row>
    <row r="802" spans="9:35">
      <c r="I802" s="50"/>
      <c r="J802" s="50"/>
      <c r="K802" s="50"/>
      <c r="L802" s="50"/>
      <c r="M802" s="50"/>
      <c r="N802" s="50"/>
      <c r="O802" s="50"/>
      <c r="P802" s="50"/>
      <c r="Q802" s="50"/>
      <c r="R802" s="50"/>
      <c r="S802" s="50"/>
      <c r="T802" s="50"/>
      <c r="U802" s="50"/>
      <c r="V802" s="50"/>
      <c r="W802" s="50"/>
      <c r="X802" s="50"/>
      <c r="Y802" s="50"/>
      <c r="Z802" s="50"/>
      <c r="AA802" s="50"/>
      <c r="AB802" s="50"/>
      <c r="AC802" s="50"/>
      <c r="AD802" s="50"/>
      <c r="AE802" s="50"/>
      <c r="AF802" s="50"/>
      <c r="AG802" s="50"/>
      <c r="AH802" s="50"/>
      <c r="AI802" s="50"/>
    </row>
    <row r="803" spans="9:35">
      <c r="I803" s="50"/>
      <c r="J803" s="50"/>
      <c r="K803" s="50"/>
      <c r="L803" s="50"/>
      <c r="M803" s="50"/>
      <c r="N803" s="50"/>
      <c r="O803" s="50"/>
      <c r="P803" s="50"/>
      <c r="Q803" s="50"/>
      <c r="R803" s="50"/>
      <c r="S803" s="50"/>
      <c r="T803" s="50"/>
      <c r="U803" s="50"/>
      <c r="V803" s="50"/>
      <c r="W803" s="50"/>
      <c r="X803" s="50"/>
      <c r="Y803" s="50"/>
      <c r="Z803" s="50"/>
      <c r="AA803" s="50"/>
      <c r="AB803" s="50"/>
      <c r="AC803" s="50"/>
      <c r="AD803" s="50"/>
      <c r="AE803" s="50"/>
      <c r="AF803" s="50"/>
      <c r="AG803" s="50"/>
      <c r="AH803" s="50"/>
      <c r="AI803" s="50"/>
    </row>
    <row r="804" spans="9:35">
      <c r="I804" s="50"/>
      <c r="J804" s="50"/>
      <c r="K804" s="50"/>
      <c r="L804" s="50"/>
      <c r="M804" s="50"/>
      <c r="N804" s="50"/>
      <c r="O804" s="50"/>
      <c r="P804" s="50"/>
      <c r="Q804" s="50"/>
      <c r="R804" s="50"/>
      <c r="S804" s="50"/>
      <c r="T804" s="50"/>
      <c r="U804" s="50"/>
      <c r="V804" s="50"/>
      <c r="W804" s="50"/>
      <c r="X804" s="50"/>
      <c r="Y804" s="50"/>
      <c r="Z804" s="50"/>
      <c r="AA804" s="50"/>
      <c r="AB804" s="50"/>
      <c r="AC804" s="50"/>
      <c r="AD804" s="50"/>
      <c r="AE804" s="50"/>
      <c r="AF804" s="50"/>
      <c r="AG804" s="50"/>
      <c r="AH804" s="50"/>
      <c r="AI804" s="50"/>
    </row>
    <row r="805" spans="9:35">
      <c r="I805" s="50"/>
      <c r="J805" s="50"/>
      <c r="K805" s="50"/>
      <c r="L805" s="50"/>
      <c r="M805" s="50"/>
      <c r="N805" s="50"/>
      <c r="O805" s="50"/>
      <c r="P805" s="50"/>
      <c r="Q805" s="50"/>
      <c r="R805" s="50"/>
      <c r="S805" s="50"/>
      <c r="T805" s="50"/>
      <c r="U805" s="50"/>
      <c r="V805" s="50"/>
      <c r="W805" s="50"/>
      <c r="X805" s="50"/>
      <c r="Y805" s="50"/>
      <c r="Z805" s="50"/>
      <c r="AA805" s="50"/>
      <c r="AB805" s="50"/>
      <c r="AC805" s="50"/>
      <c r="AD805" s="50"/>
      <c r="AE805" s="50"/>
      <c r="AF805" s="50"/>
      <c r="AG805" s="50"/>
      <c r="AH805" s="50"/>
      <c r="AI805" s="50"/>
    </row>
    <row r="806" spans="9:35">
      <c r="I806" s="50"/>
      <c r="J806" s="50"/>
      <c r="K806" s="50"/>
      <c r="L806" s="50"/>
      <c r="M806" s="50"/>
      <c r="N806" s="50"/>
      <c r="O806" s="50"/>
      <c r="P806" s="50"/>
      <c r="Q806" s="50"/>
      <c r="R806" s="50"/>
      <c r="S806" s="50"/>
      <c r="T806" s="50"/>
      <c r="U806" s="50"/>
      <c r="V806" s="50"/>
      <c r="W806" s="50"/>
      <c r="X806" s="50"/>
      <c r="Y806" s="50"/>
      <c r="Z806" s="50"/>
      <c r="AA806" s="50"/>
      <c r="AB806" s="50"/>
      <c r="AC806" s="50"/>
      <c r="AD806" s="50"/>
      <c r="AE806" s="50"/>
      <c r="AF806" s="50"/>
      <c r="AG806" s="50"/>
      <c r="AH806" s="50"/>
      <c r="AI806" s="50"/>
    </row>
    <row r="807" spans="9:35">
      <c r="I807" s="50"/>
      <c r="J807" s="50"/>
      <c r="K807" s="50"/>
      <c r="L807" s="50"/>
      <c r="M807" s="50"/>
      <c r="N807" s="50"/>
      <c r="O807" s="50"/>
      <c r="P807" s="50"/>
      <c r="Q807" s="50"/>
      <c r="R807" s="50"/>
      <c r="S807" s="50"/>
      <c r="T807" s="50"/>
      <c r="U807" s="50"/>
      <c r="V807" s="50"/>
      <c r="W807" s="50"/>
      <c r="X807" s="50"/>
      <c r="Y807" s="50"/>
      <c r="Z807" s="50"/>
      <c r="AA807" s="50"/>
      <c r="AB807" s="50"/>
      <c r="AC807" s="50"/>
      <c r="AD807" s="50"/>
      <c r="AE807" s="50"/>
      <c r="AF807" s="50"/>
      <c r="AG807" s="50"/>
      <c r="AH807" s="50"/>
      <c r="AI807" s="50"/>
    </row>
    <row r="808" spans="9:35">
      <c r="I808" s="50"/>
      <c r="J808" s="50"/>
      <c r="K808" s="50"/>
      <c r="L808" s="50"/>
      <c r="M808" s="50"/>
      <c r="N808" s="50"/>
      <c r="O808" s="50"/>
      <c r="P808" s="50"/>
      <c r="Q808" s="50"/>
      <c r="R808" s="50"/>
      <c r="S808" s="50"/>
      <c r="T808" s="50"/>
      <c r="U808" s="50"/>
      <c r="V808" s="50"/>
      <c r="W808" s="50"/>
      <c r="X808" s="50"/>
      <c r="Y808" s="50"/>
      <c r="Z808" s="50"/>
      <c r="AA808" s="50"/>
      <c r="AB808" s="50"/>
      <c r="AC808" s="50"/>
      <c r="AD808" s="50"/>
      <c r="AE808" s="50"/>
      <c r="AF808" s="50"/>
      <c r="AG808" s="50"/>
      <c r="AH808" s="50"/>
      <c r="AI808" s="50"/>
    </row>
    <row r="809" spans="9:35">
      <c r="I809" s="50"/>
      <c r="J809" s="50"/>
      <c r="K809" s="50"/>
      <c r="L809" s="50"/>
      <c r="M809" s="50"/>
      <c r="N809" s="50"/>
      <c r="O809" s="50"/>
      <c r="P809" s="50"/>
      <c r="Q809" s="50"/>
      <c r="R809" s="50"/>
      <c r="S809" s="50"/>
      <c r="T809" s="50"/>
      <c r="U809" s="50"/>
      <c r="V809" s="50"/>
      <c r="W809" s="50"/>
      <c r="X809" s="50"/>
      <c r="Y809" s="50"/>
      <c r="Z809" s="50"/>
      <c r="AA809" s="50"/>
      <c r="AB809" s="50"/>
      <c r="AC809" s="50"/>
      <c r="AD809" s="50"/>
      <c r="AE809" s="50"/>
      <c r="AF809" s="50"/>
      <c r="AG809" s="50"/>
      <c r="AH809" s="50"/>
      <c r="AI809" s="50"/>
    </row>
    <row r="810" spans="9:35">
      <c r="I810" s="50"/>
      <c r="J810" s="50"/>
      <c r="K810" s="50"/>
      <c r="L810" s="50"/>
      <c r="M810" s="50"/>
      <c r="N810" s="50"/>
      <c r="O810" s="50"/>
      <c r="P810" s="50"/>
      <c r="Q810" s="50"/>
      <c r="R810" s="50"/>
      <c r="S810" s="50"/>
      <c r="T810" s="50"/>
      <c r="U810" s="50"/>
      <c r="V810" s="50"/>
      <c r="W810" s="50"/>
      <c r="X810" s="50"/>
      <c r="Y810" s="50"/>
      <c r="Z810" s="50"/>
      <c r="AA810" s="50"/>
      <c r="AB810" s="50"/>
      <c r="AC810" s="50"/>
      <c r="AD810" s="50"/>
      <c r="AE810" s="50"/>
      <c r="AF810" s="50"/>
      <c r="AG810" s="50"/>
      <c r="AH810" s="50"/>
      <c r="AI810" s="50"/>
    </row>
    <row r="811" spans="9:35">
      <c r="I811" s="50"/>
      <c r="J811" s="50"/>
      <c r="K811" s="50"/>
      <c r="L811" s="50"/>
      <c r="M811" s="50"/>
      <c r="N811" s="50"/>
      <c r="O811" s="50"/>
      <c r="P811" s="50"/>
      <c r="Q811" s="50"/>
      <c r="R811" s="50"/>
      <c r="S811" s="50"/>
      <c r="T811" s="50"/>
      <c r="U811" s="50"/>
      <c r="V811" s="50"/>
      <c r="W811" s="50"/>
      <c r="X811" s="50"/>
      <c r="Y811" s="50"/>
      <c r="Z811" s="50"/>
      <c r="AA811" s="50"/>
      <c r="AB811" s="50"/>
      <c r="AC811" s="50"/>
      <c r="AD811" s="50"/>
      <c r="AE811" s="50"/>
      <c r="AF811" s="50"/>
      <c r="AG811" s="50"/>
      <c r="AH811" s="50"/>
      <c r="AI811" s="50"/>
    </row>
    <row r="812" spans="9:35">
      <c r="I812" s="50"/>
      <c r="J812" s="50"/>
      <c r="K812" s="50"/>
      <c r="L812" s="50"/>
      <c r="M812" s="50"/>
      <c r="N812" s="50"/>
      <c r="O812" s="50"/>
      <c r="P812" s="50"/>
      <c r="Q812" s="50"/>
      <c r="R812" s="50"/>
      <c r="S812" s="50"/>
      <c r="T812" s="50"/>
      <c r="U812" s="50"/>
      <c r="V812" s="50"/>
      <c r="W812" s="50"/>
      <c r="X812" s="50"/>
      <c r="Y812" s="50"/>
      <c r="Z812" s="50"/>
      <c r="AA812" s="50"/>
      <c r="AB812" s="50"/>
      <c r="AC812" s="50"/>
      <c r="AD812" s="50"/>
      <c r="AE812" s="50"/>
      <c r="AF812" s="50"/>
      <c r="AG812" s="50"/>
      <c r="AH812" s="50"/>
      <c r="AI812" s="50"/>
    </row>
    <row r="813" spans="9:35">
      <c r="I813" s="50"/>
      <c r="J813" s="50"/>
      <c r="K813" s="50"/>
      <c r="L813" s="50"/>
      <c r="M813" s="50"/>
      <c r="N813" s="50"/>
      <c r="O813" s="50"/>
      <c r="P813" s="50"/>
      <c r="Q813" s="50"/>
      <c r="R813" s="50"/>
      <c r="S813" s="50"/>
      <c r="T813" s="50"/>
      <c r="U813" s="50"/>
      <c r="V813" s="50"/>
      <c r="W813" s="50"/>
      <c r="X813" s="50"/>
      <c r="Y813" s="50"/>
      <c r="Z813" s="50"/>
      <c r="AA813" s="50"/>
      <c r="AB813" s="50"/>
      <c r="AC813" s="50"/>
      <c r="AD813" s="50"/>
      <c r="AE813" s="50"/>
      <c r="AF813" s="50"/>
      <c r="AG813" s="50"/>
      <c r="AH813" s="50"/>
      <c r="AI813" s="50"/>
    </row>
    <row r="814" spans="9:35">
      <c r="I814" s="50"/>
      <c r="J814" s="50"/>
      <c r="K814" s="50"/>
      <c r="L814" s="50"/>
      <c r="M814" s="50"/>
      <c r="N814" s="50"/>
      <c r="O814" s="50"/>
      <c r="P814" s="50"/>
      <c r="Q814" s="50"/>
      <c r="R814" s="50"/>
      <c r="S814" s="50"/>
      <c r="T814" s="50"/>
      <c r="U814" s="50"/>
      <c r="V814" s="50"/>
      <c r="W814" s="50"/>
      <c r="X814" s="50"/>
      <c r="Y814" s="50"/>
      <c r="Z814" s="50"/>
      <c r="AA814" s="50"/>
      <c r="AB814" s="50"/>
      <c r="AC814" s="50"/>
      <c r="AD814" s="50"/>
      <c r="AE814" s="50"/>
      <c r="AF814" s="50"/>
      <c r="AG814" s="50"/>
      <c r="AH814" s="50"/>
      <c r="AI814" s="50"/>
    </row>
    <row r="815" spans="9:35">
      <c r="I815" s="50"/>
      <c r="J815" s="50"/>
      <c r="K815" s="50"/>
      <c r="L815" s="50"/>
      <c r="M815" s="50"/>
      <c r="N815" s="50"/>
      <c r="O815" s="50"/>
      <c r="P815" s="50"/>
      <c r="Q815" s="50"/>
      <c r="R815" s="50"/>
      <c r="S815" s="50"/>
      <c r="T815" s="50"/>
      <c r="U815" s="50"/>
      <c r="V815" s="50"/>
      <c r="W815" s="50"/>
      <c r="X815" s="50"/>
      <c r="Y815" s="50"/>
      <c r="Z815" s="50"/>
      <c r="AA815" s="50"/>
      <c r="AB815" s="50"/>
      <c r="AC815" s="50"/>
      <c r="AD815" s="50"/>
      <c r="AE815" s="50"/>
      <c r="AF815" s="50"/>
      <c r="AG815" s="50"/>
      <c r="AH815" s="50"/>
      <c r="AI815" s="50"/>
    </row>
    <row r="816" spans="9:35">
      <c r="I816" s="50"/>
      <c r="J816" s="50"/>
      <c r="K816" s="50"/>
      <c r="L816" s="50"/>
      <c r="M816" s="50"/>
      <c r="N816" s="50"/>
      <c r="O816" s="50"/>
      <c r="P816" s="50"/>
      <c r="Q816" s="50"/>
      <c r="R816" s="50"/>
      <c r="S816" s="50"/>
      <c r="T816" s="50"/>
      <c r="U816" s="50"/>
      <c r="V816" s="50"/>
      <c r="W816" s="50"/>
      <c r="X816" s="50"/>
      <c r="Y816" s="50"/>
      <c r="Z816" s="50"/>
      <c r="AA816" s="50"/>
      <c r="AB816" s="50"/>
      <c r="AC816" s="50"/>
      <c r="AD816" s="50"/>
      <c r="AE816" s="50"/>
      <c r="AF816" s="50"/>
      <c r="AG816" s="50"/>
      <c r="AH816" s="50"/>
      <c r="AI816" s="50"/>
    </row>
    <row r="817" spans="9:35">
      <c r="I817" s="50"/>
      <c r="J817" s="50"/>
      <c r="K817" s="50"/>
      <c r="L817" s="50"/>
      <c r="M817" s="50"/>
      <c r="N817" s="50"/>
      <c r="O817" s="50"/>
      <c r="P817" s="50"/>
      <c r="Q817" s="50"/>
      <c r="R817" s="50"/>
      <c r="S817" s="50"/>
      <c r="T817" s="50"/>
      <c r="U817" s="50"/>
      <c r="V817" s="50"/>
      <c r="W817" s="50"/>
      <c r="X817" s="50"/>
      <c r="Y817" s="50"/>
      <c r="Z817" s="50"/>
      <c r="AA817" s="50"/>
      <c r="AB817" s="50"/>
      <c r="AC817" s="50"/>
      <c r="AD817" s="50"/>
      <c r="AE817" s="50"/>
      <c r="AF817" s="50"/>
      <c r="AG817" s="50"/>
      <c r="AH817" s="50"/>
      <c r="AI817" s="50"/>
    </row>
    <row r="818" spans="9:35">
      <c r="I818" s="50"/>
      <c r="J818" s="50"/>
      <c r="K818" s="50"/>
      <c r="L818" s="50"/>
      <c r="M818" s="50"/>
      <c r="N818" s="50"/>
      <c r="O818" s="50"/>
      <c r="P818" s="50"/>
      <c r="Q818" s="50"/>
      <c r="R818" s="50"/>
      <c r="S818" s="50"/>
      <c r="T818" s="50"/>
      <c r="U818" s="50"/>
      <c r="V818" s="50"/>
      <c r="W818" s="50"/>
      <c r="X818" s="50"/>
      <c r="Y818" s="50"/>
      <c r="Z818" s="50"/>
      <c r="AA818" s="50"/>
      <c r="AB818" s="50"/>
      <c r="AC818" s="50"/>
      <c r="AD818" s="50"/>
      <c r="AE818" s="50"/>
      <c r="AF818" s="50"/>
      <c r="AG818" s="50"/>
      <c r="AH818" s="50"/>
      <c r="AI818" s="50"/>
    </row>
    <row r="819" spans="9:35">
      <c r="I819" s="50"/>
      <c r="J819" s="50"/>
      <c r="K819" s="50"/>
      <c r="L819" s="50"/>
      <c r="M819" s="50"/>
      <c r="N819" s="50"/>
      <c r="O819" s="50"/>
      <c r="P819" s="50"/>
      <c r="Q819" s="50"/>
      <c r="R819" s="50"/>
      <c r="S819" s="50"/>
      <c r="T819" s="50"/>
      <c r="U819" s="50"/>
      <c r="V819" s="50"/>
      <c r="W819" s="50"/>
      <c r="X819" s="50"/>
      <c r="Y819" s="50"/>
      <c r="Z819" s="50"/>
      <c r="AA819" s="50"/>
      <c r="AB819" s="50"/>
      <c r="AC819" s="50"/>
      <c r="AD819" s="50"/>
      <c r="AE819" s="50"/>
      <c r="AF819" s="50"/>
      <c r="AG819" s="50"/>
      <c r="AH819" s="50"/>
      <c r="AI819" s="50"/>
    </row>
    <row r="820" spans="9:35">
      <c r="I820" s="50"/>
      <c r="J820" s="50"/>
      <c r="K820" s="50"/>
      <c r="L820" s="50"/>
      <c r="M820" s="50"/>
      <c r="N820" s="50"/>
      <c r="O820" s="50"/>
      <c r="P820" s="50"/>
      <c r="Q820" s="50"/>
      <c r="R820" s="50"/>
      <c r="S820" s="50"/>
      <c r="T820" s="50"/>
      <c r="U820" s="50"/>
      <c r="V820" s="50"/>
      <c r="W820" s="50"/>
      <c r="X820" s="50"/>
      <c r="Y820" s="50"/>
      <c r="Z820" s="50"/>
      <c r="AA820" s="50"/>
      <c r="AB820" s="50"/>
      <c r="AC820" s="50"/>
      <c r="AD820" s="50"/>
      <c r="AE820" s="50"/>
      <c r="AF820" s="50"/>
      <c r="AG820" s="50"/>
      <c r="AH820" s="50"/>
      <c r="AI820" s="50"/>
    </row>
    <row r="821" spans="9:35">
      <c r="I821" s="50"/>
      <c r="J821" s="50"/>
      <c r="K821" s="50"/>
      <c r="L821" s="50"/>
      <c r="M821" s="50"/>
      <c r="N821" s="50"/>
      <c r="O821" s="50"/>
      <c r="P821" s="50"/>
      <c r="Q821" s="50"/>
      <c r="R821" s="50"/>
      <c r="S821" s="50"/>
      <c r="T821" s="50"/>
      <c r="U821" s="50"/>
      <c r="V821" s="50"/>
      <c r="W821" s="50"/>
      <c r="X821" s="50"/>
      <c r="Y821" s="50"/>
      <c r="Z821" s="50"/>
      <c r="AA821" s="50"/>
      <c r="AB821" s="50"/>
      <c r="AC821" s="50"/>
      <c r="AD821" s="50"/>
      <c r="AE821" s="50"/>
      <c r="AF821" s="50"/>
      <c r="AG821" s="50"/>
      <c r="AH821" s="50"/>
      <c r="AI821" s="50"/>
    </row>
    <row r="822" spans="9:35">
      <c r="I822" s="50"/>
      <c r="J822" s="50"/>
      <c r="K822" s="50"/>
      <c r="L822" s="50"/>
      <c r="M822" s="50"/>
      <c r="N822" s="50"/>
      <c r="O822" s="50"/>
      <c r="P822" s="50"/>
      <c r="Q822" s="50"/>
      <c r="R822" s="50"/>
      <c r="S822" s="50"/>
      <c r="T822" s="50"/>
      <c r="U822" s="50"/>
      <c r="V822" s="50"/>
      <c r="W822" s="50"/>
      <c r="X822" s="50"/>
      <c r="Y822" s="50"/>
      <c r="Z822" s="50"/>
      <c r="AA822" s="50"/>
      <c r="AB822" s="50"/>
      <c r="AC822" s="50"/>
      <c r="AD822" s="50"/>
      <c r="AE822" s="50"/>
      <c r="AF822" s="50"/>
      <c r="AG822" s="50"/>
      <c r="AH822" s="50"/>
      <c r="AI822" s="50"/>
    </row>
    <row r="823" spans="9:35">
      <c r="I823" s="50"/>
      <c r="J823" s="50"/>
      <c r="K823" s="50"/>
      <c r="L823" s="50"/>
      <c r="M823" s="50"/>
      <c r="N823" s="50"/>
      <c r="O823" s="50"/>
      <c r="P823" s="50"/>
      <c r="Q823" s="50"/>
      <c r="R823" s="50"/>
      <c r="S823" s="50"/>
      <c r="T823" s="50"/>
      <c r="U823" s="50"/>
      <c r="V823" s="50"/>
      <c r="W823" s="50"/>
      <c r="X823" s="50"/>
      <c r="Y823" s="50"/>
      <c r="Z823" s="50"/>
      <c r="AA823" s="50"/>
      <c r="AB823" s="50"/>
      <c r="AC823" s="50"/>
      <c r="AD823" s="50"/>
      <c r="AE823" s="50"/>
      <c r="AF823" s="50"/>
      <c r="AG823" s="50"/>
      <c r="AH823" s="50"/>
      <c r="AI823" s="50"/>
    </row>
    <row r="824" spans="9:35">
      <c r="I824" s="50"/>
      <c r="J824" s="50"/>
      <c r="K824" s="50"/>
      <c r="L824" s="50"/>
      <c r="M824" s="50"/>
      <c r="N824" s="50"/>
      <c r="O824" s="50"/>
      <c r="P824" s="50"/>
      <c r="Q824" s="50"/>
      <c r="R824" s="50"/>
      <c r="S824" s="50"/>
      <c r="T824" s="50"/>
      <c r="U824" s="50"/>
      <c r="V824" s="50"/>
      <c r="W824" s="50"/>
      <c r="X824" s="50"/>
      <c r="Y824" s="50"/>
      <c r="Z824" s="50"/>
      <c r="AA824" s="50"/>
      <c r="AB824" s="50"/>
      <c r="AC824" s="50"/>
      <c r="AD824" s="50"/>
      <c r="AE824" s="50"/>
      <c r="AF824" s="50"/>
      <c r="AG824" s="50"/>
      <c r="AH824" s="50"/>
      <c r="AI824" s="50"/>
    </row>
    <row r="825" spans="9:35">
      <c r="I825" s="50"/>
      <c r="J825" s="50"/>
      <c r="K825" s="50"/>
      <c r="L825" s="50"/>
      <c r="M825" s="50"/>
      <c r="N825" s="50"/>
      <c r="O825" s="50"/>
      <c r="P825" s="50"/>
      <c r="Q825" s="50"/>
      <c r="R825" s="50"/>
      <c r="S825" s="50"/>
      <c r="T825" s="50"/>
      <c r="U825" s="50"/>
      <c r="V825" s="50"/>
      <c r="W825" s="50"/>
      <c r="X825" s="50"/>
      <c r="Y825" s="50"/>
      <c r="Z825" s="50"/>
      <c r="AA825" s="50"/>
      <c r="AB825" s="50"/>
      <c r="AC825" s="50"/>
      <c r="AD825" s="50"/>
      <c r="AE825" s="50"/>
      <c r="AF825" s="50"/>
      <c r="AG825" s="50"/>
      <c r="AH825" s="50"/>
      <c r="AI825" s="50"/>
    </row>
    <row r="826" spans="9:35">
      <c r="I826" s="50"/>
      <c r="J826" s="50"/>
      <c r="K826" s="50"/>
      <c r="L826" s="50"/>
      <c r="M826" s="50"/>
      <c r="N826" s="50"/>
      <c r="O826" s="50"/>
      <c r="P826" s="50"/>
      <c r="Q826" s="50"/>
      <c r="R826" s="50"/>
      <c r="S826" s="50"/>
      <c r="T826" s="50"/>
      <c r="U826" s="50"/>
      <c r="V826" s="50"/>
      <c r="W826" s="50"/>
      <c r="X826" s="50"/>
      <c r="Y826" s="50"/>
      <c r="Z826" s="50"/>
      <c r="AA826" s="50"/>
      <c r="AB826" s="50"/>
      <c r="AC826" s="50"/>
      <c r="AD826" s="50"/>
      <c r="AE826" s="50"/>
      <c r="AF826" s="50"/>
      <c r="AG826" s="50"/>
      <c r="AH826" s="50"/>
      <c r="AI826" s="50"/>
    </row>
    <row r="827" spans="9:35">
      <c r="I827" s="50"/>
      <c r="J827" s="50"/>
      <c r="K827" s="50"/>
      <c r="L827" s="50"/>
      <c r="M827" s="50"/>
      <c r="N827" s="50"/>
      <c r="O827" s="50"/>
      <c r="P827" s="50"/>
      <c r="Q827" s="50"/>
      <c r="R827" s="50"/>
      <c r="S827" s="50"/>
      <c r="T827" s="50"/>
      <c r="U827" s="50"/>
      <c r="V827" s="50"/>
      <c r="W827" s="50"/>
      <c r="X827" s="50"/>
      <c r="Y827" s="50"/>
      <c r="Z827" s="50"/>
      <c r="AA827" s="50"/>
      <c r="AB827" s="50"/>
      <c r="AC827" s="50"/>
      <c r="AD827" s="50"/>
      <c r="AE827" s="50"/>
      <c r="AF827" s="50"/>
      <c r="AG827" s="50"/>
      <c r="AH827" s="50"/>
      <c r="AI827" s="50"/>
    </row>
    <row r="828" spans="9:35">
      <c r="I828" s="50"/>
      <c r="J828" s="50"/>
      <c r="K828" s="50"/>
      <c r="L828" s="50"/>
      <c r="M828" s="50"/>
      <c r="N828" s="50"/>
      <c r="O828" s="50"/>
      <c r="P828" s="50"/>
      <c r="Q828" s="50"/>
      <c r="R828" s="50"/>
      <c r="S828" s="50"/>
      <c r="T828" s="50"/>
      <c r="U828" s="50"/>
      <c r="V828" s="50"/>
      <c r="W828" s="50"/>
      <c r="X828" s="50"/>
      <c r="Y828" s="50"/>
      <c r="Z828" s="50"/>
      <c r="AA828" s="50"/>
      <c r="AB828" s="50"/>
      <c r="AC828" s="50"/>
      <c r="AD828" s="50"/>
      <c r="AE828" s="50"/>
      <c r="AF828" s="50"/>
      <c r="AG828" s="50"/>
      <c r="AH828" s="50"/>
      <c r="AI828" s="50"/>
    </row>
    <row r="829" spans="9:35">
      <c r="I829" s="50"/>
      <c r="J829" s="50"/>
      <c r="K829" s="50"/>
      <c r="L829" s="50"/>
      <c r="M829" s="50"/>
      <c r="N829" s="50"/>
      <c r="O829" s="50"/>
      <c r="P829" s="50"/>
      <c r="Q829" s="50"/>
      <c r="R829" s="50"/>
      <c r="S829" s="50"/>
      <c r="T829" s="50"/>
      <c r="U829" s="50"/>
      <c r="V829" s="50"/>
      <c r="W829" s="50"/>
      <c r="X829" s="50"/>
      <c r="Y829" s="50"/>
      <c r="Z829" s="50"/>
      <c r="AA829" s="50"/>
      <c r="AB829" s="50"/>
      <c r="AC829" s="50"/>
      <c r="AD829" s="50"/>
      <c r="AE829" s="50"/>
      <c r="AF829" s="50"/>
      <c r="AG829" s="50"/>
      <c r="AH829" s="50"/>
      <c r="AI829" s="50"/>
    </row>
    <row r="830" spans="9:35">
      <c r="I830" s="50"/>
      <c r="J830" s="50"/>
      <c r="K830" s="50"/>
      <c r="L830" s="50"/>
      <c r="M830" s="50"/>
      <c r="N830" s="50"/>
      <c r="O830" s="50"/>
      <c r="P830" s="50"/>
      <c r="Q830" s="50"/>
      <c r="R830" s="50"/>
      <c r="S830" s="50"/>
      <c r="T830" s="50"/>
      <c r="U830" s="50"/>
      <c r="V830" s="50"/>
      <c r="W830" s="50"/>
      <c r="X830" s="50"/>
      <c r="Y830" s="50"/>
      <c r="Z830" s="50"/>
      <c r="AA830" s="50"/>
      <c r="AB830" s="50"/>
      <c r="AC830" s="50"/>
      <c r="AD830" s="50"/>
      <c r="AE830" s="50"/>
      <c r="AF830" s="50"/>
      <c r="AG830" s="50"/>
      <c r="AH830" s="50"/>
      <c r="AI830" s="50"/>
    </row>
    <row r="831" spans="9:35">
      <c r="I831" s="50"/>
      <c r="J831" s="50"/>
      <c r="K831" s="50"/>
      <c r="L831" s="50"/>
      <c r="M831" s="50"/>
      <c r="N831" s="50"/>
      <c r="O831" s="50"/>
      <c r="P831" s="50"/>
      <c r="Q831" s="50"/>
      <c r="R831" s="50"/>
      <c r="S831" s="50"/>
      <c r="T831" s="50"/>
      <c r="U831" s="50"/>
      <c r="V831" s="50"/>
      <c r="W831" s="50"/>
      <c r="X831" s="50"/>
      <c r="Y831" s="50"/>
      <c r="Z831" s="50"/>
      <c r="AA831" s="50"/>
      <c r="AB831" s="50"/>
      <c r="AC831" s="50"/>
      <c r="AD831" s="50"/>
      <c r="AE831" s="50"/>
      <c r="AF831" s="50"/>
      <c r="AG831" s="50"/>
      <c r="AH831" s="50"/>
      <c r="AI831" s="50"/>
    </row>
    <row r="832" spans="9:35">
      <c r="I832" s="50"/>
      <c r="J832" s="50"/>
      <c r="K832" s="50"/>
      <c r="L832" s="50"/>
      <c r="M832" s="50"/>
      <c r="N832" s="50"/>
      <c r="O832" s="50"/>
      <c r="P832" s="50"/>
      <c r="Q832" s="50"/>
      <c r="R832" s="50"/>
      <c r="S832" s="50"/>
      <c r="T832" s="50"/>
      <c r="U832" s="50"/>
      <c r="V832" s="50"/>
      <c r="W832" s="50"/>
      <c r="X832" s="50"/>
      <c r="Y832" s="50"/>
      <c r="Z832" s="50"/>
      <c r="AA832" s="50"/>
      <c r="AB832" s="50"/>
      <c r="AC832" s="50"/>
      <c r="AD832" s="50"/>
      <c r="AE832" s="50"/>
      <c r="AF832" s="50"/>
      <c r="AG832" s="50"/>
      <c r="AH832" s="50"/>
      <c r="AI832" s="50"/>
    </row>
    <row r="833" spans="9:35">
      <c r="I833" s="50"/>
      <c r="J833" s="50"/>
      <c r="K833" s="50"/>
      <c r="L833" s="50"/>
      <c r="M833" s="50"/>
      <c r="N833" s="50"/>
      <c r="O833" s="50"/>
      <c r="P833" s="50"/>
      <c r="Q833" s="50"/>
      <c r="R833" s="50"/>
      <c r="S833" s="50"/>
      <c r="T833" s="50"/>
      <c r="U833" s="50"/>
      <c r="V833" s="50"/>
      <c r="W833" s="50"/>
      <c r="X833" s="50"/>
      <c r="Y833" s="50"/>
      <c r="Z833" s="50"/>
      <c r="AA833" s="50"/>
      <c r="AB833" s="50"/>
      <c r="AC833" s="50"/>
      <c r="AD833" s="50"/>
      <c r="AE833" s="50"/>
      <c r="AF833" s="50"/>
      <c r="AG833" s="50"/>
      <c r="AH833" s="50"/>
      <c r="AI833" s="50"/>
    </row>
    <row r="834" spans="9:35">
      <c r="I834" s="50"/>
      <c r="J834" s="50"/>
      <c r="K834" s="50"/>
      <c r="L834" s="50"/>
      <c r="M834" s="50"/>
      <c r="N834" s="50"/>
      <c r="O834" s="50"/>
      <c r="P834" s="50"/>
      <c r="Q834" s="50"/>
      <c r="R834" s="50"/>
      <c r="S834" s="50"/>
      <c r="T834" s="50"/>
      <c r="U834" s="50"/>
      <c r="V834" s="50"/>
      <c r="W834" s="50"/>
      <c r="X834" s="50"/>
      <c r="Y834" s="50"/>
      <c r="Z834" s="50"/>
      <c r="AA834" s="50"/>
      <c r="AB834" s="50"/>
      <c r="AC834" s="50"/>
      <c r="AD834" s="50"/>
      <c r="AE834" s="50"/>
      <c r="AF834" s="50"/>
      <c r="AG834" s="50"/>
      <c r="AH834" s="50"/>
      <c r="AI834" s="50"/>
    </row>
    <row r="835" spans="9:35">
      <c r="I835" s="50"/>
      <c r="J835" s="50"/>
      <c r="K835" s="50"/>
      <c r="L835" s="50"/>
      <c r="M835" s="50"/>
      <c r="N835" s="50"/>
      <c r="O835" s="50"/>
      <c r="P835" s="50"/>
      <c r="Q835" s="50"/>
      <c r="R835" s="50"/>
      <c r="S835" s="50"/>
      <c r="T835" s="50"/>
      <c r="U835" s="50"/>
      <c r="V835" s="50"/>
      <c r="W835" s="50"/>
      <c r="X835" s="50"/>
      <c r="Y835" s="50"/>
      <c r="Z835" s="50"/>
      <c r="AA835" s="50"/>
      <c r="AB835" s="50"/>
      <c r="AC835" s="50"/>
      <c r="AD835" s="50"/>
      <c r="AE835" s="50"/>
      <c r="AF835" s="50"/>
      <c r="AG835" s="50"/>
      <c r="AH835" s="50"/>
      <c r="AI835" s="50"/>
    </row>
    <row r="836" spans="9:35">
      <c r="I836" s="50"/>
      <c r="J836" s="50"/>
      <c r="K836" s="50"/>
      <c r="L836" s="50"/>
      <c r="M836" s="50"/>
      <c r="N836" s="50"/>
      <c r="O836" s="50"/>
      <c r="P836" s="50"/>
      <c r="Q836" s="50"/>
      <c r="R836" s="50"/>
      <c r="S836" s="50"/>
      <c r="T836" s="50"/>
      <c r="U836" s="50"/>
      <c r="V836" s="50"/>
      <c r="W836" s="50"/>
      <c r="X836" s="50"/>
      <c r="Y836" s="50"/>
      <c r="Z836" s="50"/>
      <c r="AA836" s="50"/>
      <c r="AB836" s="50"/>
      <c r="AC836" s="50"/>
      <c r="AD836" s="50"/>
      <c r="AE836" s="50"/>
      <c r="AF836" s="50"/>
      <c r="AG836" s="50"/>
      <c r="AH836" s="50"/>
      <c r="AI836" s="50"/>
    </row>
    <row r="837" spans="9:35">
      <c r="I837" s="50"/>
      <c r="J837" s="50"/>
      <c r="K837" s="50"/>
      <c r="L837" s="50"/>
      <c r="M837" s="50"/>
      <c r="N837" s="50"/>
      <c r="O837" s="50"/>
      <c r="P837" s="50"/>
      <c r="Q837" s="50"/>
      <c r="R837" s="50"/>
      <c r="S837" s="50"/>
      <c r="T837" s="50"/>
      <c r="U837" s="50"/>
      <c r="V837" s="50"/>
      <c r="W837" s="50"/>
      <c r="X837" s="50"/>
      <c r="Y837" s="50"/>
      <c r="Z837" s="50"/>
      <c r="AA837" s="50"/>
      <c r="AB837" s="50"/>
      <c r="AC837" s="50"/>
      <c r="AD837" s="50"/>
      <c r="AE837" s="50"/>
      <c r="AF837" s="50"/>
      <c r="AG837" s="50"/>
      <c r="AH837" s="50"/>
      <c r="AI837" s="50"/>
    </row>
    <row r="838" spans="9:35">
      <c r="I838" s="50"/>
      <c r="J838" s="50"/>
      <c r="K838" s="50"/>
      <c r="L838" s="50"/>
      <c r="M838" s="50"/>
      <c r="N838" s="50"/>
      <c r="O838" s="50"/>
      <c r="P838" s="50"/>
      <c r="Q838" s="50"/>
      <c r="R838" s="50"/>
      <c r="S838" s="50"/>
      <c r="T838" s="50"/>
      <c r="U838" s="50"/>
      <c r="V838" s="50"/>
      <c r="W838" s="50"/>
      <c r="X838" s="50"/>
      <c r="Y838" s="50"/>
      <c r="Z838" s="50"/>
      <c r="AA838" s="50"/>
      <c r="AB838" s="50"/>
      <c r="AC838" s="50"/>
      <c r="AD838" s="50"/>
      <c r="AE838" s="50"/>
      <c r="AF838" s="50"/>
      <c r="AG838" s="50"/>
      <c r="AH838" s="50"/>
      <c r="AI838" s="50"/>
    </row>
    <row r="839" spans="9:35">
      <c r="I839" s="50"/>
      <c r="J839" s="50"/>
      <c r="K839" s="50"/>
      <c r="L839" s="50"/>
      <c r="M839" s="50"/>
      <c r="N839" s="50"/>
      <c r="O839" s="50"/>
      <c r="P839" s="50"/>
      <c r="Q839" s="50"/>
      <c r="R839" s="50"/>
      <c r="S839" s="50"/>
      <c r="T839" s="50"/>
      <c r="U839" s="50"/>
      <c r="V839" s="50"/>
      <c r="W839" s="50"/>
      <c r="X839" s="50"/>
      <c r="Y839" s="50"/>
      <c r="Z839" s="50"/>
      <c r="AA839" s="50"/>
      <c r="AB839" s="50"/>
      <c r="AC839" s="50"/>
      <c r="AD839" s="50"/>
      <c r="AE839" s="50"/>
      <c r="AF839" s="50"/>
      <c r="AG839" s="50"/>
      <c r="AH839" s="50"/>
      <c r="AI839" s="50"/>
    </row>
    <row r="840" spans="9:35">
      <c r="I840" s="50"/>
      <c r="J840" s="50"/>
      <c r="K840" s="50"/>
      <c r="L840" s="50"/>
      <c r="M840" s="50"/>
      <c r="N840" s="50"/>
      <c r="O840" s="50"/>
      <c r="P840" s="50"/>
      <c r="Q840" s="50"/>
      <c r="R840" s="50"/>
      <c r="S840" s="50"/>
      <c r="T840" s="50"/>
      <c r="U840" s="50"/>
      <c r="V840" s="50"/>
      <c r="W840" s="50"/>
      <c r="X840" s="50"/>
      <c r="Y840" s="50"/>
      <c r="Z840" s="50"/>
      <c r="AA840" s="50"/>
      <c r="AB840" s="50"/>
      <c r="AC840" s="50"/>
      <c r="AD840" s="50"/>
      <c r="AE840" s="50"/>
      <c r="AF840" s="50"/>
      <c r="AG840" s="50"/>
      <c r="AH840" s="50"/>
      <c r="AI840" s="50"/>
    </row>
    <row r="841" spans="9:35">
      <c r="I841" s="50"/>
      <c r="J841" s="50"/>
      <c r="K841" s="50"/>
      <c r="L841" s="50"/>
      <c r="M841" s="50"/>
      <c r="N841" s="50"/>
      <c r="O841" s="50"/>
      <c r="P841" s="50"/>
      <c r="Q841" s="50"/>
      <c r="R841" s="50"/>
      <c r="S841" s="50"/>
      <c r="T841" s="50"/>
      <c r="U841" s="50"/>
      <c r="V841" s="50"/>
      <c r="W841" s="50"/>
      <c r="X841" s="50"/>
      <c r="Y841" s="50"/>
      <c r="Z841" s="50"/>
      <c r="AA841" s="50"/>
      <c r="AB841" s="50"/>
      <c r="AC841" s="50"/>
      <c r="AD841" s="50"/>
      <c r="AE841" s="50"/>
      <c r="AF841" s="50"/>
      <c r="AG841" s="50"/>
      <c r="AH841" s="50"/>
      <c r="AI841" s="50"/>
    </row>
    <row r="842" spans="9:35">
      <c r="I842" s="50"/>
      <c r="J842" s="50"/>
      <c r="K842" s="50"/>
      <c r="L842" s="50"/>
      <c r="M842" s="50"/>
      <c r="N842" s="50"/>
      <c r="O842" s="50"/>
      <c r="P842" s="50"/>
      <c r="Q842" s="50"/>
      <c r="R842" s="50"/>
      <c r="S842" s="50"/>
      <c r="T842" s="50"/>
      <c r="U842" s="50"/>
      <c r="V842" s="50"/>
      <c r="W842" s="50"/>
      <c r="X842" s="50"/>
      <c r="Y842" s="50"/>
      <c r="Z842" s="50"/>
      <c r="AA842" s="50"/>
      <c r="AB842" s="50"/>
      <c r="AC842" s="50"/>
      <c r="AD842" s="50"/>
      <c r="AE842" s="50"/>
      <c r="AF842" s="50"/>
      <c r="AG842" s="50"/>
      <c r="AH842" s="50"/>
      <c r="AI842" s="50"/>
    </row>
    <row r="843" spans="9:35">
      <c r="I843" s="50"/>
      <c r="J843" s="50"/>
      <c r="K843" s="50"/>
      <c r="L843" s="50"/>
      <c r="M843" s="50"/>
      <c r="N843" s="50"/>
      <c r="O843" s="50"/>
      <c r="P843" s="50"/>
      <c r="Q843" s="50"/>
      <c r="R843" s="50"/>
      <c r="S843" s="50"/>
      <c r="T843" s="50"/>
      <c r="U843" s="50"/>
      <c r="V843" s="50"/>
      <c r="W843" s="50"/>
      <c r="X843" s="50"/>
      <c r="Y843" s="50"/>
      <c r="Z843" s="50"/>
      <c r="AA843" s="50"/>
      <c r="AB843" s="50"/>
      <c r="AC843" s="50"/>
      <c r="AD843" s="50"/>
      <c r="AE843" s="50"/>
      <c r="AF843" s="50"/>
      <c r="AG843" s="50"/>
      <c r="AH843" s="50"/>
      <c r="AI843" s="50"/>
    </row>
    <row r="844" spans="9:35">
      <c r="I844" s="50"/>
      <c r="J844" s="50"/>
      <c r="K844" s="50"/>
      <c r="L844" s="50"/>
      <c r="M844" s="50"/>
      <c r="N844" s="50"/>
      <c r="O844" s="50"/>
      <c r="P844" s="50"/>
      <c r="Q844" s="50"/>
      <c r="R844" s="50"/>
      <c r="S844" s="50"/>
      <c r="T844" s="50"/>
      <c r="U844" s="50"/>
      <c r="V844" s="50"/>
      <c r="W844" s="50"/>
      <c r="X844" s="50"/>
      <c r="Y844" s="50"/>
      <c r="Z844" s="50"/>
      <c r="AA844" s="50"/>
      <c r="AB844" s="50"/>
      <c r="AC844" s="50"/>
      <c r="AD844" s="50"/>
      <c r="AE844" s="50"/>
      <c r="AF844" s="50"/>
      <c r="AG844" s="50"/>
      <c r="AH844" s="50"/>
      <c r="AI844" s="50"/>
    </row>
    <row r="845" spans="9:35">
      <c r="I845" s="50"/>
      <c r="J845" s="50"/>
      <c r="K845" s="50"/>
      <c r="L845" s="50"/>
      <c r="M845" s="50"/>
      <c r="N845" s="50"/>
      <c r="O845" s="50"/>
      <c r="P845" s="50"/>
      <c r="Q845" s="50"/>
      <c r="R845" s="50"/>
      <c r="S845" s="50"/>
      <c r="T845" s="50"/>
      <c r="U845" s="50"/>
      <c r="V845" s="50"/>
      <c r="W845" s="50"/>
      <c r="X845" s="50"/>
      <c r="Y845" s="50"/>
      <c r="Z845" s="50"/>
      <c r="AA845" s="50"/>
      <c r="AB845" s="50"/>
      <c r="AC845" s="50"/>
      <c r="AD845" s="50"/>
      <c r="AE845" s="50"/>
      <c r="AF845" s="50"/>
      <c r="AG845" s="50"/>
      <c r="AH845" s="50"/>
      <c r="AI845" s="50"/>
    </row>
    <row r="846" spans="9:35">
      <c r="I846" s="50"/>
      <c r="J846" s="50"/>
      <c r="K846" s="50"/>
      <c r="L846" s="50"/>
      <c r="M846" s="50"/>
      <c r="N846" s="50"/>
      <c r="O846" s="50"/>
      <c r="P846" s="50"/>
      <c r="Q846" s="50"/>
      <c r="R846" s="50"/>
      <c r="S846" s="50"/>
      <c r="T846" s="50"/>
      <c r="U846" s="50"/>
      <c r="V846" s="50"/>
      <c r="W846" s="50"/>
      <c r="X846" s="50"/>
      <c r="Y846" s="50"/>
      <c r="Z846" s="50"/>
      <c r="AA846" s="50"/>
      <c r="AB846" s="50"/>
      <c r="AC846" s="50"/>
      <c r="AD846" s="50"/>
      <c r="AE846" s="50"/>
      <c r="AF846" s="50"/>
      <c r="AG846" s="50"/>
      <c r="AH846" s="50"/>
      <c r="AI846" s="50"/>
    </row>
    <row r="847" spans="9:35">
      <c r="I847" s="50"/>
      <c r="J847" s="50"/>
      <c r="K847" s="50"/>
      <c r="L847" s="50"/>
      <c r="M847" s="50"/>
      <c r="N847" s="50"/>
      <c r="O847" s="50"/>
      <c r="P847" s="50"/>
      <c r="Q847" s="50"/>
      <c r="R847" s="50"/>
      <c r="S847" s="50"/>
      <c r="T847" s="50"/>
      <c r="U847" s="50"/>
      <c r="V847" s="50"/>
      <c r="W847" s="50"/>
      <c r="X847" s="50"/>
      <c r="Y847" s="50"/>
      <c r="Z847" s="50"/>
      <c r="AA847" s="50"/>
      <c r="AB847" s="50"/>
      <c r="AC847" s="50"/>
      <c r="AD847" s="50"/>
      <c r="AE847" s="50"/>
      <c r="AF847" s="50"/>
      <c r="AG847" s="50"/>
      <c r="AH847" s="50"/>
      <c r="AI847" s="50"/>
    </row>
    <row r="848" spans="9:35">
      <c r="I848" s="50"/>
      <c r="J848" s="50"/>
      <c r="K848" s="50"/>
      <c r="L848" s="50"/>
      <c r="M848" s="50"/>
      <c r="N848" s="50"/>
      <c r="O848" s="50"/>
      <c r="P848" s="50"/>
      <c r="Q848" s="50"/>
      <c r="R848" s="50"/>
      <c r="S848" s="50"/>
      <c r="T848" s="50"/>
      <c r="U848" s="50"/>
      <c r="V848" s="50"/>
      <c r="W848" s="50"/>
      <c r="X848" s="50"/>
      <c r="Y848" s="50"/>
      <c r="Z848" s="50"/>
      <c r="AA848" s="50"/>
      <c r="AB848" s="50"/>
      <c r="AC848" s="50"/>
      <c r="AD848" s="50"/>
      <c r="AE848" s="50"/>
      <c r="AF848" s="50"/>
      <c r="AG848" s="50"/>
      <c r="AH848" s="50"/>
      <c r="AI848" s="50"/>
    </row>
    <row r="849" spans="9:35">
      <c r="I849" s="50"/>
      <c r="J849" s="50"/>
      <c r="K849" s="50"/>
      <c r="L849" s="50"/>
      <c r="M849" s="50"/>
      <c r="N849" s="50"/>
      <c r="O849" s="50"/>
      <c r="P849" s="50"/>
      <c r="Q849" s="50"/>
      <c r="R849" s="50"/>
      <c r="S849" s="50"/>
      <c r="T849" s="50"/>
      <c r="U849" s="50"/>
      <c r="V849" s="50"/>
      <c r="W849" s="50"/>
      <c r="X849" s="50"/>
      <c r="Y849" s="50"/>
      <c r="Z849" s="50"/>
      <c r="AA849" s="50"/>
      <c r="AB849" s="50"/>
      <c r="AC849" s="50"/>
      <c r="AD849" s="50"/>
      <c r="AE849" s="50"/>
      <c r="AF849" s="50"/>
      <c r="AG849" s="50"/>
      <c r="AH849" s="50"/>
      <c r="AI849" s="50"/>
    </row>
    <row r="850" spans="9:35">
      <c r="I850" s="50"/>
      <c r="J850" s="50"/>
      <c r="K850" s="50"/>
      <c r="L850" s="50"/>
      <c r="M850" s="50"/>
      <c r="N850" s="50"/>
      <c r="O850" s="50"/>
      <c r="P850" s="50"/>
      <c r="Q850" s="50"/>
      <c r="R850" s="50"/>
      <c r="S850" s="50"/>
      <c r="T850" s="50"/>
      <c r="U850" s="50"/>
      <c r="V850" s="50"/>
      <c r="W850" s="50"/>
      <c r="X850" s="50"/>
      <c r="Y850" s="50"/>
      <c r="Z850" s="50"/>
      <c r="AA850" s="50"/>
      <c r="AB850" s="50"/>
      <c r="AC850" s="50"/>
      <c r="AD850" s="50"/>
      <c r="AE850" s="50"/>
      <c r="AF850" s="50"/>
      <c r="AG850" s="50"/>
      <c r="AH850" s="50"/>
      <c r="AI850" s="50"/>
    </row>
    <row r="851" spans="9:35">
      <c r="I851" s="50"/>
      <c r="J851" s="50"/>
      <c r="K851" s="50"/>
      <c r="L851" s="50"/>
      <c r="M851" s="50"/>
      <c r="N851" s="50"/>
      <c r="O851" s="50"/>
      <c r="P851" s="50"/>
      <c r="Q851" s="50"/>
      <c r="R851" s="50"/>
      <c r="S851" s="50"/>
      <c r="T851" s="50"/>
      <c r="U851" s="50"/>
      <c r="V851" s="50"/>
      <c r="W851" s="50"/>
      <c r="X851" s="50"/>
      <c r="Y851" s="50"/>
      <c r="Z851" s="50"/>
      <c r="AA851" s="50"/>
      <c r="AB851" s="50"/>
      <c r="AC851" s="50"/>
      <c r="AD851" s="50"/>
      <c r="AE851" s="50"/>
      <c r="AF851" s="50"/>
      <c r="AG851" s="50"/>
      <c r="AH851" s="50"/>
      <c r="AI851" s="50"/>
    </row>
    <row r="852" spans="9:35">
      <c r="I852" s="50"/>
      <c r="J852" s="50"/>
      <c r="K852" s="50"/>
      <c r="L852" s="50"/>
      <c r="M852" s="50"/>
      <c r="N852" s="50"/>
      <c r="O852" s="50"/>
      <c r="P852" s="50"/>
      <c r="Q852" s="50"/>
      <c r="R852" s="50"/>
      <c r="S852" s="50"/>
      <c r="T852" s="50"/>
      <c r="U852" s="50"/>
      <c r="V852" s="50"/>
      <c r="W852" s="50"/>
      <c r="X852" s="50"/>
      <c r="Y852" s="50"/>
      <c r="Z852" s="50"/>
      <c r="AA852" s="50"/>
      <c r="AB852" s="50"/>
      <c r="AC852" s="50"/>
      <c r="AD852" s="50"/>
      <c r="AE852" s="50"/>
      <c r="AF852" s="50"/>
      <c r="AG852" s="50"/>
      <c r="AH852" s="50"/>
      <c r="AI852" s="50"/>
    </row>
    <row r="853" spans="9:35">
      <c r="I853" s="50"/>
      <c r="J853" s="50"/>
      <c r="K853" s="50"/>
      <c r="L853" s="50"/>
      <c r="M853" s="50"/>
      <c r="N853" s="50"/>
      <c r="O853" s="50"/>
      <c r="P853" s="50"/>
      <c r="Q853" s="50"/>
      <c r="R853" s="50"/>
      <c r="S853" s="50"/>
      <c r="T853" s="50"/>
      <c r="U853" s="50"/>
      <c r="V853" s="50"/>
      <c r="W853" s="50"/>
      <c r="X853" s="50"/>
      <c r="Y853" s="50"/>
      <c r="Z853" s="50"/>
      <c r="AA853" s="50"/>
      <c r="AB853" s="50"/>
      <c r="AC853" s="50"/>
      <c r="AD853" s="50"/>
      <c r="AE853" s="50"/>
      <c r="AF853" s="50"/>
      <c r="AG853" s="50"/>
      <c r="AH853" s="50"/>
      <c r="AI853" s="50"/>
    </row>
    <row r="854" spans="9:35">
      <c r="I854" s="50"/>
      <c r="J854" s="50"/>
      <c r="K854" s="50"/>
      <c r="L854" s="50"/>
      <c r="M854" s="50"/>
      <c r="N854" s="50"/>
      <c r="O854" s="50"/>
      <c r="P854" s="50"/>
      <c r="Q854" s="50"/>
      <c r="R854" s="50"/>
      <c r="S854" s="50"/>
      <c r="T854" s="50"/>
      <c r="U854" s="50"/>
      <c r="V854" s="50"/>
      <c r="W854" s="50"/>
      <c r="X854" s="50"/>
      <c r="Y854" s="50"/>
      <c r="Z854" s="50"/>
      <c r="AA854" s="50"/>
      <c r="AB854" s="50"/>
      <c r="AC854" s="50"/>
      <c r="AD854" s="50"/>
      <c r="AE854" s="50"/>
      <c r="AF854" s="50"/>
      <c r="AG854" s="50"/>
      <c r="AH854" s="50"/>
      <c r="AI854" s="50"/>
    </row>
    <row r="855" spans="9:35">
      <c r="I855" s="50"/>
      <c r="J855" s="50"/>
      <c r="K855" s="50"/>
      <c r="L855" s="50"/>
      <c r="M855" s="50"/>
      <c r="N855" s="50"/>
      <c r="O855" s="50"/>
      <c r="P855" s="50"/>
      <c r="Q855" s="50"/>
      <c r="R855" s="50"/>
      <c r="S855" s="50"/>
      <c r="T855" s="50"/>
      <c r="U855" s="50"/>
      <c r="V855" s="50"/>
      <c r="W855" s="50"/>
      <c r="X855" s="50"/>
      <c r="Y855" s="50"/>
      <c r="Z855" s="50"/>
      <c r="AA855" s="50"/>
      <c r="AB855" s="50"/>
      <c r="AC855" s="50"/>
      <c r="AD855" s="50"/>
      <c r="AE855" s="50"/>
      <c r="AF855" s="50"/>
      <c r="AG855" s="50"/>
      <c r="AH855" s="50"/>
      <c r="AI855" s="50"/>
    </row>
    <row r="856" spans="9:35">
      <c r="I856" s="50"/>
      <c r="J856" s="50"/>
      <c r="K856" s="50"/>
      <c r="L856" s="50"/>
      <c r="M856" s="50"/>
      <c r="N856" s="50"/>
      <c r="O856" s="50"/>
      <c r="P856" s="50"/>
      <c r="Q856" s="50"/>
      <c r="R856" s="50"/>
      <c r="S856" s="50"/>
      <c r="T856" s="50"/>
      <c r="U856" s="50"/>
      <c r="V856" s="50"/>
      <c r="W856" s="50"/>
      <c r="X856" s="50"/>
      <c r="Y856" s="50"/>
      <c r="Z856" s="50"/>
      <c r="AA856" s="50"/>
      <c r="AB856" s="50"/>
      <c r="AC856" s="50"/>
      <c r="AD856" s="50"/>
      <c r="AE856" s="50"/>
      <c r="AF856" s="50"/>
      <c r="AG856" s="50"/>
      <c r="AH856" s="50"/>
      <c r="AI856" s="50"/>
    </row>
    <row r="857" spans="9:35">
      <c r="I857" s="50"/>
      <c r="J857" s="50"/>
      <c r="K857" s="50"/>
      <c r="L857" s="50"/>
      <c r="M857" s="50"/>
      <c r="N857" s="50"/>
      <c r="O857" s="50"/>
      <c r="P857" s="50"/>
      <c r="Q857" s="50"/>
      <c r="R857" s="50"/>
      <c r="S857" s="50"/>
      <c r="T857" s="50"/>
      <c r="U857" s="50"/>
      <c r="V857" s="50"/>
      <c r="W857" s="50"/>
      <c r="X857" s="50"/>
      <c r="Y857" s="50"/>
      <c r="Z857" s="50"/>
      <c r="AA857" s="50"/>
      <c r="AB857" s="50"/>
      <c r="AC857" s="50"/>
      <c r="AD857" s="50"/>
      <c r="AE857" s="50"/>
      <c r="AF857" s="50"/>
      <c r="AG857" s="50"/>
      <c r="AH857" s="50"/>
      <c r="AI857" s="50"/>
    </row>
    <row r="858" spans="9:35">
      <c r="I858" s="50"/>
      <c r="J858" s="50"/>
      <c r="K858" s="50"/>
      <c r="L858" s="50"/>
      <c r="M858" s="50"/>
      <c r="N858" s="50"/>
      <c r="O858" s="50"/>
      <c r="P858" s="50"/>
      <c r="Q858" s="50"/>
      <c r="R858" s="50"/>
      <c r="S858" s="50"/>
      <c r="T858" s="50"/>
      <c r="U858" s="50"/>
      <c r="V858" s="50"/>
      <c r="W858" s="50"/>
      <c r="X858" s="50"/>
      <c r="Y858" s="50"/>
      <c r="Z858" s="50"/>
      <c r="AA858" s="50"/>
      <c r="AB858" s="50"/>
      <c r="AC858" s="50"/>
      <c r="AD858" s="50"/>
      <c r="AE858" s="50"/>
      <c r="AF858" s="50"/>
      <c r="AG858" s="50"/>
      <c r="AH858" s="50"/>
      <c r="AI858" s="50"/>
    </row>
    <row r="859" spans="9:35">
      <c r="I859" s="50"/>
      <c r="J859" s="50"/>
      <c r="K859" s="50"/>
      <c r="L859" s="50"/>
      <c r="M859" s="50"/>
      <c r="N859" s="50"/>
      <c r="O859" s="50"/>
      <c r="P859" s="50"/>
      <c r="Q859" s="50"/>
      <c r="R859" s="50"/>
      <c r="S859" s="50"/>
      <c r="T859" s="50"/>
      <c r="U859" s="50"/>
      <c r="V859" s="50"/>
      <c r="W859" s="50"/>
      <c r="X859" s="50"/>
      <c r="Y859" s="50"/>
      <c r="Z859" s="50"/>
      <c r="AA859" s="50"/>
      <c r="AB859" s="50"/>
      <c r="AC859" s="50"/>
      <c r="AD859" s="50"/>
      <c r="AE859" s="50"/>
      <c r="AF859" s="50"/>
      <c r="AG859" s="50"/>
      <c r="AH859" s="50"/>
      <c r="AI859" s="50"/>
    </row>
    <row r="860" spans="9:35">
      <c r="I860" s="50"/>
      <c r="J860" s="50"/>
      <c r="K860" s="50"/>
      <c r="L860" s="50"/>
      <c r="M860" s="50"/>
      <c r="N860" s="50"/>
      <c r="O860" s="50"/>
      <c r="P860" s="50"/>
      <c r="Q860" s="50"/>
      <c r="R860" s="50"/>
      <c r="S860" s="50"/>
      <c r="T860" s="50"/>
      <c r="U860" s="50"/>
      <c r="V860" s="50"/>
      <c r="W860" s="50"/>
      <c r="X860" s="50"/>
      <c r="Y860" s="50"/>
      <c r="Z860" s="50"/>
      <c r="AA860" s="50"/>
      <c r="AB860" s="50"/>
      <c r="AC860" s="50"/>
      <c r="AD860" s="50"/>
      <c r="AE860" s="50"/>
      <c r="AF860" s="50"/>
      <c r="AG860" s="50"/>
      <c r="AH860" s="50"/>
      <c r="AI860" s="50"/>
    </row>
    <row r="861" spans="9:35">
      <c r="I861" s="50"/>
      <c r="J861" s="50"/>
      <c r="K861" s="50"/>
      <c r="L861" s="50"/>
      <c r="M861" s="50"/>
      <c r="N861" s="50"/>
      <c r="O861" s="50"/>
      <c r="P861" s="50"/>
      <c r="Q861" s="50"/>
      <c r="R861" s="50"/>
      <c r="S861" s="50"/>
      <c r="T861" s="50"/>
      <c r="U861" s="50"/>
      <c r="V861" s="50"/>
      <c r="W861" s="50"/>
      <c r="X861" s="50"/>
      <c r="Y861" s="50"/>
      <c r="Z861" s="50"/>
      <c r="AA861" s="50"/>
      <c r="AB861" s="50"/>
      <c r="AC861" s="50"/>
      <c r="AD861" s="50"/>
      <c r="AE861" s="50"/>
      <c r="AF861" s="50"/>
      <c r="AG861" s="50"/>
      <c r="AH861" s="50"/>
      <c r="AI861" s="50"/>
    </row>
    <row r="862" spans="9:35">
      <c r="I862" s="50"/>
      <c r="J862" s="50"/>
      <c r="K862" s="50"/>
      <c r="L862" s="50"/>
      <c r="M862" s="50"/>
      <c r="N862" s="50"/>
      <c r="O862" s="50"/>
      <c r="P862" s="50"/>
      <c r="Q862" s="50"/>
      <c r="R862" s="50"/>
      <c r="S862" s="50"/>
      <c r="T862" s="50"/>
      <c r="U862" s="50"/>
      <c r="V862" s="50"/>
      <c r="W862" s="50"/>
      <c r="X862" s="50"/>
      <c r="Y862" s="50"/>
      <c r="Z862" s="50"/>
      <c r="AA862" s="50"/>
      <c r="AB862" s="50"/>
      <c r="AC862" s="50"/>
      <c r="AD862" s="50"/>
      <c r="AE862" s="50"/>
      <c r="AF862" s="50"/>
      <c r="AG862" s="50"/>
      <c r="AH862" s="50"/>
      <c r="AI862" s="50"/>
    </row>
    <row r="863" spans="9:35">
      <c r="I863" s="50"/>
      <c r="J863" s="50"/>
      <c r="K863" s="50"/>
      <c r="L863" s="50"/>
      <c r="M863" s="50"/>
      <c r="N863" s="50"/>
      <c r="O863" s="50"/>
      <c r="P863" s="50"/>
      <c r="Q863" s="50"/>
      <c r="R863" s="50"/>
      <c r="S863" s="50"/>
      <c r="T863" s="50"/>
      <c r="U863" s="50"/>
      <c r="V863" s="50"/>
      <c r="W863" s="50"/>
      <c r="X863" s="50"/>
      <c r="Y863" s="50"/>
      <c r="Z863" s="50"/>
      <c r="AA863" s="50"/>
      <c r="AB863" s="50"/>
      <c r="AC863" s="50"/>
      <c r="AD863" s="50"/>
      <c r="AE863" s="50"/>
      <c r="AF863" s="50"/>
      <c r="AG863" s="50"/>
      <c r="AH863" s="50"/>
      <c r="AI863" s="50"/>
    </row>
    <row r="864" spans="9:35">
      <c r="I864" s="50"/>
      <c r="J864" s="50"/>
      <c r="K864" s="50"/>
      <c r="L864" s="50"/>
      <c r="M864" s="50"/>
      <c r="N864" s="50"/>
      <c r="O864" s="50"/>
      <c r="P864" s="50"/>
      <c r="Q864" s="50"/>
      <c r="R864" s="50"/>
      <c r="S864" s="50"/>
      <c r="T864" s="50"/>
      <c r="U864" s="50"/>
      <c r="V864" s="50"/>
      <c r="W864" s="50"/>
      <c r="X864" s="50"/>
      <c r="Y864" s="50"/>
      <c r="Z864" s="50"/>
      <c r="AA864" s="50"/>
      <c r="AB864" s="50"/>
      <c r="AC864" s="50"/>
      <c r="AD864" s="50"/>
      <c r="AE864" s="50"/>
      <c r="AF864" s="50"/>
      <c r="AG864" s="50"/>
      <c r="AH864" s="50"/>
      <c r="AI864" s="50"/>
    </row>
    <row r="865" spans="9:35">
      <c r="I865" s="50"/>
      <c r="J865" s="50"/>
      <c r="K865" s="50"/>
      <c r="L865" s="50"/>
      <c r="M865" s="50"/>
      <c r="N865" s="50"/>
      <c r="O865" s="50"/>
      <c r="P865" s="50"/>
      <c r="Q865" s="50"/>
      <c r="R865" s="50"/>
      <c r="S865" s="50"/>
      <c r="T865" s="50"/>
      <c r="U865" s="50"/>
      <c r="V865" s="50"/>
      <c r="W865" s="50"/>
      <c r="X865" s="50"/>
      <c r="Y865" s="50"/>
      <c r="Z865" s="50"/>
      <c r="AA865" s="50"/>
      <c r="AB865" s="50"/>
      <c r="AC865" s="50"/>
      <c r="AD865" s="50"/>
      <c r="AE865" s="50"/>
      <c r="AF865" s="50"/>
      <c r="AG865" s="50"/>
      <c r="AH865" s="50"/>
      <c r="AI865" s="50"/>
    </row>
    <row r="866" spans="9:35">
      <c r="I866" s="50"/>
      <c r="J866" s="50"/>
      <c r="K866" s="50"/>
      <c r="L866" s="50"/>
      <c r="M866" s="50"/>
      <c r="N866" s="50"/>
      <c r="O866" s="50"/>
      <c r="P866" s="50"/>
      <c r="Q866" s="50"/>
      <c r="R866" s="50"/>
      <c r="S866" s="50"/>
      <c r="T866" s="50"/>
      <c r="U866" s="50"/>
      <c r="V866" s="50"/>
      <c r="W866" s="50"/>
      <c r="X866" s="50"/>
      <c r="Y866" s="50"/>
      <c r="Z866" s="50"/>
      <c r="AA866" s="50"/>
      <c r="AB866" s="50"/>
      <c r="AC866" s="50"/>
      <c r="AD866" s="50"/>
      <c r="AE866" s="50"/>
      <c r="AF866" s="50"/>
      <c r="AG866" s="50"/>
      <c r="AH866" s="50"/>
      <c r="AI866" s="50"/>
    </row>
    <row r="867" spans="9:35">
      <c r="I867" s="50"/>
      <c r="J867" s="50"/>
      <c r="K867" s="50"/>
      <c r="L867" s="50"/>
      <c r="M867" s="50"/>
      <c r="N867" s="50"/>
      <c r="O867" s="50"/>
      <c r="P867" s="50"/>
      <c r="Q867" s="50"/>
      <c r="R867" s="50"/>
      <c r="S867" s="50"/>
      <c r="T867" s="50"/>
      <c r="U867" s="50"/>
      <c r="V867" s="50"/>
      <c r="W867" s="50"/>
      <c r="X867" s="50"/>
      <c r="Y867" s="50"/>
      <c r="Z867" s="50"/>
      <c r="AA867" s="50"/>
      <c r="AB867" s="50"/>
      <c r="AC867" s="50"/>
      <c r="AD867" s="50"/>
      <c r="AE867" s="50"/>
      <c r="AF867" s="50"/>
      <c r="AG867" s="50"/>
      <c r="AH867" s="50"/>
      <c r="AI867" s="50"/>
    </row>
    <row r="868" spans="9:35">
      <c r="I868" s="50"/>
      <c r="J868" s="50"/>
      <c r="K868" s="50"/>
      <c r="L868" s="50"/>
      <c r="M868" s="50"/>
      <c r="N868" s="50"/>
      <c r="O868" s="50"/>
      <c r="P868" s="50"/>
      <c r="Q868" s="50"/>
      <c r="R868" s="50"/>
      <c r="S868" s="50"/>
      <c r="T868" s="50"/>
      <c r="U868" s="50"/>
      <c r="V868" s="50"/>
      <c r="W868" s="50"/>
      <c r="X868" s="50"/>
      <c r="Y868" s="50"/>
      <c r="Z868" s="50"/>
      <c r="AA868" s="50"/>
      <c r="AB868" s="50"/>
      <c r="AC868" s="50"/>
      <c r="AD868" s="50"/>
      <c r="AE868" s="50"/>
      <c r="AF868" s="50"/>
      <c r="AG868" s="50"/>
      <c r="AH868" s="50"/>
      <c r="AI868" s="50"/>
    </row>
    <row r="869" spans="9:35">
      <c r="I869" s="50"/>
      <c r="J869" s="50"/>
      <c r="K869" s="50"/>
      <c r="L869" s="50"/>
      <c r="M869" s="50"/>
      <c r="N869" s="50"/>
      <c r="O869" s="50"/>
      <c r="P869" s="50"/>
      <c r="Q869" s="50"/>
      <c r="R869" s="50"/>
      <c r="S869" s="50"/>
      <c r="T869" s="50"/>
      <c r="U869" s="50"/>
      <c r="V869" s="50"/>
      <c r="W869" s="50"/>
      <c r="X869" s="50"/>
      <c r="Y869" s="50"/>
      <c r="Z869" s="50"/>
      <c r="AA869" s="50"/>
      <c r="AB869" s="50"/>
      <c r="AC869" s="50"/>
      <c r="AD869" s="50"/>
      <c r="AE869" s="50"/>
      <c r="AF869" s="50"/>
      <c r="AG869" s="50"/>
      <c r="AH869" s="50"/>
      <c r="AI869" s="50"/>
    </row>
    <row r="870" spans="9:35">
      <c r="I870" s="50"/>
      <c r="J870" s="50"/>
      <c r="K870" s="50"/>
      <c r="L870" s="50"/>
      <c r="M870" s="50"/>
      <c r="N870" s="50"/>
      <c r="O870" s="50"/>
      <c r="P870" s="50"/>
      <c r="Q870" s="50"/>
      <c r="R870" s="50"/>
      <c r="S870" s="50"/>
      <c r="T870" s="50"/>
      <c r="U870" s="50"/>
      <c r="V870" s="50"/>
      <c r="W870" s="50"/>
      <c r="X870" s="50"/>
      <c r="Y870" s="50"/>
      <c r="Z870" s="50"/>
      <c r="AA870" s="50"/>
      <c r="AB870" s="50"/>
      <c r="AC870" s="50"/>
      <c r="AD870" s="50"/>
      <c r="AE870" s="50"/>
      <c r="AF870" s="50"/>
      <c r="AG870" s="50"/>
      <c r="AH870" s="50"/>
      <c r="AI870" s="50"/>
    </row>
    <row r="871" spans="9:35">
      <c r="I871" s="50"/>
      <c r="J871" s="50"/>
      <c r="K871" s="50"/>
      <c r="L871" s="50"/>
      <c r="M871" s="50"/>
      <c r="N871" s="50"/>
      <c r="O871" s="50"/>
      <c r="P871" s="50"/>
      <c r="Q871" s="50"/>
      <c r="R871" s="50"/>
      <c r="S871" s="50"/>
      <c r="T871" s="50"/>
      <c r="U871" s="50"/>
      <c r="V871" s="50"/>
      <c r="W871" s="50"/>
      <c r="X871" s="50"/>
      <c r="Y871" s="50"/>
      <c r="Z871" s="50"/>
      <c r="AA871" s="50"/>
      <c r="AB871" s="50"/>
      <c r="AC871" s="50"/>
      <c r="AD871" s="50"/>
      <c r="AE871" s="50"/>
      <c r="AF871" s="50"/>
      <c r="AG871" s="50"/>
      <c r="AH871" s="50"/>
      <c r="AI871" s="50"/>
    </row>
    <row r="872" spans="9:35">
      <c r="I872" s="50"/>
      <c r="J872" s="50"/>
      <c r="K872" s="50"/>
      <c r="L872" s="50"/>
      <c r="M872" s="50"/>
      <c r="N872" s="50"/>
      <c r="O872" s="50"/>
      <c r="P872" s="50"/>
      <c r="Q872" s="50"/>
      <c r="R872" s="50"/>
      <c r="S872" s="50"/>
      <c r="T872" s="50"/>
      <c r="U872" s="50"/>
      <c r="V872" s="50"/>
      <c r="W872" s="50"/>
      <c r="X872" s="50"/>
      <c r="Y872" s="50"/>
      <c r="Z872" s="50"/>
      <c r="AA872" s="50"/>
      <c r="AB872" s="50"/>
      <c r="AC872" s="50"/>
      <c r="AD872" s="50"/>
      <c r="AE872" s="50"/>
      <c r="AF872" s="50"/>
      <c r="AG872" s="50"/>
      <c r="AH872" s="50"/>
      <c r="AI872" s="50"/>
    </row>
    <row r="873" spans="9:35">
      <c r="I873" s="50"/>
      <c r="J873" s="50"/>
      <c r="K873" s="50"/>
      <c r="L873" s="50"/>
      <c r="M873" s="50"/>
      <c r="N873" s="50"/>
      <c r="O873" s="50"/>
      <c r="P873" s="50"/>
      <c r="Q873" s="50"/>
      <c r="R873" s="50"/>
      <c r="S873" s="50"/>
      <c r="T873" s="50"/>
      <c r="U873" s="50"/>
      <c r="V873" s="50"/>
      <c r="W873" s="50"/>
      <c r="X873" s="50"/>
      <c r="Y873" s="50"/>
      <c r="Z873" s="50"/>
      <c r="AA873" s="50"/>
      <c r="AB873" s="50"/>
      <c r="AC873" s="50"/>
      <c r="AD873" s="50"/>
      <c r="AE873" s="50"/>
      <c r="AF873" s="50"/>
      <c r="AG873" s="50"/>
      <c r="AH873" s="50"/>
      <c r="AI873" s="50"/>
    </row>
    <row r="874" spans="9:35">
      <c r="I874" s="50"/>
      <c r="J874" s="50"/>
      <c r="K874" s="50"/>
      <c r="L874" s="50"/>
      <c r="M874" s="50"/>
      <c r="N874" s="50"/>
      <c r="O874" s="50"/>
      <c r="P874" s="50"/>
      <c r="Q874" s="50"/>
      <c r="R874" s="50"/>
      <c r="S874" s="50"/>
      <c r="T874" s="50"/>
      <c r="U874" s="50"/>
      <c r="V874" s="50"/>
      <c r="W874" s="50"/>
      <c r="X874" s="50"/>
      <c r="Y874" s="50"/>
      <c r="Z874" s="50"/>
      <c r="AA874" s="50"/>
      <c r="AB874" s="50"/>
      <c r="AC874" s="50"/>
      <c r="AD874" s="50"/>
      <c r="AE874" s="50"/>
      <c r="AF874" s="50"/>
      <c r="AG874" s="50"/>
      <c r="AH874" s="50"/>
      <c r="AI874" s="50"/>
    </row>
    <row r="875" spans="9:35">
      <c r="I875" s="50"/>
      <c r="J875" s="50"/>
      <c r="K875" s="50"/>
      <c r="L875" s="50"/>
      <c r="M875" s="50"/>
      <c r="N875" s="50"/>
      <c r="O875" s="50"/>
      <c r="P875" s="50"/>
      <c r="Q875" s="50"/>
      <c r="R875" s="50"/>
      <c r="S875" s="50"/>
      <c r="T875" s="50"/>
      <c r="U875" s="50"/>
      <c r="V875" s="50"/>
      <c r="W875" s="50"/>
      <c r="X875" s="50"/>
      <c r="Y875" s="50"/>
      <c r="Z875" s="50"/>
      <c r="AA875" s="50"/>
      <c r="AB875" s="50"/>
      <c r="AC875" s="50"/>
      <c r="AD875" s="50"/>
      <c r="AE875" s="50"/>
      <c r="AF875" s="50"/>
      <c r="AG875" s="50"/>
      <c r="AH875" s="50"/>
      <c r="AI875" s="50"/>
    </row>
    <row r="876" spans="9:35">
      <c r="I876" s="50"/>
      <c r="J876" s="50"/>
      <c r="K876" s="50"/>
      <c r="L876" s="50"/>
      <c r="M876" s="50"/>
      <c r="N876" s="50"/>
      <c r="O876" s="50"/>
      <c r="P876" s="50"/>
      <c r="Q876" s="50"/>
      <c r="R876" s="50"/>
      <c r="S876" s="50"/>
      <c r="T876" s="50"/>
      <c r="U876" s="50"/>
      <c r="V876" s="50"/>
      <c r="W876" s="50"/>
      <c r="X876" s="50"/>
      <c r="Y876" s="50"/>
      <c r="Z876" s="50"/>
      <c r="AA876" s="50"/>
      <c r="AB876" s="50"/>
      <c r="AC876" s="50"/>
      <c r="AD876" s="50"/>
      <c r="AE876" s="50"/>
      <c r="AF876" s="50"/>
      <c r="AG876" s="50"/>
      <c r="AH876" s="50"/>
      <c r="AI876" s="50"/>
    </row>
    <row r="877" spans="9:35">
      <c r="I877" s="50"/>
      <c r="J877" s="50"/>
      <c r="K877" s="50"/>
      <c r="L877" s="50"/>
      <c r="M877" s="50"/>
      <c r="N877" s="50"/>
      <c r="O877" s="50"/>
      <c r="P877" s="50"/>
      <c r="Q877" s="50"/>
      <c r="R877" s="50"/>
      <c r="S877" s="50"/>
      <c r="T877" s="50"/>
      <c r="U877" s="50"/>
      <c r="V877" s="50"/>
      <c r="W877" s="50"/>
      <c r="X877" s="50"/>
      <c r="Y877" s="50"/>
      <c r="Z877" s="50"/>
      <c r="AA877" s="50"/>
      <c r="AB877" s="50"/>
      <c r="AC877" s="50"/>
      <c r="AD877" s="50"/>
      <c r="AE877" s="50"/>
      <c r="AF877" s="50"/>
      <c r="AG877" s="50"/>
      <c r="AH877" s="50"/>
      <c r="AI877" s="50"/>
    </row>
    <row r="878" spans="9:35">
      <c r="I878" s="50"/>
      <c r="J878" s="50"/>
      <c r="K878" s="50"/>
      <c r="L878" s="50"/>
      <c r="M878" s="50"/>
      <c r="N878" s="50"/>
      <c r="O878" s="50"/>
      <c r="P878" s="50"/>
      <c r="Q878" s="50"/>
      <c r="R878" s="50"/>
      <c r="S878" s="50"/>
      <c r="T878" s="50"/>
      <c r="U878" s="50"/>
      <c r="V878" s="50"/>
      <c r="W878" s="50"/>
      <c r="X878" s="50"/>
      <c r="Y878" s="50"/>
      <c r="Z878" s="50"/>
      <c r="AA878" s="50"/>
      <c r="AB878" s="50"/>
      <c r="AC878" s="50"/>
      <c r="AD878" s="50"/>
      <c r="AE878" s="50"/>
      <c r="AF878" s="50"/>
      <c r="AG878" s="50"/>
      <c r="AH878" s="50"/>
      <c r="AI878" s="50"/>
    </row>
    <row r="879" spans="9:35">
      <c r="I879" s="50"/>
      <c r="J879" s="50"/>
      <c r="K879" s="50"/>
      <c r="L879" s="50"/>
      <c r="M879" s="50"/>
      <c r="N879" s="50"/>
      <c r="O879" s="50"/>
      <c r="P879" s="50"/>
      <c r="Q879" s="50"/>
      <c r="R879" s="50"/>
      <c r="S879" s="50"/>
      <c r="T879" s="50"/>
      <c r="U879" s="50"/>
      <c r="V879" s="50"/>
      <c r="W879" s="50"/>
      <c r="X879" s="50"/>
      <c r="Y879" s="50"/>
      <c r="Z879" s="50"/>
      <c r="AA879" s="50"/>
      <c r="AB879" s="50"/>
      <c r="AC879" s="50"/>
      <c r="AD879" s="50"/>
      <c r="AE879" s="50"/>
      <c r="AF879" s="50"/>
      <c r="AG879" s="50"/>
      <c r="AH879" s="50"/>
      <c r="AI879" s="50"/>
    </row>
    <row r="880" spans="9:35">
      <c r="I880" s="50"/>
      <c r="J880" s="50"/>
      <c r="K880" s="50"/>
      <c r="L880" s="50"/>
      <c r="M880" s="50"/>
      <c r="N880" s="50"/>
      <c r="O880" s="50"/>
      <c r="P880" s="50"/>
      <c r="Q880" s="50"/>
      <c r="R880" s="50"/>
      <c r="S880" s="50"/>
      <c r="T880" s="50"/>
      <c r="U880" s="50"/>
      <c r="V880" s="50"/>
      <c r="W880" s="50"/>
      <c r="X880" s="50"/>
      <c r="Y880" s="50"/>
      <c r="Z880" s="50"/>
      <c r="AA880" s="50"/>
      <c r="AB880" s="50"/>
      <c r="AC880" s="50"/>
      <c r="AD880" s="50"/>
      <c r="AE880" s="50"/>
      <c r="AF880" s="50"/>
      <c r="AG880" s="50"/>
      <c r="AH880" s="50"/>
      <c r="AI880" s="50"/>
    </row>
    <row r="881" spans="9:35">
      <c r="I881" s="50"/>
      <c r="J881" s="50"/>
      <c r="K881" s="50"/>
      <c r="L881" s="50"/>
      <c r="M881" s="50"/>
      <c r="N881" s="50"/>
      <c r="O881" s="50"/>
      <c r="P881" s="50"/>
      <c r="Q881" s="50"/>
      <c r="R881" s="50"/>
      <c r="S881" s="50"/>
      <c r="T881" s="50"/>
      <c r="U881" s="50"/>
      <c r="V881" s="50"/>
      <c r="W881" s="50"/>
      <c r="X881" s="50"/>
      <c r="Y881" s="50"/>
      <c r="Z881" s="50"/>
      <c r="AA881" s="50"/>
      <c r="AB881" s="50"/>
      <c r="AC881" s="50"/>
      <c r="AD881" s="50"/>
      <c r="AE881" s="50"/>
      <c r="AF881" s="50"/>
      <c r="AG881" s="50"/>
      <c r="AH881" s="50"/>
      <c r="AI881" s="50"/>
    </row>
    <row r="882" spans="9:35">
      <c r="I882" s="50"/>
      <c r="J882" s="50"/>
      <c r="K882" s="50"/>
      <c r="L882" s="50"/>
      <c r="M882" s="50"/>
      <c r="N882" s="50"/>
      <c r="O882" s="50"/>
      <c r="P882" s="50"/>
      <c r="Q882" s="50"/>
      <c r="R882" s="50"/>
      <c r="S882" s="50"/>
      <c r="T882" s="50"/>
      <c r="U882" s="50"/>
      <c r="V882" s="50"/>
      <c r="W882" s="50"/>
      <c r="X882" s="50"/>
      <c r="Y882" s="50"/>
      <c r="Z882" s="50"/>
      <c r="AA882" s="50"/>
      <c r="AB882" s="50"/>
      <c r="AC882" s="50"/>
      <c r="AD882" s="50"/>
      <c r="AE882" s="50"/>
      <c r="AF882" s="50"/>
      <c r="AG882" s="50"/>
      <c r="AH882" s="50"/>
      <c r="AI882" s="50"/>
    </row>
    <row r="883" spans="9:35">
      <c r="I883" s="50"/>
      <c r="J883" s="50"/>
      <c r="K883" s="50"/>
      <c r="L883" s="50"/>
      <c r="M883" s="50"/>
      <c r="N883" s="50"/>
      <c r="O883" s="50"/>
      <c r="P883" s="50"/>
      <c r="Q883" s="50"/>
      <c r="R883" s="50"/>
      <c r="S883" s="50"/>
      <c r="T883" s="50"/>
      <c r="U883" s="50"/>
      <c r="V883" s="50"/>
      <c r="W883" s="50"/>
      <c r="X883" s="50"/>
      <c r="Y883" s="50"/>
      <c r="Z883" s="50"/>
      <c r="AA883" s="50"/>
      <c r="AB883" s="50"/>
      <c r="AC883" s="50"/>
      <c r="AD883" s="50"/>
      <c r="AE883" s="50"/>
      <c r="AF883" s="50"/>
      <c r="AG883" s="50"/>
      <c r="AH883" s="50"/>
      <c r="AI883" s="50"/>
    </row>
    <row r="884" spans="9:35">
      <c r="I884" s="50"/>
      <c r="J884" s="50"/>
      <c r="K884" s="50"/>
      <c r="L884" s="50"/>
      <c r="M884" s="50"/>
      <c r="N884" s="50"/>
      <c r="O884" s="50"/>
      <c r="P884" s="50"/>
      <c r="Q884" s="50"/>
      <c r="R884" s="50"/>
      <c r="S884" s="50"/>
      <c r="T884" s="50"/>
      <c r="U884" s="50"/>
      <c r="V884" s="50"/>
      <c r="W884" s="50"/>
      <c r="X884" s="50"/>
      <c r="Y884" s="50"/>
      <c r="Z884" s="50"/>
      <c r="AA884" s="50"/>
      <c r="AB884" s="50"/>
      <c r="AC884" s="50"/>
      <c r="AD884" s="50"/>
      <c r="AE884" s="50"/>
      <c r="AF884" s="50"/>
      <c r="AG884" s="50"/>
      <c r="AH884" s="50"/>
      <c r="AI884" s="50"/>
    </row>
    <row r="885" spans="9:35">
      <c r="I885" s="50"/>
      <c r="J885" s="50"/>
      <c r="K885" s="50"/>
      <c r="L885" s="50"/>
      <c r="M885" s="50"/>
      <c r="N885" s="50"/>
      <c r="O885" s="50"/>
      <c r="P885" s="50"/>
      <c r="Q885" s="50"/>
      <c r="R885" s="50"/>
      <c r="S885" s="50"/>
      <c r="T885" s="50"/>
      <c r="U885" s="50"/>
      <c r="V885" s="50"/>
      <c r="W885" s="50"/>
      <c r="X885" s="50"/>
      <c r="Y885" s="50"/>
      <c r="Z885" s="50"/>
      <c r="AA885" s="50"/>
      <c r="AB885" s="50"/>
      <c r="AC885" s="50"/>
      <c r="AD885" s="50"/>
      <c r="AE885" s="50"/>
      <c r="AF885" s="50"/>
      <c r="AG885" s="50"/>
      <c r="AH885" s="50"/>
      <c r="AI885" s="50"/>
    </row>
    <row r="886" spans="9:35">
      <c r="I886" s="50"/>
      <c r="J886" s="50"/>
      <c r="K886" s="50"/>
      <c r="L886" s="50"/>
      <c r="M886" s="50"/>
      <c r="N886" s="50"/>
      <c r="O886" s="50"/>
      <c r="P886" s="50"/>
      <c r="Q886" s="50"/>
      <c r="R886" s="50"/>
      <c r="S886" s="50"/>
      <c r="T886" s="50"/>
      <c r="U886" s="50"/>
      <c r="V886" s="50"/>
      <c r="W886" s="50"/>
      <c r="X886" s="50"/>
      <c r="Y886" s="50"/>
      <c r="Z886" s="50"/>
      <c r="AA886" s="50"/>
      <c r="AB886" s="50"/>
      <c r="AC886" s="50"/>
      <c r="AD886" s="50"/>
      <c r="AE886" s="50"/>
      <c r="AF886" s="50"/>
      <c r="AG886" s="50"/>
      <c r="AH886" s="50"/>
      <c r="AI886" s="50"/>
    </row>
    <row r="887" spans="9:35">
      <c r="I887" s="50"/>
      <c r="J887" s="50"/>
      <c r="K887" s="50"/>
      <c r="L887" s="50"/>
      <c r="M887" s="50"/>
      <c r="N887" s="50"/>
      <c r="O887" s="50"/>
      <c r="P887" s="50"/>
      <c r="Q887" s="50"/>
      <c r="R887" s="50"/>
      <c r="S887" s="50"/>
      <c r="T887" s="50"/>
      <c r="U887" s="50"/>
      <c r="V887" s="50"/>
      <c r="W887" s="50"/>
      <c r="X887" s="50"/>
      <c r="Y887" s="50"/>
      <c r="Z887" s="50"/>
      <c r="AA887" s="50"/>
      <c r="AB887" s="50"/>
      <c r="AC887" s="50"/>
      <c r="AD887" s="50"/>
      <c r="AE887" s="50"/>
      <c r="AF887" s="50"/>
      <c r="AG887" s="50"/>
      <c r="AH887" s="50"/>
      <c r="AI887" s="50"/>
    </row>
    <row r="888" spans="9:35">
      <c r="I888" s="50"/>
      <c r="J888" s="50"/>
      <c r="K888" s="50"/>
      <c r="L888" s="50"/>
      <c r="M888" s="50"/>
      <c r="N888" s="50"/>
      <c r="O888" s="50"/>
      <c r="P888" s="50"/>
      <c r="Q888" s="50"/>
      <c r="R888" s="50"/>
      <c r="S888" s="50"/>
      <c r="T888" s="50"/>
      <c r="U888" s="50"/>
      <c r="V888" s="50"/>
      <c r="W888" s="50"/>
      <c r="X888" s="50"/>
      <c r="Y888" s="50"/>
      <c r="Z888" s="50"/>
      <c r="AA888" s="50"/>
      <c r="AB888" s="50"/>
      <c r="AC888" s="50"/>
      <c r="AD888" s="50"/>
      <c r="AE888" s="50"/>
      <c r="AF888" s="50"/>
      <c r="AG888" s="50"/>
      <c r="AH888" s="50"/>
      <c r="AI888" s="50"/>
    </row>
    <row r="889" spans="9:35">
      <c r="I889" s="50"/>
      <c r="J889" s="50"/>
      <c r="K889" s="50"/>
      <c r="L889" s="50"/>
      <c r="M889" s="50"/>
      <c r="N889" s="50"/>
      <c r="O889" s="50"/>
      <c r="P889" s="50"/>
      <c r="Q889" s="50"/>
      <c r="R889" s="50"/>
      <c r="S889" s="50"/>
      <c r="T889" s="50"/>
      <c r="U889" s="50"/>
      <c r="V889" s="50"/>
      <c r="W889" s="50"/>
      <c r="X889" s="50"/>
      <c r="Y889" s="50"/>
      <c r="Z889" s="50"/>
      <c r="AA889" s="50"/>
      <c r="AB889" s="50"/>
      <c r="AC889" s="50"/>
      <c r="AD889" s="50"/>
      <c r="AE889" s="50"/>
      <c r="AF889" s="50"/>
      <c r="AG889" s="50"/>
      <c r="AH889" s="50"/>
      <c r="AI889" s="50"/>
    </row>
    <row r="890" spans="9:35">
      <c r="I890" s="50"/>
      <c r="J890" s="50"/>
      <c r="K890" s="50"/>
      <c r="L890" s="50"/>
      <c r="M890" s="50"/>
      <c r="N890" s="50"/>
      <c r="O890" s="50"/>
      <c r="P890" s="50"/>
      <c r="Q890" s="50"/>
      <c r="R890" s="50"/>
      <c r="S890" s="50"/>
      <c r="T890" s="50"/>
      <c r="U890" s="50"/>
      <c r="V890" s="50"/>
      <c r="W890" s="50"/>
      <c r="X890" s="50"/>
      <c r="Y890" s="50"/>
      <c r="Z890" s="50"/>
      <c r="AA890" s="50"/>
      <c r="AB890" s="50"/>
      <c r="AC890" s="50"/>
      <c r="AD890" s="50"/>
      <c r="AE890" s="50"/>
      <c r="AF890" s="50"/>
      <c r="AG890" s="50"/>
      <c r="AH890" s="50"/>
      <c r="AI890" s="50"/>
    </row>
    <row r="891" spans="9:35">
      <c r="I891" s="50"/>
      <c r="J891" s="50"/>
      <c r="K891" s="50"/>
      <c r="L891" s="50"/>
      <c r="M891" s="50"/>
      <c r="N891" s="50"/>
      <c r="O891" s="50"/>
      <c r="P891" s="50"/>
      <c r="Q891" s="50"/>
      <c r="R891" s="50"/>
      <c r="S891" s="50"/>
      <c r="T891" s="50"/>
      <c r="U891" s="50"/>
      <c r="V891" s="50"/>
      <c r="W891" s="50"/>
      <c r="X891" s="50"/>
      <c r="Y891" s="50"/>
      <c r="Z891" s="50"/>
      <c r="AA891" s="50"/>
      <c r="AB891" s="50"/>
      <c r="AC891" s="50"/>
      <c r="AD891" s="50"/>
      <c r="AE891" s="50"/>
      <c r="AF891" s="50"/>
      <c r="AG891" s="50"/>
      <c r="AH891" s="50"/>
      <c r="AI891" s="50"/>
    </row>
    <row r="892" spans="9:35">
      <c r="I892" s="50"/>
      <c r="J892" s="50"/>
      <c r="K892" s="50"/>
      <c r="L892" s="50"/>
      <c r="M892" s="50"/>
      <c r="N892" s="50"/>
      <c r="O892" s="50"/>
      <c r="P892" s="50"/>
      <c r="Q892" s="50"/>
      <c r="R892" s="50"/>
      <c r="S892" s="50"/>
      <c r="T892" s="50"/>
      <c r="U892" s="50"/>
      <c r="V892" s="50"/>
      <c r="W892" s="50"/>
      <c r="X892" s="50"/>
      <c r="Y892" s="50"/>
      <c r="Z892" s="50"/>
      <c r="AA892" s="50"/>
      <c r="AB892" s="50"/>
      <c r="AC892" s="50"/>
      <c r="AD892" s="50"/>
      <c r="AE892" s="50"/>
      <c r="AF892" s="50"/>
      <c r="AG892" s="50"/>
      <c r="AH892" s="50"/>
      <c r="AI892" s="50"/>
    </row>
    <row r="893" spans="9:35">
      <c r="I893" s="50"/>
      <c r="J893" s="50"/>
      <c r="K893" s="50"/>
      <c r="L893" s="50"/>
      <c r="M893" s="50"/>
      <c r="N893" s="50"/>
      <c r="O893" s="50"/>
      <c r="P893" s="50"/>
      <c r="Q893" s="50"/>
      <c r="R893" s="50"/>
      <c r="S893" s="50"/>
      <c r="T893" s="50"/>
      <c r="U893" s="50"/>
      <c r="V893" s="50"/>
      <c r="W893" s="50"/>
      <c r="X893" s="50"/>
      <c r="Y893" s="50"/>
      <c r="Z893" s="50"/>
      <c r="AA893" s="50"/>
      <c r="AB893" s="50"/>
      <c r="AC893" s="50"/>
      <c r="AD893" s="50"/>
      <c r="AE893" s="50"/>
      <c r="AF893" s="50"/>
      <c r="AG893" s="50"/>
      <c r="AH893" s="50"/>
      <c r="AI893" s="50"/>
    </row>
    <row r="894" spans="9:35">
      <c r="I894" s="50"/>
      <c r="J894" s="50"/>
      <c r="K894" s="50"/>
      <c r="L894" s="50"/>
      <c r="M894" s="50"/>
      <c r="N894" s="50"/>
      <c r="O894" s="50"/>
      <c r="P894" s="50"/>
      <c r="Q894" s="50"/>
      <c r="R894" s="50"/>
      <c r="S894" s="50"/>
      <c r="T894" s="50"/>
      <c r="U894" s="50"/>
      <c r="V894" s="50"/>
      <c r="W894" s="50"/>
      <c r="X894" s="50"/>
      <c r="Y894" s="50"/>
      <c r="Z894" s="50"/>
      <c r="AA894" s="50"/>
      <c r="AB894" s="50"/>
      <c r="AC894" s="50"/>
      <c r="AD894" s="50"/>
      <c r="AE894" s="50"/>
      <c r="AF894" s="50"/>
      <c r="AG894" s="50"/>
      <c r="AH894" s="50"/>
      <c r="AI894" s="50"/>
    </row>
    <row r="895" spans="9:35">
      <c r="I895" s="50"/>
      <c r="J895" s="50"/>
      <c r="K895" s="50"/>
      <c r="L895" s="50"/>
      <c r="M895" s="50"/>
      <c r="N895" s="50"/>
      <c r="O895" s="50"/>
      <c r="P895" s="50"/>
      <c r="Q895" s="50"/>
      <c r="R895" s="50"/>
      <c r="S895" s="50"/>
      <c r="T895" s="50"/>
      <c r="U895" s="50"/>
      <c r="V895" s="50"/>
      <c r="W895" s="50"/>
      <c r="X895" s="50"/>
      <c r="Y895" s="50"/>
      <c r="Z895" s="50"/>
      <c r="AA895" s="50"/>
      <c r="AB895" s="50"/>
      <c r="AC895" s="50"/>
      <c r="AD895" s="50"/>
      <c r="AE895" s="50"/>
      <c r="AF895" s="50"/>
      <c r="AG895" s="50"/>
      <c r="AH895" s="50"/>
      <c r="AI895" s="50"/>
    </row>
    <row r="896" spans="9:35">
      <c r="I896" s="50"/>
      <c r="J896" s="50"/>
      <c r="K896" s="50"/>
      <c r="L896" s="50"/>
      <c r="M896" s="50"/>
      <c r="N896" s="50"/>
      <c r="O896" s="50"/>
      <c r="P896" s="50"/>
      <c r="Q896" s="50"/>
      <c r="R896" s="50"/>
      <c r="S896" s="50"/>
      <c r="T896" s="50"/>
      <c r="U896" s="50"/>
      <c r="V896" s="50"/>
      <c r="W896" s="50"/>
      <c r="X896" s="50"/>
      <c r="Y896" s="50"/>
      <c r="Z896" s="50"/>
      <c r="AA896" s="50"/>
      <c r="AB896" s="50"/>
      <c r="AC896" s="50"/>
      <c r="AD896" s="50"/>
      <c r="AE896" s="50"/>
      <c r="AF896" s="50"/>
      <c r="AG896" s="50"/>
      <c r="AH896" s="50"/>
      <c r="AI896" s="50"/>
    </row>
    <row r="897" spans="9:35">
      <c r="I897" s="50"/>
      <c r="J897" s="50"/>
      <c r="K897" s="50"/>
      <c r="L897" s="50"/>
      <c r="M897" s="50"/>
      <c r="N897" s="50"/>
      <c r="O897" s="50"/>
      <c r="P897" s="50"/>
      <c r="Q897" s="50"/>
      <c r="R897" s="50"/>
      <c r="S897" s="50"/>
      <c r="T897" s="50"/>
      <c r="U897" s="50"/>
      <c r="V897" s="50"/>
      <c r="W897" s="50"/>
      <c r="X897" s="50"/>
      <c r="Y897" s="50"/>
      <c r="Z897" s="50"/>
      <c r="AA897" s="50"/>
      <c r="AB897" s="50"/>
      <c r="AC897" s="50"/>
      <c r="AD897" s="50"/>
      <c r="AE897" s="50"/>
      <c r="AF897" s="50"/>
      <c r="AG897" s="50"/>
      <c r="AH897" s="50"/>
      <c r="AI897" s="50"/>
    </row>
    <row r="898" spans="9:35">
      <c r="I898" s="50"/>
      <c r="J898" s="50"/>
      <c r="K898" s="50"/>
      <c r="L898" s="50"/>
      <c r="M898" s="50"/>
      <c r="N898" s="50"/>
      <c r="O898" s="50"/>
      <c r="P898" s="50"/>
      <c r="Q898" s="50"/>
      <c r="R898" s="50"/>
      <c r="S898" s="50"/>
      <c r="T898" s="50"/>
      <c r="U898" s="50"/>
      <c r="V898" s="50"/>
      <c r="W898" s="50"/>
      <c r="X898" s="50"/>
      <c r="Y898" s="50"/>
      <c r="Z898" s="50"/>
      <c r="AA898" s="50"/>
      <c r="AB898" s="50"/>
      <c r="AC898" s="50"/>
      <c r="AD898" s="50"/>
      <c r="AE898" s="50"/>
      <c r="AF898" s="50"/>
      <c r="AG898" s="50"/>
      <c r="AH898" s="50"/>
      <c r="AI898" s="50"/>
    </row>
    <row r="899" spans="9:35">
      <c r="I899" s="50"/>
      <c r="J899" s="50"/>
      <c r="K899" s="50"/>
      <c r="L899" s="50"/>
      <c r="M899" s="50"/>
      <c r="N899" s="50"/>
      <c r="O899" s="50"/>
      <c r="P899" s="50"/>
      <c r="Q899" s="50"/>
      <c r="R899" s="50"/>
      <c r="S899" s="50"/>
      <c r="T899" s="50"/>
      <c r="U899" s="50"/>
      <c r="V899" s="50"/>
      <c r="W899" s="50"/>
      <c r="X899" s="50"/>
      <c r="Y899" s="50"/>
      <c r="Z899" s="50"/>
      <c r="AA899" s="50"/>
      <c r="AB899" s="50"/>
      <c r="AC899" s="50"/>
      <c r="AD899" s="50"/>
      <c r="AE899" s="50"/>
      <c r="AF899" s="50"/>
      <c r="AG899" s="50"/>
      <c r="AH899" s="50"/>
      <c r="AI899" s="50"/>
    </row>
    <row r="900" spans="9:35">
      <c r="I900" s="50"/>
      <c r="J900" s="50"/>
      <c r="K900" s="50"/>
      <c r="L900" s="50"/>
      <c r="M900" s="50"/>
      <c r="N900" s="50"/>
      <c r="O900" s="50"/>
      <c r="P900" s="50"/>
      <c r="Q900" s="50"/>
      <c r="R900" s="50"/>
      <c r="S900" s="50"/>
      <c r="T900" s="50"/>
      <c r="U900" s="50"/>
      <c r="V900" s="50"/>
      <c r="W900" s="50"/>
      <c r="X900" s="50"/>
      <c r="Y900" s="50"/>
      <c r="Z900" s="50"/>
      <c r="AA900" s="50"/>
      <c r="AB900" s="50"/>
      <c r="AC900" s="50"/>
      <c r="AD900" s="50"/>
      <c r="AE900" s="50"/>
      <c r="AF900" s="50"/>
      <c r="AG900" s="50"/>
      <c r="AH900" s="50"/>
      <c r="AI900" s="50"/>
    </row>
    <row r="901" spans="9:35">
      <c r="I901" s="50"/>
      <c r="J901" s="50"/>
      <c r="K901" s="50"/>
      <c r="L901" s="50"/>
      <c r="M901" s="50"/>
      <c r="N901" s="50"/>
      <c r="O901" s="50"/>
      <c r="P901" s="50"/>
      <c r="Q901" s="50"/>
      <c r="R901" s="50"/>
      <c r="S901" s="50"/>
      <c r="T901" s="50"/>
      <c r="U901" s="50"/>
      <c r="V901" s="50"/>
      <c r="W901" s="50"/>
      <c r="X901" s="50"/>
      <c r="Y901" s="50"/>
      <c r="Z901" s="50"/>
      <c r="AA901" s="50"/>
      <c r="AB901" s="50"/>
      <c r="AC901" s="50"/>
      <c r="AD901" s="50"/>
      <c r="AE901" s="50"/>
      <c r="AF901" s="50"/>
      <c r="AG901" s="50"/>
      <c r="AH901" s="50"/>
      <c r="AI901" s="50"/>
    </row>
    <row r="902" spans="9:35">
      <c r="I902" s="50"/>
      <c r="J902" s="50"/>
      <c r="K902" s="50"/>
      <c r="L902" s="50"/>
      <c r="M902" s="50"/>
      <c r="N902" s="50"/>
      <c r="O902" s="50"/>
      <c r="P902" s="50"/>
      <c r="Q902" s="50"/>
      <c r="R902" s="50"/>
      <c r="S902" s="50"/>
      <c r="T902" s="50"/>
      <c r="U902" s="50"/>
      <c r="V902" s="50"/>
      <c r="W902" s="50"/>
      <c r="X902" s="50"/>
      <c r="Y902" s="50"/>
      <c r="Z902" s="50"/>
      <c r="AA902" s="50"/>
      <c r="AB902" s="50"/>
      <c r="AC902" s="50"/>
      <c r="AD902" s="50"/>
      <c r="AE902" s="50"/>
      <c r="AF902" s="50"/>
      <c r="AG902" s="50"/>
      <c r="AH902" s="50"/>
      <c r="AI902" s="50"/>
    </row>
    <row r="903" spans="9:35">
      <c r="I903" s="50"/>
      <c r="J903" s="50"/>
      <c r="K903" s="50"/>
      <c r="L903" s="50"/>
      <c r="M903" s="50"/>
      <c r="N903" s="50"/>
      <c r="O903" s="50"/>
      <c r="P903" s="50"/>
      <c r="Q903" s="50"/>
      <c r="R903" s="50"/>
      <c r="S903" s="50"/>
      <c r="T903" s="50"/>
      <c r="U903" s="50"/>
      <c r="V903" s="50"/>
      <c r="W903" s="50"/>
      <c r="X903" s="50"/>
      <c r="Y903" s="50"/>
      <c r="Z903" s="50"/>
      <c r="AA903" s="50"/>
      <c r="AB903" s="50"/>
      <c r="AC903" s="50"/>
      <c r="AD903" s="50"/>
      <c r="AE903" s="50"/>
      <c r="AF903" s="50"/>
      <c r="AG903" s="50"/>
      <c r="AH903" s="50"/>
      <c r="AI903" s="50"/>
    </row>
    <row r="904" spans="9:35">
      <c r="I904" s="50"/>
      <c r="J904" s="50"/>
      <c r="K904" s="50"/>
      <c r="L904" s="50"/>
      <c r="M904" s="50"/>
      <c r="N904" s="50"/>
      <c r="O904" s="50"/>
      <c r="P904" s="50"/>
      <c r="Q904" s="50"/>
      <c r="R904" s="50"/>
      <c r="S904" s="50"/>
      <c r="T904" s="50"/>
      <c r="U904" s="50"/>
      <c r="V904" s="50"/>
      <c r="W904" s="50"/>
      <c r="X904" s="50"/>
      <c r="Y904" s="50"/>
      <c r="Z904" s="50"/>
      <c r="AA904" s="50"/>
      <c r="AB904" s="50"/>
      <c r="AC904" s="50"/>
      <c r="AD904" s="50"/>
      <c r="AE904" s="50"/>
      <c r="AF904" s="50"/>
      <c r="AG904" s="50"/>
      <c r="AH904" s="50"/>
      <c r="AI904" s="50"/>
    </row>
    <row r="905" spans="9:35">
      <c r="I905" s="50"/>
      <c r="J905" s="50"/>
      <c r="K905" s="50"/>
      <c r="L905" s="50"/>
      <c r="M905" s="50"/>
      <c r="N905" s="50"/>
      <c r="O905" s="50"/>
      <c r="P905" s="50"/>
      <c r="Q905" s="50"/>
      <c r="R905" s="50"/>
      <c r="S905" s="50"/>
      <c r="T905" s="50"/>
      <c r="U905" s="50"/>
      <c r="V905" s="50"/>
      <c r="W905" s="50"/>
      <c r="X905" s="50"/>
      <c r="Y905" s="50"/>
      <c r="Z905" s="50"/>
      <c r="AA905" s="50"/>
      <c r="AB905" s="50"/>
      <c r="AC905" s="50"/>
      <c r="AD905" s="50"/>
      <c r="AE905" s="50"/>
      <c r="AF905" s="50"/>
      <c r="AG905" s="50"/>
      <c r="AH905" s="50"/>
      <c r="AI905" s="50"/>
    </row>
    <row r="906" spans="9:35">
      <c r="I906" s="50"/>
      <c r="J906" s="50"/>
      <c r="K906" s="50"/>
      <c r="L906" s="50"/>
      <c r="M906" s="50"/>
      <c r="N906" s="50"/>
      <c r="O906" s="50"/>
      <c r="P906" s="50"/>
      <c r="Q906" s="50"/>
      <c r="R906" s="50"/>
      <c r="S906" s="50"/>
      <c r="T906" s="50"/>
      <c r="U906" s="50"/>
      <c r="V906" s="50"/>
      <c r="W906" s="50"/>
      <c r="X906" s="50"/>
      <c r="Y906" s="50"/>
      <c r="Z906" s="50"/>
      <c r="AA906" s="50"/>
      <c r="AB906" s="50"/>
      <c r="AC906" s="50"/>
      <c r="AD906" s="50"/>
      <c r="AE906" s="50"/>
      <c r="AF906" s="50"/>
      <c r="AG906" s="50"/>
      <c r="AH906" s="50"/>
      <c r="AI906" s="50"/>
    </row>
    <row r="907" spans="9:35">
      <c r="I907" s="50"/>
      <c r="J907" s="50"/>
      <c r="K907" s="50"/>
      <c r="L907" s="50"/>
      <c r="M907" s="50"/>
      <c r="N907" s="50"/>
      <c r="O907" s="50"/>
      <c r="P907" s="50"/>
      <c r="Q907" s="50"/>
      <c r="R907" s="50"/>
      <c r="S907" s="50"/>
      <c r="T907" s="50"/>
      <c r="U907" s="50"/>
      <c r="V907" s="50"/>
      <c r="W907" s="50"/>
      <c r="X907" s="50"/>
      <c r="Y907" s="50"/>
      <c r="Z907" s="50"/>
      <c r="AA907" s="50"/>
      <c r="AB907" s="50"/>
      <c r="AC907" s="50"/>
      <c r="AD907" s="50"/>
      <c r="AE907" s="50"/>
      <c r="AF907" s="50"/>
      <c r="AG907" s="50"/>
      <c r="AH907" s="50"/>
      <c r="AI907" s="50"/>
    </row>
    <row r="908" spans="9:35">
      <c r="I908" s="50"/>
      <c r="J908" s="50"/>
      <c r="K908" s="50"/>
      <c r="L908" s="50"/>
      <c r="M908" s="50"/>
      <c r="N908" s="50"/>
      <c r="O908" s="50"/>
      <c r="P908" s="50"/>
      <c r="Q908" s="50"/>
      <c r="R908" s="50"/>
      <c r="S908" s="50"/>
      <c r="T908" s="50"/>
      <c r="U908" s="50"/>
      <c r="V908" s="50"/>
      <c r="W908" s="50"/>
      <c r="X908" s="50"/>
      <c r="Y908" s="50"/>
      <c r="Z908" s="50"/>
      <c r="AA908" s="50"/>
      <c r="AB908" s="50"/>
      <c r="AC908" s="50"/>
      <c r="AD908" s="50"/>
      <c r="AE908" s="50"/>
      <c r="AF908" s="50"/>
      <c r="AG908" s="50"/>
      <c r="AH908" s="50"/>
      <c r="AI908" s="50"/>
    </row>
    <row r="909" spans="9:35">
      <c r="I909" s="50"/>
      <c r="J909" s="50"/>
      <c r="K909" s="50"/>
      <c r="L909" s="50"/>
      <c r="M909" s="50"/>
      <c r="N909" s="50"/>
      <c r="O909" s="50"/>
      <c r="P909" s="50"/>
      <c r="Q909" s="50"/>
      <c r="R909" s="50"/>
      <c r="S909" s="50"/>
      <c r="T909" s="50"/>
      <c r="U909" s="50"/>
      <c r="V909" s="50"/>
      <c r="W909" s="50"/>
      <c r="X909" s="50"/>
      <c r="Y909" s="50"/>
      <c r="Z909" s="50"/>
      <c r="AA909" s="50"/>
      <c r="AB909" s="50"/>
      <c r="AC909" s="50"/>
      <c r="AD909" s="50"/>
      <c r="AE909" s="50"/>
      <c r="AF909" s="50"/>
      <c r="AG909" s="50"/>
      <c r="AH909" s="50"/>
      <c r="AI909" s="50"/>
    </row>
    <row r="910" spans="9:35">
      <c r="I910" s="50"/>
      <c r="J910" s="50"/>
      <c r="K910" s="50"/>
      <c r="L910" s="50"/>
      <c r="M910" s="50"/>
      <c r="N910" s="50"/>
      <c r="O910" s="50"/>
      <c r="P910" s="50"/>
      <c r="Q910" s="50"/>
      <c r="R910" s="50"/>
      <c r="S910" s="50"/>
      <c r="T910" s="50"/>
      <c r="U910" s="50"/>
      <c r="V910" s="50"/>
      <c r="W910" s="50"/>
      <c r="X910" s="50"/>
      <c r="Y910" s="50"/>
      <c r="Z910" s="50"/>
      <c r="AA910" s="50"/>
      <c r="AB910" s="50"/>
      <c r="AC910" s="50"/>
      <c r="AD910" s="50"/>
      <c r="AE910" s="50"/>
      <c r="AF910" s="50"/>
      <c r="AG910" s="50"/>
      <c r="AH910" s="50"/>
      <c r="AI910" s="50"/>
    </row>
    <row r="911" spans="9:35">
      <c r="I911" s="50"/>
      <c r="J911" s="50"/>
      <c r="K911" s="50"/>
      <c r="L911" s="50"/>
      <c r="M911" s="50"/>
      <c r="N911" s="50"/>
      <c r="O911" s="50"/>
      <c r="P911" s="50"/>
      <c r="Q911" s="50"/>
      <c r="R911" s="50"/>
      <c r="S911" s="50"/>
      <c r="T911" s="50"/>
      <c r="U911" s="50"/>
      <c r="V911" s="50"/>
      <c r="W911" s="50"/>
      <c r="X911" s="50"/>
      <c r="Y911" s="50"/>
      <c r="Z911" s="50"/>
      <c r="AA911" s="50"/>
      <c r="AB911" s="50"/>
      <c r="AC911" s="50"/>
      <c r="AD911" s="50"/>
      <c r="AE911" s="50"/>
      <c r="AF911" s="50"/>
      <c r="AG911" s="50"/>
      <c r="AH911" s="50"/>
      <c r="AI911" s="50"/>
    </row>
    <row r="912" spans="9:35">
      <c r="I912" s="50"/>
      <c r="J912" s="50"/>
      <c r="K912" s="50"/>
      <c r="L912" s="50"/>
      <c r="M912" s="50"/>
      <c r="N912" s="50"/>
      <c r="O912" s="50"/>
      <c r="P912" s="50"/>
      <c r="Q912" s="50"/>
      <c r="R912" s="50"/>
      <c r="S912" s="50"/>
      <c r="T912" s="50"/>
      <c r="U912" s="50"/>
      <c r="V912" s="50"/>
      <c r="W912" s="50"/>
      <c r="X912" s="50"/>
      <c r="Y912" s="50"/>
      <c r="Z912" s="50"/>
      <c r="AA912" s="50"/>
      <c r="AB912" s="50"/>
      <c r="AC912" s="50"/>
      <c r="AD912" s="50"/>
      <c r="AE912" s="50"/>
      <c r="AF912" s="50"/>
      <c r="AG912" s="50"/>
      <c r="AH912" s="50"/>
      <c r="AI912" s="50"/>
    </row>
    <row r="913" spans="9:35">
      <c r="I913" s="50"/>
      <c r="J913" s="50"/>
      <c r="K913" s="50"/>
      <c r="L913" s="50"/>
      <c r="M913" s="50"/>
      <c r="N913" s="50"/>
      <c r="O913" s="50"/>
      <c r="P913" s="50"/>
      <c r="Q913" s="50"/>
      <c r="R913" s="50"/>
      <c r="S913" s="50"/>
      <c r="T913" s="50"/>
      <c r="U913" s="50"/>
      <c r="V913" s="50"/>
      <c r="W913" s="50"/>
      <c r="X913" s="50"/>
      <c r="Y913" s="50"/>
      <c r="Z913" s="50"/>
      <c r="AA913" s="50"/>
      <c r="AB913" s="50"/>
      <c r="AC913" s="50"/>
      <c r="AD913" s="50"/>
      <c r="AE913" s="50"/>
      <c r="AF913" s="50"/>
      <c r="AG913" s="50"/>
      <c r="AH913" s="50"/>
      <c r="AI913" s="50"/>
    </row>
    <row r="914" spans="9:35">
      <c r="I914" s="50"/>
      <c r="J914" s="50"/>
      <c r="K914" s="50"/>
      <c r="L914" s="50"/>
      <c r="M914" s="50"/>
      <c r="N914" s="50"/>
      <c r="O914" s="50"/>
      <c r="P914" s="50"/>
      <c r="Q914" s="50"/>
      <c r="R914" s="50"/>
      <c r="S914" s="50"/>
      <c r="T914" s="50"/>
      <c r="U914" s="50"/>
      <c r="V914" s="50"/>
      <c r="W914" s="50"/>
      <c r="X914" s="50"/>
      <c r="Y914" s="50"/>
      <c r="Z914" s="50"/>
      <c r="AA914" s="50"/>
      <c r="AB914" s="50"/>
      <c r="AC914" s="50"/>
      <c r="AD914" s="50"/>
      <c r="AE914" s="50"/>
      <c r="AF914" s="50"/>
      <c r="AG914" s="50"/>
      <c r="AH914" s="50"/>
      <c r="AI914" s="50"/>
    </row>
    <row r="915" spans="9:35">
      <c r="I915" s="50"/>
      <c r="J915" s="50"/>
      <c r="K915" s="50"/>
      <c r="L915" s="50"/>
      <c r="M915" s="50"/>
      <c r="N915" s="50"/>
      <c r="O915" s="50"/>
      <c r="P915" s="50"/>
      <c r="Q915" s="50"/>
      <c r="R915" s="50"/>
      <c r="S915" s="50"/>
      <c r="T915" s="50"/>
      <c r="U915" s="50"/>
      <c r="V915" s="50"/>
      <c r="W915" s="50"/>
      <c r="X915" s="50"/>
      <c r="Y915" s="50"/>
      <c r="Z915" s="50"/>
      <c r="AA915" s="50"/>
      <c r="AB915" s="50"/>
      <c r="AC915" s="50"/>
      <c r="AD915" s="50"/>
      <c r="AE915" s="50"/>
      <c r="AF915" s="50"/>
      <c r="AG915" s="50"/>
      <c r="AH915" s="50"/>
      <c r="AI915" s="50"/>
    </row>
    <row r="916" spans="9:35">
      <c r="I916" s="50"/>
      <c r="J916" s="50"/>
      <c r="K916" s="50"/>
      <c r="L916" s="50"/>
      <c r="M916" s="50"/>
      <c r="N916" s="50"/>
      <c r="O916" s="50"/>
      <c r="P916" s="50"/>
      <c r="Q916" s="50"/>
      <c r="R916" s="50"/>
      <c r="S916" s="50"/>
      <c r="T916" s="50"/>
      <c r="U916" s="50"/>
      <c r="V916" s="50"/>
      <c r="W916" s="50"/>
      <c r="X916" s="50"/>
      <c r="Y916" s="50"/>
      <c r="Z916" s="50"/>
      <c r="AA916" s="50"/>
      <c r="AB916" s="50"/>
      <c r="AC916" s="50"/>
      <c r="AD916" s="50"/>
      <c r="AE916" s="50"/>
      <c r="AF916" s="50"/>
      <c r="AG916" s="50"/>
      <c r="AH916" s="50"/>
      <c r="AI916" s="50"/>
    </row>
    <row r="917" spans="9:35">
      <c r="I917" s="50"/>
      <c r="J917" s="50"/>
      <c r="K917" s="50"/>
      <c r="L917" s="50"/>
      <c r="M917" s="50"/>
      <c r="N917" s="50"/>
      <c r="O917" s="50"/>
      <c r="P917" s="50"/>
      <c r="Q917" s="50"/>
      <c r="R917" s="50"/>
      <c r="S917" s="50"/>
      <c r="T917" s="50"/>
      <c r="U917" s="50"/>
      <c r="V917" s="50"/>
      <c r="W917" s="50"/>
      <c r="X917" s="50"/>
      <c r="Y917" s="50"/>
      <c r="Z917" s="50"/>
      <c r="AA917" s="50"/>
      <c r="AB917" s="50"/>
      <c r="AC917" s="50"/>
      <c r="AD917" s="50"/>
      <c r="AE917" s="50"/>
      <c r="AF917" s="50"/>
      <c r="AG917" s="50"/>
      <c r="AH917" s="50"/>
      <c r="AI917" s="50"/>
    </row>
    <row r="918" spans="9:35">
      <c r="I918" s="50"/>
      <c r="J918" s="50"/>
      <c r="K918" s="50"/>
      <c r="L918" s="50"/>
      <c r="M918" s="50"/>
      <c r="N918" s="50"/>
      <c r="O918" s="50"/>
      <c r="P918" s="50"/>
      <c r="Q918" s="50"/>
      <c r="R918" s="50"/>
      <c r="S918" s="50"/>
      <c r="T918" s="50"/>
      <c r="U918" s="50"/>
      <c r="V918" s="50"/>
      <c r="W918" s="50"/>
      <c r="X918" s="50"/>
      <c r="Y918" s="50"/>
      <c r="Z918" s="50"/>
      <c r="AA918" s="50"/>
      <c r="AB918" s="50"/>
      <c r="AC918" s="50"/>
      <c r="AD918" s="50"/>
      <c r="AE918" s="50"/>
      <c r="AF918" s="50"/>
      <c r="AG918" s="50"/>
      <c r="AH918" s="50"/>
      <c r="AI918" s="50"/>
    </row>
    <row r="919" spans="9:35">
      <c r="I919" s="50"/>
      <c r="J919" s="50"/>
      <c r="K919" s="50"/>
      <c r="L919" s="50"/>
      <c r="M919" s="50"/>
      <c r="N919" s="50"/>
      <c r="O919" s="50"/>
      <c r="P919" s="50"/>
      <c r="Q919" s="50"/>
      <c r="R919" s="50"/>
      <c r="S919" s="50"/>
      <c r="T919" s="50"/>
      <c r="U919" s="50"/>
      <c r="V919" s="50"/>
      <c r="W919" s="50"/>
      <c r="X919" s="50"/>
      <c r="Y919" s="50"/>
      <c r="Z919" s="50"/>
      <c r="AA919" s="50"/>
      <c r="AB919" s="50"/>
      <c r="AC919" s="50"/>
      <c r="AD919" s="50"/>
      <c r="AE919" s="50"/>
      <c r="AF919" s="50"/>
      <c r="AG919" s="50"/>
      <c r="AH919" s="50"/>
      <c r="AI919" s="50"/>
    </row>
    <row r="920" spans="9:35">
      <c r="I920" s="50"/>
      <c r="J920" s="50"/>
      <c r="K920" s="50"/>
      <c r="L920" s="50"/>
      <c r="M920" s="50"/>
      <c r="N920" s="50"/>
      <c r="O920" s="50"/>
      <c r="P920" s="50"/>
      <c r="Q920" s="50"/>
      <c r="R920" s="50"/>
      <c r="S920" s="50"/>
      <c r="T920" s="50"/>
      <c r="U920" s="50"/>
      <c r="V920" s="50"/>
      <c r="W920" s="50"/>
      <c r="X920" s="50"/>
      <c r="Y920" s="50"/>
      <c r="Z920" s="50"/>
      <c r="AA920" s="50"/>
      <c r="AB920" s="50"/>
      <c r="AC920" s="50"/>
      <c r="AD920" s="50"/>
      <c r="AE920" s="50"/>
      <c r="AF920" s="50"/>
      <c r="AG920" s="50"/>
      <c r="AH920" s="50"/>
      <c r="AI920" s="50"/>
    </row>
    <row r="921" spans="9:35">
      <c r="I921" s="50"/>
      <c r="J921" s="50"/>
      <c r="K921" s="50"/>
      <c r="L921" s="50"/>
      <c r="M921" s="50"/>
      <c r="N921" s="50"/>
      <c r="O921" s="50"/>
      <c r="P921" s="50"/>
      <c r="Q921" s="50"/>
      <c r="R921" s="50"/>
      <c r="S921" s="50"/>
      <c r="T921" s="50"/>
      <c r="U921" s="50"/>
      <c r="V921" s="50"/>
      <c r="W921" s="50"/>
      <c r="X921" s="50"/>
      <c r="Y921" s="50"/>
      <c r="Z921" s="50"/>
      <c r="AA921" s="50"/>
      <c r="AB921" s="50"/>
      <c r="AC921" s="50"/>
      <c r="AD921" s="50"/>
      <c r="AE921" s="50"/>
      <c r="AF921" s="50"/>
      <c r="AG921" s="50"/>
      <c r="AH921" s="50"/>
      <c r="AI921" s="50"/>
    </row>
    <row r="922" spans="9:35">
      <c r="I922" s="50"/>
      <c r="J922" s="50"/>
      <c r="K922" s="50"/>
      <c r="L922" s="50"/>
      <c r="M922" s="50"/>
      <c r="N922" s="50"/>
      <c r="O922" s="50"/>
      <c r="P922" s="50"/>
      <c r="Q922" s="50"/>
      <c r="R922" s="50"/>
      <c r="S922" s="50"/>
      <c r="T922" s="50"/>
      <c r="U922" s="50"/>
      <c r="V922" s="50"/>
      <c r="W922" s="50"/>
      <c r="X922" s="50"/>
      <c r="Y922" s="50"/>
      <c r="Z922" s="50"/>
      <c r="AA922" s="50"/>
      <c r="AB922" s="50"/>
      <c r="AC922" s="50"/>
      <c r="AD922" s="50"/>
      <c r="AE922" s="50"/>
      <c r="AF922" s="50"/>
      <c r="AG922" s="50"/>
      <c r="AH922" s="50"/>
      <c r="AI922" s="50"/>
    </row>
    <row r="923" spans="9:35">
      <c r="I923" s="50"/>
      <c r="J923" s="50"/>
      <c r="K923" s="50"/>
      <c r="L923" s="50"/>
      <c r="M923" s="50"/>
      <c r="N923" s="50"/>
      <c r="O923" s="50"/>
      <c r="P923" s="50"/>
      <c r="Q923" s="50"/>
      <c r="R923" s="50"/>
      <c r="S923" s="50"/>
      <c r="T923" s="50"/>
      <c r="U923" s="50"/>
      <c r="V923" s="50"/>
      <c r="W923" s="50"/>
      <c r="X923" s="50"/>
      <c r="Y923" s="50"/>
      <c r="Z923" s="50"/>
      <c r="AA923" s="50"/>
      <c r="AB923" s="50"/>
      <c r="AC923" s="50"/>
      <c r="AD923" s="50"/>
      <c r="AE923" s="50"/>
      <c r="AF923" s="50"/>
      <c r="AG923" s="50"/>
      <c r="AH923" s="50"/>
      <c r="AI923" s="50"/>
    </row>
    <row r="924" spans="9:35">
      <c r="I924" s="50"/>
      <c r="J924" s="50"/>
      <c r="K924" s="50"/>
      <c r="L924" s="50"/>
      <c r="M924" s="50"/>
      <c r="N924" s="50"/>
      <c r="O924" s="50"/>
      <c r="P924" s="50"/>
      <c r="Q924" s="50"/>
      <c r="R924" s="50"/>
      <c r="S924" s="50"/>
      <c r="T924" s="50"/>
      <c r="U924" s="50"/>
      <c r="V924" s="50"/>
      <c r="W924" s="50"/>
      <c r="X924" s="50"/>
      <c r="Y924" s="50"/>
      <c r="Z924" s="50"/>
      <c r="AA924" s="50"/>
      <c r="AB924" s="50"/>
      <c r="AC924" s="50"/>
      <c r="AD924" s="50"/>
      <c r="AE924" s="50"/>
      <c r="AF924" s="50"/>
      <c r="AG924" s="50"/>
      <c r="AH924" s="50"/>
      <c r="AI924" s="50"/>
    </row>
    <row r="925" spans="9:35">
      <c r="I925" s="50"/>
      <c r="J925" s="50"/>
      <c r="K925" s="50"/>
      <c r="L925" s="50"/>
      <c r="M925" s="50"/>
      <c r="N925" s="50"/>
      <c r="O925" s="50"/>
      <c r="P925" s="50"/>
      <c r="Q925" s="50"/>
      <c r="R925" s="50"/>
      <c r="S925" s="50"/>
      <c r="T925" s="50"/>
      <c r="U925" s="50"/>
      <c r="V925" s="50"/>
      <c r="W925" s="50"/>
      <c r="X925" s="50"/>
      <c r="Y925" s="50"/>
      <c r="Z925" s="50"/>
      <c r="AA925" s="50"/>
      <c r="AB925" s="50"/>
      <c r="AC925" s="50"/>
      <c r="AD925" s="50"/>
      <c r="AE925" s="50"/>
      <c r="AF925" s="50"/>
      <c r="AG925" s="50"/>
      <c r="AH925" s="50"/>
      <c r="AI925" s="50"/>
    </row>
    <row r="926" spans="9:35">
      <c r="I926" s="50"/>
      <c r="J926" s="50"/>
      <c r="K926" s="50"/>
      <c r="L926" s="50"/>
      <c r="M926" s="50"/>
      <c r="N926" s="50"/>
      <c r="O926" s="50"/>
      <c r="P926" s="50"/>
      <c r="Q926" s="50"/>
      <c r="R926" s="50"/>
      <c r="S926" s="50"/>
      <c r="T926" s="50"/>
      <c r="U926" s="50"/>
      <c r="V926" s="50"/>
      <c r="W926" s="50"/>
      <c r="X926" s="50"/>
      <c r="Y926" s="50"/>
      <c r="Z926" s="50"/>
      <c r="AA926" s="50"/>
      <c r="AB926" s="50"/>
      <c r="AC926" s="50"/>
      <c r="AD926" s="50"/>
      <c r="AE926" s="50"/>
      <c r="AF926" s="50"/>
      <c r="AG926" s="50"/>
      <c r="AH926" s="50"/>
      <c r="AI926" s="50"/>
    </row>
    <row r="927" spans="9:35">
      <c r="I927" s="50"/>
      <c r="J927" s="50"/>
      <c r="K927" s="50"/>
      <c r="L927" s="50"/>
      <c r="M927" s="50"/>
      <c r="N927" s="50"/>
      <c r="O927" s="50"/>
      <c r="P927" s="50"/>
      <c r="Q927" s="50"/>
      <c r="R927" s="50"/>
      <c r="S927" s="50"/>
      <c r="T927" s="50"/>
      <c r="U927" s="50"/>
      <c r="V927" s="50"/>
      <c r="W927" s="50"/>
      <c r="X927" s="50"/>
      <c r="Y927" s="50"/>
      <c r="Z927" s="50"/>
      <c r="AA927" s="50"/>
      <c r="AB927" s="50"/>
      <c r="AC927" s="50"/>
      <c r="AD927" s="50"/>
      <c r="AE927" s="50"/>
      <c r="AF927" s="50"/>
      <c r="AG927" s="50"/>
      <c r="AH927" s="50"/>
      <c r="AI927" s="50"/>
    </row>
    <row r="928" spans="9:35">
      <c r="I928" s="50"/>
      <c r="J928" s="50"/>
      <c r="K928" s="50"/>
      <c r="L928" s="50"/>
      <c r="M928" s="50"/>
      <c r="N928" s="50"/>
      <c r="O928" s="50"/>
      <c r="P928" s="50"/>
      <c r="Q928" s="50"/>
      <c r="R928" s="50"/>
      <c r="S928" s="50"/>
      <c r="T928" s="50"/>
      <c r="U928" s="50"/>
      <c r="V928" s="50"/>
      <c r="W928" s="50"/>
      <c r="X928" s="50"/>
      <c r="Y928" s="50"/>
      <c r="Z928" s="50"/>
      <c r="AA928" s="50"/>
      <c r="AB928" s="50"/>
      <c r="AC928" s="50"/>
      <c r="AD928" s="50"/>
      <c r="AE928" s="50"/>
      <c r="AF928" s="50"/>
      <c r="AG928" s="50"/>
      <c r="AH928" s="50"/>
      <c r="AI928" s="50"/>
    </row>
    <row r="929" spans="9:35">
      <c r="I929" s="50"/>
      <c r="J929" s="50"/>
      <c r="K929" s="50"/>
      <c r="L929" s="50"/>
      <c r="M929" s="50"/>
      <c r="N929" s="50"/>
      <c r="O929" s="50"/>
      <c r="P929" s="50"/>
      <c r="Q929" s="50"/>
      <c r="R929" s="50"/>
      <c r="S929" s="50"/>
      <c r="T929" s="50"/>
      <c r="U929" s="50"/>
      <c r="V929" s="50"/>
      <c r="W929" s="50"/>
      <c r="X929" s="50"/>
      <c r="Y929" s="50"/>
      <c r="Z929" s="50"/>
      <c r="AA929" s="50"/>
      <c r="AB929" s="50"/>
      <c r="AC929" s="50"/>
      <c r="AD929" s="50"/>
      <c r="AE929" s="50"/>
      <c r="AF929" s="50"/>
      <c r="AG929" s="50"/>
      <c r="AH929" s="50"/>
      <c r="AI929" s="50"/>
    </row>
    <row r="930" spans="9:35">
      <c r="I930" s="50"/>
      <c r="J930" s="50"/>
      <c r="K930" s="50"/>
      <c r="L930" s="50"/>
      <c r="M930" s="50"/>
      <c r="N930" s="50"/>
      <c r="O930" s="50"/>
      <c r="P930" s="50"/>
      <c r="Q930" s="50"/>
      <c r="R930" s="50"/>
      <c r="S930" s="50"/>
      <c r="T930" s="50"/>
      <c r="U930" s="50"/>
      <c r="V930" s="50"/>
      <c r="W930" s="50"/>
      <c r="X930" s="50"/>
      <c r="Y930" s="50"/>
      <c r="Z930" s="50"/>
      <c r="AA930" s="50"/>
      <c r="AB930" s="50"/>
      <c r="AC930" s="50"/>
      <c r="AD930" s="50"/>
      <c r="AE930" s="50"/>
      <c r="AF930" s="50"/>
      <c r="AG930" s="50"/>
      <c r="AH930" s="50"/>
      <c r="AI930" s="50"/>
    </row>
    <row r="931" spans="9:35">
      <c r="I931" s="50"/>
      <c r="J931" s="50"/>
      <c r="K931" s="50"/>
      <c r="L931" s="50"/>
      <c r="M931" s="50"/>
      <c r="N931" s="50"/>
      <c r="O931" s="50"/>
      <c r="P931" s="50"/>
      <c r="Q931" s="50"/>
      <c r="R931" s="50"/>
      <c r="S931" s="50"/>
      <c r="T931" s="50"/>
      <c r="U931" s="50"/>
      <c r="V931" s="50"/>
      <c r="W931" s="50"/>
      <c r="X931" s="50"/>
      <c r="Y931" s="50"/>
      <c r="Z931" s="50"/>
      <c r="AA931" s="50"/>
      <c r="AB931" s="50"/>
      <c r="AC931" s="50"/>
      <c r="AD931" s="50"/>
      <c r="AE931" s="50"/>
      <c r="AF931" s="50"/>
      <c r="AG931" s="50"/>
      <c r="AH931" s="50"/>
      <c r="AI931" s="50"/>
    </row>
    <row r="932" spans="9:35">
      <c r="I932" s="50"/>
      <c r="J932" s="50"/>
      <c r="K932" s="50"/>
      <c r="L932" s="50"/>
      <c r="M932" s="50"/>
      <c r="N932" s="50"/>
      <c r="O932" s="50"/>
      <c r="P932" s="50"/>
      <c r="Q932" s="50"/>
      <c r="R932" s="50"/>
      <c r="S932" s="50"/>
      <c r="T932" s="50"/>
      <c r="U932" s="50"/>
      <c r="V932" s="50"/>
      <c r="W932" s="50"/>
      <c r="X932" s="50"/>
      <c r="Y932" s="50"/>
      <c r="Z932" s="50"/>
      <c r="AA932" s="50"/>
      <c r="AB932" s="50"/>
      <c r="AC932" s="50"/>
      <c r="AD932" s="50"/>
      <c r="AE932" s="50"/>
      <c r="AF932" s="50"/>
      <c r="AG932" s="50"/>
      <c r="AH932" s="50"/>
      <c r="AI932" s="50"/>
    </row>
    <row r="933" spans="9:35">
      <c r="I933" s="50"/>
      <c r="J933" s="50"/>
      <c r="K933" s="50"/>
      <c r="L933" s="50"/>
      <c r="M933" s="50"/>
      <c r="N933" s="50"/>
      <c r="O933" s="50"/>
      <c r="P933" s="50"/>
      <c r="Q933" s="50"/>
      <c r="R933" s="50"/>
      <c r="S933" s="50"/>
      <c r="T933" s="50"/>
      <c r="U933" s="50"/>
      <c r="V933" s="50"/>
      <c r="W933" s="50"/>
      <c r="X933" s="50"/>
      <c r="Y933" s="50"/>
      <c r="Z933" s="50"/>
      <c r="AA933" s="50"/>
      <c r="AB933" s="50"/>
      <c r="AC933" s="50"/>
      <c r="AD933" s="50"/>
      <c r="AE933" s="50"/>
      <c r="AF933" s="50"/>
      <c r="AG933" s="50"/>
      <c r="AH933" s="50"/>
      <c r="AI933" s="50"/>
    </row>
    <row r="934" spans="9:35">
      <c r="I934" s="50"/>
      <c r="J934" s="50"/>
      <c r="K934" s="50"/>
      <c r="L934" s="50"/>
      <c r="M934" s="50"/>
      <c r="N934" s="50"/>
      <c r="O934" s="50"/>
      <c r="P934" s="50"/>
      <c r="Q934" s="50"/>
      <c r="R934" s="50"/>
      <c r="S934" s="50"/>
      <c r="T934" s="50"/>
      <c r="U934" s="50"/>
      <c r="V934" s="50"/>
      <c r="W934" s="50"/>
      <c r="X934" s="50"/>
      <c r="Y934" s="50"/>
      <c r="Z934" s="50"/>
      <c r="AA934" s="50"/>
      <c r="AB934" s="50"/>
      <c r="AC934" s="50"/>
      <c r="AD934" s="50"/>
      <c r="AE934" s="50"/>
      <c r="AF934" s="50"/>
      <c r="AG934" s="50"/>
      <c r="AH934" s="50"/>
      <c r="AI934" s="50"/>
    </row>
    <row r="935" spans="9:35">
      <c r="I935" s="50"/>
      <c r="J935" s="50"/>
      <c r="K935" s="50"/>
      <c r="L935" s="50"/>
      <c r="M935" s="50"/>
      <c r="N935" s="50"/>
      <c r="O935" s="50"/>
      <c r="P935" s="50"/>
      <c r="Q935" s="50"/>
      <c r="R935" s="50"/>
      <c r="S935" s="50"/>
      <c r="T935" s="50"/>
      <c r="U935" s="50"/>
      <c r="V935" s="50"/>
      <c r="W935" s="50"/>
      <c r="X935" s="50"/>
      <c r="Y935" s="50"/>
      <c r="Z935" s="50"/>
      <c r="AA935" s="50"/>
      <c r="AB935" s="50"/>
      <c r="AC935" s="50"/>
      <c r="AD935" s="50"/>
      <c r="AE935" s="50"/>
      <c r="AF935" s="50"/>
      <c r="AG935" s="50"/>
      <c r="AH935" s="50"/>
      <c r="AI935" s="50"/>
    </row>
    <row r="936" spans="9:35">
      <c r="I936" s="50"/>
      <c r="J936" s="50"/>
      <c r="K936" s="50"/>
      <c r="L936" s="50"/>
      <c r="M936" s="50"/>
      <c r="N936" s="50"/>
      <c r="O936" s="50"/>
      <c r="P936" s="50"/>
      <c r="Q936" s="50"/>
      <c r="R936" s="50"/>
      <c r="S936" s="50"/>
      <c r="T936" s="50"/>
      <c r="U936" s="50"/>
      <c r="V936" s="50"/>
      <c r="W936" s="50"/>
      <c r="X936" s="50"/>
      <c r="Y936" s="50"/>
      <c r="Z936" s="50"/>
      <c r="AA936" s="50"/>
      <c r="AB936" s="50"/>
      <c r="AC936" s="50"/>
      <c r="AD936" s="50"/>
      <c r="AE936" s="50"/>
      <c r="AF936" s="50"/>
      <c r="AG936" s="50"/>
      <c r="AH936" s="50"/>
      <c r="AI936" s="50"/>
    </row>
    <row r="937" spans="9:35">
      <c r="I937" s="50"/>
      <c r="J937" s="50"/>
      <c r="K937" s="50"/>
      <c r="L937" s="50"/>
      <c r="M937" s="50"/>
      <c r="N937" s="50"/>
      <c r="O937" s="50"/>
      <c r="P937" s="50"/>
      <c r="Q937" s="50"/>
      <c r="R937" s="50"/>
      <c r="S937" s="50"/>
      <c r="T937" s="50"/>
      <c r="U937" s="50"/>
      <c r="V937" s="50"/>
      <c r="W937" s="50"/>
      <c r="X937" s="50"/>
      <c r="Y937" s="50"/>
      <c r="Z937" s="50"/>
      <c r="AA937" s="50"/>
      <c r="AB937" s="50"/>
      <c r="AC937" s="50"/>
      <c r="AD937" s="50"/>
      <c r="AE937" s="50"/>
      <c r="AF937" s="50"/>
      <c r="AG937" s="50"/>
      <c r="AH937" s="50"/>
      <c r="AI937" s="50"/>
    </row>
    <row r="938" spans="9:35">
      <c r="I938" s="50"/>
      <c r="J938" s="50"/>
      <c r="K938" s="50"/>
      <c r="L938" s="50"/>
      <c r="M938" s="50"/>
      <c r="N938" s="50"/>
      <c r="O938" s="50"/>
      <c r="P938" s="50"/>
      <c r="Q938" s="50"/>
      <c r="R938" s="50"/>
      <c r="S938" s="50"/>
      <c r="T938" s="50"/>
      <c r="U938" s="50"/>
      <c r="V938" s="50"/>
      <c r="W938" s="50"/>
      <c r="X938" s="50"/>
      <c r="Y938" s="50"/>
      <c r="Z938" s="50"/>
      <c r="AA938" s="50"/>
      <c r="AB938" s="50"/>
      <c r="AC938" s="50"/>
      <c r="AD938" s="50"/>
      <c r="AE938" s="50"/>
      <c r="AF938" s="50"/>
      <c r="AG938" s="50"/>
      <c r="AH938" s="50"/>
      <c r="AI938" s="50"/>
    </row>
    <row r="939" spans="9:35">
      <c r="I939" s="50"/>
      <c r="J939" s="50"/>
      <c r="K939" s="50"/>
      <c r="L939" s="50"/>
      <c r="M939" s="50"/>
      <c r="N939" s="50"/>
      <c r="O939" s="50"/>
      <c r="P939" s="50"/>
      <c r="Q939" s="50"/>
      <c r="R939" s="50"/>
      <c r="S939" s="50"/>
      <c r="T939" s="50"/>
      <c r="U939" s="50"/>
      <c r="V939" s="50"/>
      <c r="W939" s="50"/>
      <c r="X939" s="50"/>
      <c r="Y939" s="50"/>
      <c r="Z939" s="50"/>
      <c r="AA939" s="50"/>
      <c r="AB939" s="50"/>
      <c r="AC939" s="50"/>
      <c r="AD939" s="50"/>
      <c r="AE939" s="50"/>
      <c r="AF939" s="50"/>
      <c r="AG939" s="50"/>
      <c r="AH939" s="50"/>
      <c r="AI939" s="50"/>
    </row>
    <row r="940" spans="9:35">
      <c r="I940" s="50"/>
      <c r="J940" s="50"/>
      <c r="K940" s="50"/>
      <c r="L940" s="50"/>
      <c r="M940" s="50"/>
      <c r="N940" s="50"/>
      <c r="O940" s="50"/>
      <c r="P940" s="50"/>
      <c r="Q940" s="50"/>
      <c r="R940" s="50"/>
      <c r="S940" s="50"/>
      <c r="T940" s="50"/>
      <c r="U940" s="50"/>
      <c r="V940" s="50"/>
      <c r="W940" s="50"/>
      <c r="X940" s="50"/>
      <c r="Y940" s="50"/>
      <c r="Z940" s="50"/>
      <c r="AA940" s="50"/>
      <c r="AB940" s="50"/>
      <c r="AC940" s="50"/>
      <c r="AD940" s="50"/>
      <c r="AE940" s="50"/>
      <c r="AF940" s="50"/>
      <c r="AG940" s="50"/>
      <c r="AH940" s="50"/>
      <c r="AI940" s="50"/>
    </row>
    <row r="941" spans="9:35">
      <c r="I941" s="50"/>
      <c r="J941" s="50"/>
      <c r="K941" s="50"/>
      <c r="L941" s="50"/>
      <c r="M941" s="50"/>
      <c r="N941" s="50"/>
      <c r="O941" s="50"/>
      <c r="P941" s="50"/>
      <c r="Q941" s="50"/>
      <c r="R941" s="50"/>
      <c r="S941" s="50"/>
      <c r="T941" s="50"/>
      <c r="U941" s="50"/>
      <c r="V941" s="50"/>
      <c r="W941" s="50"/>
      <c r="X941" s="50"/>
      <c r="Y941" s="50"/>
      <c r="Z941" s="50"/>
      <c r="AA941" s="50"/>
      <c r="AB941" s="50"/>
      <c r="AC941" s="50"/>
      <c r="AD941" s="50"/>
      <c r="AE941" s="50"/>
      <c r="AF941" s="50"/>
      <c r="AG941" s="50"/>
      <c r="AH941" s="50"/>
      <c r="AI941" s="50"/>
    </row>
    <row r="942" spans="9:35">
      <c r="I942" s="50"/>
      <c r="J942" s="50"/>
      <c r="K942" s="50"/>
      <c r="L942" s="50"/>
      <c r="M942" s="50"/>
      <c r="N942" s="50"/>
      <c r="O942" s="50"/>
      <c r="P942" s="50"/>
      <c r="Q942" s="50"/>
      <c r="R942" s="50"/>
      <c r="S942" s="50"/>
      <c r="T942" s="50"/>
      <c r="U942" s="50"/>
      <c r="V942" s="50"/>
      <c r="W942" s="50"/>
      <c r="X942" s="50"/>
      <c r="Y942" s="50"/>
      <c r="Z942" s="50"/>
      <c r="AA942" s="50"/>
      <c r="AB942" s="50"/>
      <c r="AC942" s="50"/>
      <c r="AD942" s="50"/>
      <c r="AE942" s="50"/>
      <c r="AF942" s="50"/>
      <c r="AG942" s="50"/>
      <c r="AH942" s="50"/>
      <c r="AI942" s="50"/>
    </row>
    <row r="943" spans="9:35">
      <c r="I943" s="50"/>
      <c r="J943" s="50"/>
      <c r="K943" s="50"/>
      <c r="L943" s="50"/>
      <c r="M943" s="50"/>
      <c r="N943" s="50"/>
      <c r="O943" s="50"/>
      <c r="P943" s="50"/>
      <c r="Q943" s="50"/>
      <c r="R943" s="50"/>
      <c r="S943" s="50"/>
      <c r="T943" s="50"/>
      <c r="U943" s="50"/>
      <c r="V943" s="50"/>
      <c r="W943" s="50"/>
      <c r="X943" s="50"/>
      <c r="Y943" s="50"/>
      <c r="Z943" s="50"/>
      <c r="AA943" s="50"/>
      <c r="AB943" s="50"/>
      <c r="AC943" s="50"/>
      <c r="AD943" s="50"/>
      <c r="AE943" s="50"/>
      <c r="AF943" s="50"/>
      <c r="AG943" s="50"/>
      <c r="AH943" s="50"/>
      <c r="AI943" s="50"/>
    </row>
    <row r="944" spans="9:35">
      <c r="I944" s="50"/>
      <c r="J944" s="50"/>
      <c r="K944" s="50"/>
      <c r="L944" s="50"/>
      <c r="M944" s="50"/>
      <c r="N944" s="50"/>
      <c r="O944" s="50"/>
      <c r="P944" s="50"/>
      <c r="Q944" s="50"/>
      <c r="R944" s="50"/>
      <c r="S944" s="50"/>
      <c r="T944" s="50"/>
      <c r="U944" s="50"/>
      <c r="V944" s="50"/>
      <c r="W944" s="50"/>
      <c r="X944" s="50"/>
      <c r="Y944" s="50"/>
      <c r="Z944" s="50"/>
      <c r="AA944" s="50"/>
      <c r="AB944" s="50"/>
      <c r="AC944" s="50"/>
      <c r="AD944" s="50"/>
      <c r="AE944" s="50"/>
      <c r="AF944" s="50"/>
      <c r="AG944" s="50"/>
      <c r="AH944" s="50"/>
      <c r="AI944" s="50"/>
    </row>
    <row r="945" spans="9:35">
      <c r="I945" s="50"/>
      <c r="J945" s="50"/>
      <c r="K945" s="50"/>
      <c r="L945" s="50"/>
      <c r="M945" s="50"/>
      <c r="N945" s="50"/>
      <c r="O945" s="50"/>
      <c r="P945" s="50"/>
      <c r="Q945" s="50"/>
      <c r="R945" s="50"/>
      <c r="S945" s="50"/>
      <c r="T945" s="50"/>
      <c r="U945" s="50"/>
      <c r="V945" s="50"/>
      <c r="W945" s="50"/>
      <c r="X945" s="50"/>
      <c r="Y945" s="50"/>
      <c r="Z945" s="50"/>
      <c r="AA945" s="50"/>
      <c r="AB945" s="50"/>
      <c r="AC945" s="50"/>
      <c r="AD945" s="50"/>
      <c r="AE945" s="50"/>
      <c r="AF945" s="50"/>
      <c r="AG945" s="50"/>
      <c r="AH945" s="50"/>
      <c r="AI945" s="50"/>
    </row>
    <row r="946" spans="9:35">
      <c r="I946" s="50"/>
      <c r="J946" s="50"/>
      <c r="K946" s="50"/>
      <c r="L946" s="50"/>
      <c r="M946" s="50"/>
      <c r="N946" s="50"/>
      <c r="O946" s="50"/>
      <c r="P946" s="50"/>
      <c r="Q946" s="50"/>
      <c r="R946" s="50"/>
      <c r="S946" s="50"/>
      <c r="T946" s="50"/>
      <c r="U946" s="50"/>
      <c r="V946" s="50"/>
      <c r="W946" s="50"/>
      <c r="X946" s="50"/>
      <c r="Y946" s="50"/>
      <c r="Z946" s="50"/>
      <c r="AA946" s="50"/>
      <c r="AB946" s="50"/>
      <c r="AC946" s="50"/>
      <c r="AD946" s="50"/>
      <c r="AE946" s="50"/>
      <c r="AF946" s="50"/>
      <c r="AG946" s="50"/>
      <c r="AH946" s="50"/>
      <c r="AI946" s="50"/>
    </row>
    <row r="947" spans="9:35">
      <c r="I947" s="50"/>
      <c r="J947" s="50"/>
      <c r="K947" s="50"/>
      <c r="L947" s="50"/>
      <c r="M947" s="50"/>
      <c r="N947" s="50"/>
      <c r="O947" s="50"/>
      <c r="P947" s="50"/>
      <c r="Q947" s="50"/>
      <c r="R947" s="50"/>
      <c r="S947" s="50"/>
      <c r="T947" s="50"/>
      <c r="U947" s="50"/>
      <c r="V947" s="50"/>
      <c r="W947" s="50"/>
      <c r="X947" s="50"/>
      <c r="Y947" s="50"/>
      <c r="Z947" s="50"/>
      <c r="AA947" s="50"/>
      <c r="AB947" s="50"/>
      <c r="AC947" s="50"/>
      <c r="AD947" s="50"/>
      <c r="AE947" s="50"/>
      <c r="AF947" s="50"/>
      <c r="AG947" s="50"/>
      <c r="AH947" s="50"/>
      <c r="AI947" s="50"/>
    </row>
    <row r="948" spans="9:35">
      <c r="I948" s="50"/>
      <c r="J948" s="50"/>
      <c r="K948" s="50"/>
      <c r="L948" s="50"/>
      <c r="M948" s="50"/>
      <c r="N948" s="50"/>
      <c r="O948" s="50"/>
      <c r="P948" s="50"/>
      <c r="Q948" s="50"/>
      <c r="R948" s="50"/>
      <c r="S948" s="50"/>
      <c r="T948" s="50"/>
      <c r="U948" s="50"/>
      <c r="V948" s="50"/>
      <c r="W948" s="50"/>
      <c r="X948" s="50"/>
      <c r="Y948" s="50"/>
      <c r="Z948" s="50"/>
      <c r="AA948" s="50"/>
      <c r="AB948" s="50"/>
      <c r="AC948" s="50"/>
      <c r="AD948" s="50"/>
      <c r="AE948" s="50"/>
      <c r="AF948" s="50"/>
      <c r="AG948" s="50"/>
      <c r="AH948" s="50"/>
      <c r="AI948" s="50"/>
    </row>
    <row r="949" spans="9:35">
      <c r="I949" s="50"/>
      <c r="J949" s="50"/>
      <c r="K949" s="50"/>
      <c r="L949" s="50"/>
      <c r="M949" s="50"/>
      <c r="N949" s="50"/>
      <c r="O949" s="50"/>
      <c r="P949" s="50"/>
      <c r="Q949" s="50"/>
      <c r="R949" s="50"/>
      <c r="S949" s="50"/>
      <c r="T949" s="50"/>
      <c r="U949" s="50"/>
      <c r="V949" s="50"/>
      <c r="W949" s="50"/>
      <c r="X949" s="50"/>
      <c r="Y949" s="50"/>
      <c r="Z949" s="50"/>
      <c r="AA949" s="50"/>
      <c r="AB949" s="50"/>
      <c r="AC949" s="50"/>
      <c r="AD949" s="50"/>
      <c r="AE949" s="50"/>
      <c r="AF949" s="50"/>
      <c r="AG949" s="50"/>
      <c r="AH949" s="50"/>
      <c r="AI949" s="50"/>
    </row>
    <row r="950" spans="9:35">
      <c r="I950" s="50"/>
      <c r="J950" s="50"/>
      <c r="K950" s="50"/>
      <c r="L950" s="50"/>
      <c r="M950" s="50"/>
      <c r="N950" s="50"/>
      <c r="O950" s="50"/>
      <c r="P950" s="50"/>
      <c r="Q950" s="50"/>
      <c r="R950" s="50"/>
      <c r="S950" s="50"/>
      <c r="T950" s="50"/>
      <c r="U950" s="50"/>
      <c r="V950" s="50"/>
      <c r="W950" s="50"/>
      <c r="X950" s="50"/>
      <c r="Y950" s="50"/>
      <c r="Z950" s="50"/>
      <c r="AA950" s="50"/>
      <c r="AB950" s="50"/>
      <c r="AC950" s="50"/>
      <c r="AD950" s="50"/>
      <c r="AE950" s="50"/>
      <c r="AF950" s="50"/>
      <c r="AG950" s="50"/>
      <c r="AH950" s="50"/>
      <c r="AI950" s="50"/>
    </row>
    <row r="951" spans="9:35">
      <c r="I951" s="50"/>
      <c r="J951" s="50"/>
      <c r="K951" s="50"/>
      <c r="L951" s="50"/>
      <c r="M951" s="50"/>
      <c r="N951" s="50"/>
      <c r="O951" s="50"/>
      <c r="P951" s="50"/>
      <c r="Q951" s="50"/>
      <c r="R951" s="50"/>
      <c r="S951" s="50"/>
      <c r="T951" s="50"/>
      <c r="U951" s="50"/>
      <c r="V951" s="50"/>
      <c r="W951" s="50"/>
      <c r="X951" s="50"/>
      <c r="Y951" s="50"/>
      <c r="Z951" s="50"/>
      <c r="AA951" s="50"/>
      <c r="AB951" s="50"/>
      <c r="AC951" s="50"/>
      <c r="AD951" s="50"/>
      <c r="AE951" s="50"/>
      <c r="AF951" s="50"/>
      <c r="AG951" s="50"/>
      <c r="AH951" s="50"/>
      <c r="AI951" s="50"/>
    </row>
    <row r="952" spans="9:35">
      <c r="I952" s="50"/>
      <c r="J952" s="50"/>
      <c r="K952" s="50"/>
      <c r="L952" s="50"/>
      <c r="M952" s="50"/>
      <c r="N952" s="50"/>
      <c r="O952" s="50"/>
      <c r="P952" s="50"/>
      <c r="Q952" s="50"/>
      <c r="R952" s="50"/>
      <c r="S952" s="50"/>
      <c r="T952" s="50"/>
      <c r="U952" s="50"/>
      <c r="V952" s="50"/>
      <c r="W952" s="50"/>
      <c r="X952" s="50"/>
      <c r="Y952" s="50"/>
      <c r="Z952" s="50"/>
      <c r="AA952" s="50"/>
      <c r="AB952" s="50"/>
      <c r="AC952" s="50"/>
      <c r="AD952" s="50"/>
      <c r="AE952" s="50"/>
      <c r="AF952" s="50"/>
      <c r="AG952" s="50"/>
      <c r="AH952" s="50"/>
      <c r="AI952" s="50"/>
    </row>
    <row r="953" spans="9:35">
      <c r="I953" s="50"/>
      <c r="J953" s="50"/>
      <c r="K953" s="50"/>
      <c r="L953" s="50"/>
      <c r="M953" s="50"/>
      <c r="N953" s="50"/>
      <c r="O953" s="50"/>
      <c r="P953" s="50"/>
      <c r="Q953" s="50"/>
      <c r="R953" s="50"/>
      <c r="S953" s="50"/>
      <c r="T953" s="50"/>
      <c r="U953" s="50"/>
      <c r="V953" s="50"/>
      <c r="W953" s="50"/>
      <c r="X953" s="50"/>
      <c r="Y953" s="50"/>
      <c r="Z953" s="50"/>
      <c r="AA953" s="50"/>
      <c r="AB953" s="50"/>
      <c r="AC953" s="50"/>
      <c r="AD953" s="50"/>
      <c r="AE953" s="50"/>
      <c r="AF953" s="50"/>
      <c r="AG953" s="50"/>
      <c r="AH953" s="50"/>
      <c r="AI953" s="50"/>
    </row>
    <row r="954" spans="9:35">
      <c r="I954" s="50"/>
      <c r="J954" s="50"/>
      <c r="K954" s="50"/>
      <c r="L954" s="50"/>
      <c r="M954" s="50"/>
      <c r="N954" s="50"/>
      <c r="O954" s="50"/>
      <c r="P954" s="50"/>
      <c r="Q954" s="50"/>
      <c r="R954" s="50"/>
      <c r="S954" s="50"/>
      <c r="T954" s="50"/>
      <c r="U954" s="50"/>
      <c r="V954" s="50"/>
      <c r="W954" s="50"/>
      <c r="X954" s="50"/>
      <c r="Y954" s="50"/>
      <c r="Z954" s="50"/>
      <c r="AA954" s="50"/>
      <c r="AB954" s="50"/>
      <c r="AC954" s="50"/>
      <c r="AD954" s="50"/>
      <c r="AE954" s="50"/>
      <c r="AF954" s="50"/>
      <c r="AG954" s="50"/>
      <c r="AH954" s="50"/>
      <c r="AI954" s="50"/>
    </row>
    <row r="955" spans="9:35">
      <c r="I955" s="50"/>
      <c r="J955" s="50"/>
      <c r="K955" s="50"/>
      <c r="L955" s="50"/>
      <c r="M955" s="50"/>
      <c r="N955" s="50"/>
      <c r="O955" s="50"/>
      <c r="P955" s="50"/>
      <c r="Q955" s="50"/>
      <c r="R955" s="50"/>
      <c r="S955" s="50"/>
      <c r="T955" s="50"/>
      <c r="U955" s="50"/>
      <c r="V955" s="50"/>
      <c r="W955" s="50"/>
      <c r="X955" s="50"/>
      <c r="Y955" s="50"/>
      <c r="Z955" s="50"/>
      <c r="AA955" s="50"/>
      <c r="AB955" s="50"/>
      <c r="AC955" s="50"/>
      <c r="AD955" s="50"/>
      <c r="AE955" s="50"/>
      <c r="AF955" s="50"/>
      <c r="AG955" s="50"/>
      <c r="AH955" s="50"/>
      <c r="AI955" s="50"/>
    </row>
    <row r="956" spans="9:35">
      <c r="I956" s="50"/>
      <c r="J956" s="50"/>
      <c r="K956" s="50"/>
      <c r="L956" s="50"/>
      <c r="M956" s="50"/>
      <c r="N956" s="50"/>
      <c r="O956" s="50"/>
      <c r="P956" s="50"/>
      <c r="Q956" s="50"/>
      <c r="R956" s="50"/>
      <c r="S956" s="50"/>
      <c r="T956" s="50"/>
      <c r="U956" s="50"/>
      <c r="V956" s="50"/>
      <c r="W956" s="50"/>
      <c r="X956" s="50"/>
      <c r="Y956" s="50"/>
      <c r="Z956" s="50"/>
      <c r="AA956" s="50"/>
      <c r="AB956" s="50"/>
      <c r="AC956" s="50"/>
      <c r="AD956" s="50"/>
      <c r="AE956" s="50"/>
      <c r="AF956" s="50"/>
      <c r="AG956" s="50"/>
      <c r="AH956" s="50"/>
      <c r="AI956" s="50"/>
    </row>
    <row r="957" spans="9:35">
      <c r="I957" s="50"/>
      <c r="J957" s="50"/>
      <c r="K957" s="50"/>
      <c r="L957" s="50"/>
      <c r="M957" s="50"/>
      <c r="N957" s="50"/>
      <c r="O957" s="50"/>
      <c r="P957" s="50"/>
      <c r="Q957" s="50"/>
      <c r="R957" s="50"/>
      <c r="S957" s="50"/>
      <c r="T957" s="50"/>
      <c r="U957" s="50"/>
      <c r="V957" s="50"/>
      <c r="W957" s="50"/>
      <c r="X957" s="50"/>
      <c r="Y957" s="50"/>
      <c r="Z957" s="50"/>
      <c r="AA957" s="50"/>
      <c r="AB957" s="50"/>
      <c r="AC957" s="50"/>
      <c r="AD957" s="50"/>
      <c r="AE957" s="50"/>
      <c r="AF957" s="50"/>
      <c r="AG957" s="50"/>
      <c r="AH957" s="50"/>
      <c r="AI957" s="50"/>
    </row>
    <row r="958" spans="9:35">
      <c r="I958" s="50"/>
      <c r="J958" s="50"/>
      <c r="K958" s="50"/>
      <c r="L958" s="50"/>
      <c r="M958" s="50"/>
      <c r="N958" s="50"/>
      <c r="O958" s="50"/>
      <c r="P958" s="50"/>
      <c r="Q958" s="50"/>
      <c r="R958" s="50"/>
      <c r="S958" s="50"/>
      <c r="T958" s="50"/>
      <c r="U958" s="50"/>
      <c r="V958" s="50"/>
      <c r="W958" s="50"/>
      <c r="X958" s="50"/>
      <c r="Y958" s="50"/>
      <c r="Z958" s="50"/>
      <c r="AA958" s="50"/>
      <c r="AB958" s="50"/>
      <c r="AC958" s="50"/>
      <c r="AD958" s="50"/>
      <c r="AE958" s="50"/>
      <c r="AF958" s="50"/>
      <c r="AG958" s="50"/>
      <c r="AH958" s="50"/>
      <c r="AI958" s="50"/>
    </row>
    <row r="959" spans="9:35">
      <c r="I959" s="50"/>
      <c r="J959" s="50"/>
      <c r="K959" s="50"/>
      <c r="L959" s="50"/>
      <c r="M959" s="50"/>
      <c r="N959" s="50"/>
      <c r="O959" s="50"/>
      <c r="P959" s="50"/>
      <c r="Q959" s="50"/>
      <c r="R959" s="50"/>
      <c r="S959" s="50"/>
      <c r="T959" s="50"/>
      <c r="U959" s="50"/>
      <c r="V959" s="50"/>
      <c r="W959" s="50"/>
      <c r="X959" s="50"/>
      <c r="Y959" s="50"/>
      <c r="Z959" s="50"/>
      <c r="AA959" s="50"/>
      <c r="AB959" s="50"/>
      <c r="AC959" s="50"/>
      <c r="AD959" s="50"/>
      <c r="AE959" s="50"/>
      <c r="AF959" s="50"/>
      <c r="AG959" s="50"/>
      <c r="AH959" s="50"/>
      <c r="AI959" s="50"/>
    </row>
    <row r="960" spans="9:35">
      <c r="I960" s="50"/>
      <c r="J960" s="50"/>
      <c r="K960" s="50"/>
      <c r="L960" s="50"/>
      <c r="M960" s="50"/>
      <c r="N960" s="50"/>
      <c r="O960" s="50"/>
      <c r="P960" s="50"/>
      <c r="Q960" s="50"/>
      <c r="R960" s="50"/>
      <c r="S960" s="50"/>
      <c r="T960" s="50"/>
      <c r="U960" s="50"/>
      <c r="V960" s="50"/>
      <c r="W960" s="50"/>
      <c r="X960" s="50"/>
      <c r="Y960" s="50"/>
      <c r="Z960" s="50"/>
      <c r="AA960" s="50"/>
      <c r="AB960" s="50"/>
      <c r="AC960" s="50"/>
      <c r="AD960" s="50"/>
      <c r="AE960" s="50"/>
      <c r="AF960" s="50"/>
      <c r="AG960" s="50"/>
      <c r="AH960" s="50"/>
      <c r="AI960" s="50"/>
    </row>
    <row r="961" spans="9:35">
      <c r="I961" s="50"/>
      <c r="J961" s="50"/>
      <c r="K961" s="50"/>
      <c r="L961" s="50"/>
      <c r="M961" s="50"/>
      <c r="N961" s="50"/>
      <c r="O961" s="50"/>
      <c r="P961" s="50"/>
      <c r="Q961" s="50"/>
      <c r="R961" s="50"/>
      <c r="S961" s="50"/>
      <c r="T961" s="50"/>
      <c r="U961" s="50"/>
      <c r="V961" s="50"/>
      <c r="W961" s="50"/>
      <c r="X961" s="50"/>
      <c r="Y961" s="50"/>
      <c r="Z961" s="50"/>
      <c r="AA961" s="50"/>
      <c r="AB961" s="50"/>
      <c r="AC961" s="50"/>
      <c r="AD961" s="50"/>
      <c r="AE961" s="50"/>
      <c r="AF961" s="50"/>
      <c r="AG961" s="50"/>
      <c r="AH961" s="50"/>
      <c r="AI961" s="50"/>
    </row>
    <row r="962" spans="9:35">
      <c r="I962" s="50"/>
      <c r="J962" s="50"/>
      <c r="K962" s="50"/>
      <c r="L962" s="50"/>
      <c r="M962" s="50"/>
      <c r="N962" s="50"/>
      <c r="O962" s="50"/>
      <c r="P962" s="50"/>
      <c r="Q962" s="50"/>
      <c r="R962" s="50"/>
      <c r="S962" s="50"/>
      <c r="T962" s="50"/>
      <c r="U962" s="50"/>
      <c r="V962" s="50"/>
      <c r="W962" s="50"/>
      <c r="X962" s="50"/>
      <c r="Y962" s="50"/>
      <c r="Z962" s="50"/>
      <c r="AA962" s="50"/>
      <c r="AB962" s="50"/>
      <c r="AC962" s="50"/>
      <c r="AD962" s="50"/>
      <c r="AE962" s="50"/>
      <c r="AF962" s="50"/>
      <c r="AG962" s="50"/>
      <c r="AH962" s="50"/>
      <c r="AI962" s="50"/>
    </row>
    <row r="963" spans="9:35">
      <c r="I963" s="50"/>
      <c r="J963" s="50"/>
      <c r="K963" s="50"/>
      <c r="L963" s="50"/>
      <c r="M963" s="50"/>
      <c r="N963" s="50"/>
      <c r="O963" s="50"/>
      <c r="P963" s="50"/>
      <c r="Q963" s="50"/>
      <c r="R963" s="50"/>
      <c r="S963" s="50"/>
      <c r="T963" s="50"/>
      <c r="U963" s="50"/>
      <c r="V963" s="50"/>
      <c r="W963" s="50"/>
      <c r="X963" s="50"/>
      <c r="Y963" s="50"/>
      <c r="Z963" s="50"/>
      <c r="AA963" s="50"/>
      <c r="AB963" s="50"/>
      <c r="AC963" s="50"/>
      <c r="AD963" s="50"/>
      <c r="AE963" s="50"/>
      <c r="AF963" s="50"/>
      <c r="AG963" s="50"/>
      <c r="AH963" s="50"/>
      <c r="AI963" s="50"/>
    </row>
    <row r="964" spans="9:35">
      <c r="I964" s="50"/>
      <c r="J964" s="50"/>
      <c r="K964" s="50"/>
      <c r="L964" s="50"/>
      <c r="M964" s="50"/>
      <c r="N964" s="50"/>
      <c r="O964" s="50"/>
      <c r="P964" s="50"/>
      <c r="Q964" s="50"/>
      <c r="R964" s="50"/>
      <c r="S964" s="50"/>
      <c r="T964" s="50"/>
      <c r="U964" s="50"/>
      <c r="V964" s="50"/>
      <c r="W964" s="50"/>
      <c r="X964" s="50"/>
      <c r="Y964" s="50"/>
      <c r="Z964" s="50"/>
      <c r="AA964" s="50"/>
      <c r="AB964" s="50"/>
      <c r="AC964" s="50"/>
      <c r="AD964" s="50"/>
      <c r="AE964" s="50"/>
      <c r="AF964" s="50"/>
      <c r="AG964" s="50"/>
      <c r="AH964" s="50"/>
      <c r="AI964" s="50"/>
    </row>
    <row r="965" spans="9:35">
      <c r="I965" s="50"/>
      <c r="J965" s="50"/>
      <c r="K965" s="50"/>
      <c r="L965" s="50"/>
      <c r="M965" s="50"/>
      <c r="N965" s="50"/>
      <c r="O965" s="50"/>
      <c r="P965" s="50"/>
      <c r="Q965" s="50"/>
      <c r="R965" s="50"/>
      <c r="S965" s="50"/>
      <c r="T965" s="50"/>
      <c r="U965" s="50"/>
      <c r="V965" s="50"/>
      <c r="W965" s="50"/>
      <c r="X965" s="50"/>
      <c r="Y965" s="50"/>
      <c r="Z965" s="50"/>
      <c r="AA965" s="50"/>
      <c r="AB965" s="50"/>
      <c r="AC965" s="50"/>
      <c r="AD965" s="50"/>
      <c r="AE965" s="50"/>
      <c r="AF965" s="50"/>
      <c r="AG965" s="50"/>
      <c r="AH965" s="50"/>
      <c r="AI965" s="50"/>
    </row>
    <row r="966" spans="9:35">
      <c r="I966" s="50"/>
      <c r="J966" s="50"/>
      <c r="K966" s="50"/>
      <c r="L966" s="50"/>
      <c r="M966" s="50"/>
      <c r="N966" s="50"/>
      <c r="O966" s="50"/>
      <c r="P966" s="50"/>
      <c r="Q966" s="50"/>
      <c r="R966" s="50"/>
      <c r="S966" s="50"/>
      <c r="T966" s="50"/>
      <c r="U966" s="50"/>
      <c r="V966" s="50"/>
      <c r="W966" s="50"/>
      <c r="X966" s="50"/>
      <c r="Y966" s="50"/>
      <c r="Z966" s="50"/>
      <c r="AA966" s="50"/>
      <c r="AB966" s="50"/>
      <c r="AC966" s="50"/>
      <c r="AD966" s="50"/>
      <c r="AE966" s="50"/>
      <c r="AF966" s="50"/>
      <c r="AG966" s="50"/>
      <c r="AH966" s="50"/>
      <c r="AI966" s="50"/>
    </row>
    <row r="967" spans="9:35">
      <c r="I967" s="50"/>
      <c r="J967" s="50"/>
      <c r="K967" s="50"/>
      <c r="L967" s="50"/>
      <c r="M967" s="50"/>
      <c r="N967" s="50"/>
      <c r="O967" s="50"/>
      <c r="P967" s="50"/>
      <c r="Q967" s="50"/>
      <c r="R967" s="50"/>
      <c r="S967" s="50"/>
      <c r="T967" s="50"/>
      <c r="U967" s="50"/>
      <c r="V967" s="50"/>
      <c r="W967" s="50"/>
      <c r="X967" s="50"/>
      <c r="Y967" s="50"/>
      <c r="Z967" s="50"/>
      <c r="AA967" s="50"/>
      <c r="AB967" s="50"/>
      <c r="AC967" s="50"/>
      <c r="AD967" s="50"/>
      <c r="AE967" s="50"/>
      <c r="AF967" s="50"/>
      <c r="AG967" s="50"/>
      <c r="AH967" s="50"/>
      <c r="AI967" s="50"/>
    </row>
    <row r="968" spans="9:35">
      <c r="I968" s="50"/>
      <c r="J968" s="50"/>
      <c r="K968" s="50"/>
      <c r="L968" s="50"/>
      <c r="M968" s="50"/>
      <c r="N968" s="50"/>
      <c r="O968" s="50"/>
      <c r="P968" s="50"/>
      <c r="Q968" s="50"/>
      <c r="R968" s="50"/>
      <c r="S968" s="50"/>
      <c r="T968" s="50"/>
      <c r="U968" s="50"/>
      <c r="V968" s="50"/>
      <c r="W968" s="50"/>
      <c r="X968" s="50"/>
      <c r="Y968" s="50"/>
      <c r="Z968" s="50"/>
      <c r="AA968" s="50"/>
      <c r="AB968" s="50"/>
      <c r="AC968" s="50"/>
      <c r="AD968" s="50"/>
      <c r="AE968" s="50"/>
      <c r="AF968" s="50"/>
      <c r="AG968" s="50"/>
      <c r="AH968" s="50"/>
      <c r="AI968" s="50"/>
    </row>
  </sheetData>
  <sheetProtection selectLockedCells="1" selectUnlockedCells="1"/>
  <mergeCells count="3">
    <mergeCell ref="A5:B5"/>
    <mergeCell ref="C5:D5"/>
    <mergeCell ref="B7:C7"/>
  </mergeCells>
  <phoneticPr fontId="0" type="noConversion"/>
  <hyperlinks>
    <hyperlink ref="E6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281"/>
  <sheetViews>
    <sheetView zoomScale="85" zoomScaleNormal="85" workbookViewId="0">
      <selection activeCell="J57" sqref="J57"/>
    </sheetView>
  </sheetViews>
  <sheetFormatPr defaultColWidth="9.140625" defaultRowHeight="12.75"/>
  <cols>
    <col min="1" max="1" width="4.42578125" style="111" customWidth="1"/>
    <col min="2" max="2" width="10.28515625" style="111" customWidth="1"/>
    <col min="3" max="3" width="10.28515625" style="111" hidden="1" customWidth="1"/>
    <col min="4" max="4" width="32.140625" style="111" customWidth="1"/>
    <col min="5" max="5" width="8" style="111" customWidth="1"/>
    <col min="6" max="6" width="12.85546875" style="142" customWidth="1"/>
    <col min="7" max="7" width="9.5703125" style="142" customWidth="1"/>
    <col min="8" max="8" width="9.140625" style="142" customWidth="1"/>
    <col min="9" max="9" width="13.42578125" style="142" customWidth="1"/>
    <col min="10" max="10" width="21.7109375" style="136" customWidth="1"/>
    <col min="11" max="11" width="10.85546875" style="142" customWidth="1"/>
    <col min="12" max="12" width="13" style="142" customWidth="1"/>
    <col min="13" max="13" width="12.28515625" style="142" customWidth="1"/>
    <col min="14" max="14" width="12.7109375" style="111" customWidth="1"/>
    <col min="15" max="15" width="15" style="136" customWidth="1"/>
    <col min="16" max="16" width="14.5703125" style="111" customWidth="1"/>
    <col min="17" max="17" width="18" style="111" customWidth="1"/>
    <col min="18" max="18" width="5.85546875" style="142" hidden="1" customWidth="1"/>
    <col min="19" max="19" width="12.7109375" style="111" customWidth="1"/>
    <col min="20" max="20" width="8.28515625" style="111" customWidth="1"/>
    <col min="21" max="31" width="9.140625" style="111" customWidth="1"/>
    <col min="32" max="16384" width="9.140625" style="111"/>
  </cols>
  <sheetData>
    <row r="1" spans="1:38">
      <c r="A1" s="1"/>
      <c r="B1" s="1"/>
      <c r="C1" s="1"/>
      <c r="D1" s="1"/>
      <c r="E1" s="1"/>
      <c r="F1" s="49"/>
      <c r="G1" s="49"/>
      <c r="H1" s="49"/>
      <c r="I1" s="49"/>
      <c r="J1" s="9"/>
      <c r="K1" s="49"/>
      <c r="L1" s="49"/>
      <c r="M1" s="49"/>
      <c r="N1" s="1"/>
      <c r="O1" s="9"/>
      <c r="Q1" s="1"/>
      <c r="R1" s="49"/>
      <c r="S1" s="18"/>
      <c r="T1" s="18"/>
      <c r="U1" s="18"/>
      <c r="V1" s="18"/>
      <c r="W1" s="18"/>
      <c r="X1" s="18"/>
      <c r="Y1" s="18"/>
      <c r="Z1" s="18"/>
    </row>
    <row r="2" spans="1:38" ht="12" customHeight="1">
      <c r="A2" s="79"/>
      <c r="B2" s="79"/>
      <c r="C2" s="79"/>
      <c r="D2" s="79"/>
      <c r="E2" s="79"/>
      <c r="F2" s="151"/>
      <c r="G2" s="151"/>
      <c r="H2" s="151"/>
      <c r="I2" s="151"/>
      <c r="J2" s="79"/>
      <c r="K2" s="151"/>
      <c r="L2" s="151"/>
      <c r="M2" s="151"/>
      <c r="N2" s="79"/>
      <c r="O2" s="9"/>
      <c r="Q2" s="1"/>
      <c r="R2" s="49"/>
      <c r="S2" s="18"/>
      <c r="T2" s="18"/>
      <c r="U2" s="18"/>
      <c r="V2" s="18"/>
      <c r="W2" s="18"/>
      <c r="X2" s="18"/>
      <c r="Y2" s="18"/>
      <c r="Z2" s="18"/>
    </row>
    <row r="3" spans="1:38">
      <c r="A3" s="79"/>
      <c r="B3" s="80"/>
      <c r="C3" s="80"/>
      <c r="D3" s="80"/>
      <c r="E3" s="80"/>
      <c r="F3" s="80"/>
      <c r="G3" s="80"/>
      <c r="H3" s="80"/>
      <c r="I3" s="80"/>
      <c r="J3" s="81"/>
      <c r="K3" s="152"/>
      <c r="L3" s="151"/>
      <c r="M3" s="151"/>
      <c r="N3" s="79"/>
      <c r="O3" s="9"/>
      <c r="Q3" s="1"/>
      <c r="R3" s="49"/>
      <c r="S3" s="18"/>
      <c r="T3" s="18"/>
      <c r="U3" s="18"/>
      <c r="V3" s="18"/>
      <c r="W3" s="18"/>
      <c r="X3" s="18"/>
      <c r="Y3" s="18"/>
      <c r="Z3" s="18"/>
    </row>
    <row r="4" spans="1:38">
      <c r="A4" s="79"/>
      <c r="B4" s="80"/>
      <c r="C4" s="80"/>
      <c r="D4" s="80"/>
      <c r="E4" s="80"/>
      <c r="F4" s="80"/>
      <c r="G4" s="80"/>
      <c r="H4" s="80"/>
      <c r="I4" s="82"/>
      <c r="J4" s="81"/>
      <c r="K4" s="152"/>
      <c r="L4" s="151"/>
      <c r="M4" s="151"/>
      <c r="N4" s="79"/>
      <c r="O4" s="9"/>
      <c r="Q4" s="1"/>
      <c r="R4" s="49"/>
      <c r="S4" s="18"/>
      <c r="T4" s="18"/>
      <c r="U4" s="18"/>
      <c r="V4" s="18"/>
      <c r="W4" s="18"/>
      <c r="X4" s="18"/>
      <c r="Y4" s="18"/>
      <c r="Z4" s="18"/>
    </row>
    <row r="5" spans="1:38" ht="25.5">
      <c r="A5" s="18"/>
      <c r="B5" s="18"/>
      <c r="C5" s="18"/>
      <c r="D5" s="18"/>
      <c r="E5" s="18"/>
      <c r="F5" s="87"/>
      <c r="G5" s="87"/>
      <c r="H5" s="87"/>
      <c r="I5" s="87"/>
      <c r="J5" s="135"/>
      <c r="K5" s="87"/>
      <c r="M5" s="153" t="s">
        <v>232</v>
      </c>
      <c r="N5" s="18"/>
      <c r="O5" s="9"/>
      <c r="Q5" s="1"/>
      <c r="R5" s="49"/>
      <c r="S5" s="18"/>
      <c r="T5" s="18"/>
      <c r="U5" s="18"/>
      <c r="V5" s="18"/>
      <c r="W5" s="18"/>
      <c r="X5" s="18"/>
      <c r="Y5" s="18"/>
      <c r="Z5" s="18"/>
    </row>
    <row r="6" spans="1:38" ht="20.25">
      <c r="A6" s="83" t="s">
        <v>3585</v>
      </c>
      <c r="D6" s="18"/>
      <c r="E6" s="18"/>
      <c r="F6" s="87"/>
      <c r="G6" s="87"/>
      <c r="H6" s="87"/>
      <c r="I6" s="87"/>
      <c r="J6" s="135"/>
      <c r="K6" s="87"/>
      <c r="L6" s="87"/>
      <c r="M6" s="154"/>
      <c r="N6" s="18"/>
      <c r="O6" s="9"/>
      <c r="Q6" s="1"/>
      <c r="R6" s="49"/>
      <c r="S6" s="18"/>
      <c r="T6" s="18"/>
      <c r="U6" s="18"/>
      <c r="V6" s="18"/>
      <c r="W6" s="18"/>
      <c r="X6" s="18"/>
      <c r="Y6" s="18"/>
      <c r="Z6" s="18"/>
    </row>
    <row r="7" spans="1:38">
      <c r="A7" s="18"/>
      <c r="B7" s="18"/>
      <c r="C7" s="18"/>
      <c r="D7" s="18"/>
      <c r="E7" s="18"/>
      <c r="F7" s="87"/>
      <c r="G7" s="87"/>
      <c r="H7" s="87"/>
      <c r="I7" s="87"/>
      <c r="J7" s="135"/>
      <c r="K7" s="87"/>
      <c r="L7" s="87"/>
      <c r="M7" s="155">
        <f>Main!B10</f>
        <v>43719</v>
      </c>
      <c r="N7" s="18"/>
      <c r="O7" s="9"/>
      <c r="Q7" s="1"/>
      <c r="R7" s="87"/>
      <c r="S7" s="18"/>
      <c r="T7" s="18"/>
      <c r="U7" s="18"/>
      <c r="V7" s="18"/>
      <c r="W7" s="18"/>
      <c r="X7" s="18"/>
      <c r="Y7" s="18"/>
    </row>
    <row r="8" spans="1:38" ht="15">
      <c r="B8" s="101" t="s">
        <v>366</v>
      </c>
      <c r="C8" s="101"/>
      <c r="D8" s="101"/>
      <c r="E8" s="101"/>
      <c r="F8" s="87"/>
      <c r="G8" s="87"/>
      <c r="H8" s="87"/>
      <c r="I8" s="87"/>
      <c r="J8" s="135"/>
      <c r="K8" s="87"/>
      <c r="L8" s="87"/>
      <c r="M8" s="87"/>
      <c r="N8" s="18"/>
      <c r="O8" s="9"/>
      <c r="Q8" s="1"/>
      <c r="R8" s="49"/>
      <c r="S8" s="18"/>
      <c r="T8" s="18"/>
      <c r="U8" s="18"/>
      <c r="V8" s="18"/>
      <c r="W8" s="18"/>
      <c r="X8" s="18"/>
      <c r="Y8" s="18"/>
      <c r="Z8" s="18"/>
    </row>
    <row r="9" spans="1:38" ht="38.25">
      <c r="A9" s="148" t="s">
        <v>13</v>
      </c>
      <c r="B9" s="84" t="s">
        <v>213</v>
      </c>
      <c r="C9" s="84"/>
      <c r="D9" s="85" t="s">
        <v>249</v>
      </c>
      <c r="E9" s="84" t="s">
        <v>250</v>
      </c>
      <c r="F9" s="84" t="s">
        <v>251</v>
      </c>
      <c r="G9" s="84" t="s">
        <v>331</v>
      </c>
      <c r="H9" s="84" t="s">
        <v>253</v>
      </c>
      <c r="I9" s="84" t="s">
        <v>254</v>
      </c>
      <c r="J9" s="293" t="s">
        <v>255</v>
      </c>
      <c r="K9" s="278" t="s">
        <v>256</v>
      </c>
      <c r="L9" s="277" t="s">
        <v>257</v>
      </c>
      <c r="M9" s="84" t="s">
        <v>258</v>
      </c>
      <c r="N9" s="85" t="s">
        <v>259</v>
      </c>
      <c r="O9" s="84" t="s">
        <v>375</v>
      </c>
      <c r="Q9" s="18"/>
      <c r="R9" s="87"/>
      <c r="S9" s="18"/>
      <c r="T9" s="18"/>
      <c r="U9" s="18"/>
      <c r="V9" s="18"/>
      <c r="W9" s="18"/>
      <c r="X9" s="18"/>
    </row>
    <row r="10" spans="1:38" s="193" customFormat="1" ht="15" customHeight="1">
      <c r="A10" s="272">
        <v>1</v>
      </c>
      <c r="B10" s="309">
        <v>43678</v>
      </c>
      <c r="C10" s="273"/>
      <c r="D10" s="324" t="s">
        <v>75</v>
      </c>
      <c r="E10" s="274" t="s">
        <v>260</v>
      </c>
      <c r="F10" s="275" t="s">
        <v>3446</v>
      </c>
      <c r="G10" s="275">
        <v>2130</v>
      </c>
      <c r="H10" s="275"/>
      <c r="I10" s="275" t="s">
        <v>3447</v>
      </c>
      <c r="J10" s="261" t="s">
        <v>261</v>
      </c>
      <c r="K10" s="261"/>
      <c r="L10" s="308"/>
      <c r="M10" s="261"/>
      <c r="N10" s="305"/>
      <c r="O10" s="355">
        <f>VLOOKUP(D10,Sheet2!A25:M1664,6,0)</f>
        <v>2249.6</v>
      </c>
      <c r="P10" s="194"/>
      <c r="Q10" s="194"/>
      <c r="R10" s="330" t="s">
        <v>1977</v>
      </c>
      <c r="S10" s="194"/>
      <c r="T10" s="194"/>
      <c r="U10" s="194"/>
      <c r="V10" s="194"/>
      <c r="W10" s="194"/>
      <c r="X10" s="194"/>
      <c r="Y10" s="194"/>
      <c r="Z10" s="194"/>
      <c r="AA10" s="194"/>
      <c r="AB10" s="194"/>
      <c r="AC10" s="194"/>
      <c r="AD10" s="194"/>
      <c r="AE10" s="194"/>
      <c r="AF10" s="194"/>
      <c r="AG10" s="194"/>
      <c r="AH10" s="194"/>
      <c r="AI10" s="194"/>
      <c r="AJ10" s="194"/>
      <c r="AK10" s="194"/>
      <c r="AL10" s="194"/>
    </row>
    <row r="11" spans="1:38" s="193" customFormat="1" ht="15" customHeight="1">
      <c r="A11" s="272">
        <v>2</v>
      </c>
      <c r="B11" s="309">
        <v>43679</v>
      </c>
      <c r="C11" s="273"/>
      <c r="D11" s="324" t="s">
        <v>109</v>
      </c>
      <c r="E11" s="274" t="s">
        <v>260</v>
      </c>
      <c r="F11" s="275" t="s">
        <v>3448</v>
      </c>
      <c r="G11" s="275">
        <v>1270</v>
      </c>
      <c r="H11" s="275"/>
      <c r="I11" s="275">
        <v>1500</v>
      </c>
      <c r="J11" s="261" t="s">
        <v>261</v>
      </c>
      <c r="K11" s="261"/>
      <c r="L11" s="308"/>
      <c r="M11" s="261"/>
      <c r="N11" s="305"/>
      <c r="O11" s="355">
        <f>VLOOKUP(D11,Sheet2!A26:M1665,6,0)</f>
        <v>1357</v>
      </c>
      <c r="P11" s="194"/>
      <c r="Q11" s="194"/>
      <c r="R11" s="330" t="s">
        <v>1977</v>
      </c>
      <c r="S11" s="194"/>
      <c r="T11" s="194"/>
      <c r="U11" s="194"/>
      <c r="V11" s="194"/>
      <c r="W11" s="194"/>
      <c r="X11" s="194"/>
      <c r="Y11" s="194"/>
      <c r="Z11" s="194"/>
      <c r="AA11" s="194"/>
      <c r="AB11" s="194"/>
      <c r="AC11" s="194"/>
      <c r="AD11" s="194"/>
      <c r="AE11" s="194"/>
      <c r="AF11" s="194"/>
      <c r="AG11" s="194"/>
      <c r="AH11" s="194"/>
      <c r="AI11" s="194"/>
      <c r="AJ11" s="194"/>
      <c r="AK11" s="194"/>
      <c r="AL11" s="194"/>
    </row>
    <row r="12" spans="1:38" s="193" customFormat="1" ht="15" customHeight="1">
      <c r="A12" s="549">
        <v>3</v>
      </c>
      <c r="B12" s="550">
        <v>43686</v>
      </c>
      <c r="C12" s="551"/>
      <c r="D12" s="543" t="s">
        <v>143</v>
      </c>
      <c r="E12" s="552" t="s">
        <v>260</v>
      </c>
      <c r="F12" s="553">
        <v>566</v>
      </c>
      <c r="G12" s="553">
        <v>534</v>
      </c>
      <c r="H12" s="553">
        <v>583.5</v>
      </c>
      <c r="I12" s="553" t="s">
        <v>3473</v>
      </c>
      <c r="J12" s="554" t="s">
        <v>3631</v>
      </c>
      <c r="K12" s="338">
        <f t="shared" ref="K12" si="0">H12-F12</f>
        <v>17.5</v>
      </c>
      <c r="L12" s="339">
        <f t="shared" ref="L12" si="1">K12/F12</f>
        <v>3.0918727915194347E-2</v>
      </c>
      <c r="M12" s="456" t="s">
        <v>262</v>
      </c>
      <c r="N12" s="542">
        <v>43713</v>
      </c>
      <c r="O12" s="555"/>
      <c r="P12" s="194"/>
      <c r="Q12" s="194"/>
      <c r="R12" s="330" t="s">
        <v>1977</v>
      </c>
      <c r="S12" s="194"/>
      <c r="T12" s="194"/>
      <c r="U12" s="194"/>
      <c r="V12" s="194"/>
      <c r="W12" s="194"/>
      <c r="X12" s="194"/>
      <c r="Y12" s="194"/>
      <c r="Z12" s="194"/>
      <c r="AA12" s="194"/>
      <c r="AB12" s="194"/>
      <c r="AC12" s="194"/>
      <c r="AD12" s="194"/>
      <c r="AE12" s="194"/>
      <c r="AF12" s="194"/>
      <c r="AG12" s="194"/>
      <c r="AH12" s="194"/>
      <c r="AI12" s="194"/>
      <c r="AJ12" s="194"/>
      <c r="AK12" s="194"/>
      <c r="AL12" s="194"/>
    </row>
    <row r="13" spans="1:38" s="193" customFormat="1" ht="15" customHeight="1">
      <c r="A13" s="507">
        <v>4</v>
      </c>
      <c r="B13" s="508">
        <v>43696</v>
      </c>
      <c r="C13" s="509"/>
      <c r="D13" s="510" t="s">
        <v>344</v>
      </c>
      <c r="E13" s="511" t="s">
        <v>260</v>
      </c>
      <c r="F13" s="512">
        <v>635</v>
      </c>
      <c r="G13" s="512">
        <v>597</v>
      </c>
      <c r="H13" s="512">
        <v>660.5</v>
      </c>
      <c r="I13" s="512" t="s">
        <v>3487</v>
      </c>
      <c r="J13" s="513" t="s">
        <v>3549</v>
      </c>
      <c r="K13" s="514">
        <f t="shared" ref="K13" si="2">H13-F13</f>
        <v>25.5</v>
      </c>
      <c r="L13" s="515">
        <f t="shared" ref="L13" si="3">K13/F13</f>
        <v>4.0157480314960629E-2</v>
      </c>
      <c r="M13" s="516" t="s">
        <v>262</v>
      </c>
      <c r="N13" s="517">
        <v>43704</v>
      </c>
      <c r="O13" s="518">
        <f>VLOOKUP(D13,Sheet2!A36:M1675,6,0)</f>
        <v>638.15</v>
      </c>
      <c r="P13" s="194"/>
      <c r="Q13" s="194"/>
      <c r="R13" s="330" t="s">
        <v>1978</v>
      </c>
      <c r="S13" s="194"/>
      <c r="T13" s="194"/>
      <c r="U13" s="194"/>
      <c r="V13" s="194"/>
      <c r="W13" s="194"/>
      <c r="X13" s="194"/>
      <c r="Y13" s="194"/>
      <c r="Z13" s="194"/>
      <c r="AA13" s="194"/>
      <c r="AB13" s="194"/>
      <c r="AC13" s="194"/>
      <c r="AD13" s="194"/>
      <c r="AE13" s="194"/>
      <c r="AF13" s="194"/>
      <c r="AG13" s="194"/>
      <c r="AH13" s="194"/>
      <c r="AI13" s="194"/>
      <c r="AJ13" s="194"/>
      <c r="AK13" s="194"/>
      <c r="AL13" s="194"/>
    </row>
    <row r="14" spans="1:38" s="193" customFormat="1" ht="15" customHeight="1">
      <c r="A14" s="489">
        <v>5</v>
      </c>
      <c r="B14" s="490">
        <v>43700</v>
      </c>
      <c r="C14" s="491"/>
      <c r="D14" s="492" t="s">
        <v>95</v>
      </c>
      <c r="E14" s="493" t="s">
        <v>260</v>
      </c>
      <c r="F14" s="494">
        <v>122.5</v>
      </c>
      <c r="G14" s="494">
        <v>114.4</v>
      </c>
      <c r="H14" s="494">
        <v>122.75</v>
      </c>
      <c r="I14" s="494">
        <v>135</v>
      </c>
      <c r="J14" s="495" t="s">
        <v>3241</v>
      </c>
      <c r="K14" s="496">
        <f t="shared" ref="K14" si="4">H14-F14</f>
        <v>0.25</v>
      </c>
      <c r="L14" s="497">
        <f t="shared" ref="L14" si="5">K14/F14</f>
        <v>2.0408163265306124E-3</v>
      </c>
      <c r="M14" s="495" t="s">
        <v>3241</v>
      </c>
      <c r="N14" s="498">
        <v>43711</v>
      </c>
      <c r="O14" s="541"/>
      <c r="P14" s="194"/>
      <c r="Q14" s="194"/>
      <c r="R14" s="330" t="s">
        <v>1977</v>
      </c>
      <c r="S14" s="194"/>
      <c r="T14" s="194"/>
      <c r="U14" s="194"/>
      <c r="V14" s="194"/>
      <c r="W14" s="194"/>
      <c r="X14" s="194"/>
      <c r="Y14" s="194"/>
      <c r="Z14" s="194"/>
      <c r="AA14" s="194"/>
      <c r="AB14" s="194"/>
      <c r="AC14" s="194"/>
      <c r="AD14" s="194"/>
      <c r="AE14" s="194"/>
      <c r="AF14" s="194"/>
      <c r="AG14" s="194"/>
      <c r="AH14" s="194"/>
      <c r="AI14" s="194"/>
      <c r="AJ14" s="194"/>
      <c r="AK14" s="194"/>
      <c r="AL14" s="194"/>
    </row>
    <row r="15" spans="1:38" s="193" customFormat="1" ht="15" customHeight="1">
      <c r="A15" s="507">
        <v>6</v>
      </c>
      <c r="B15" s="508">
        <v>43707</v>
      </c>
      <c r="C15" s="509"/>
      <c r="D15" s="510" t="s">
        <v>49</v>
      </c>
      <c r="E15" s="511" t="s">
        <v>260</v>
      </c>
      <c r="F15" s="512">
        <v>229.5</v>
      </c>
      <c r="G15" s="512">
        <v>214.3</v>
      </c>
      <c r="H15" s="512">
        <v>237</v>
      </c>
      <c r="I15" s="512" t="s">
        <v>3570</v>
      </c>
      <c r="J15" s="513" t="s">
        <v>3571</v>
      </c>
      <c r="K15" s="514">
        <f t="shared" ref="K15" si="6">H15-F15</f>
        <v>7.5</v>
      </c>
      <c r="L15" s="515">
        <f t="shared" ref="L15" si="7">K15/F15</f>
        <v>3.2679738562091505E-2</v>
      </c>
      <c r="M15" s="516" t="s">
        <v>262</v>
      </c>
      <c r="N15" s="517">
        <v>43707</v>
      </c>
      <c r="O15" s="518">
        <f>VLOOKUP(D15,Sheet2!A38:M1677,6,0)</f>
        <v>233.45</v>
      </c>
      <c r="P15" s="194"/>
      <c r="Q15" s="194"/>
      <c r="R15" s="330" t="s">
        <v>1978</v>
      </c>
      <c r="S15" s="194"/>
      <c r="T15" s="194"/>
      <c r="U15" s="194"/>
      <c r="V15" s="194"/>
      <c r="W15" s="194"/>
      <c r="X15" s="194"/>
      <c r="Y15" s="194"/>
      <c r="Z15" s="194"/>
      <c r="AA15" s="194"/>
      <c r="AB15" s="194"/>
      <c r="AC15" s="194"/>
      <c r="AD15" s="194"/>
      <c r="AE15" s="194"/>
      <c r="AF15" s="194"/>
      <c r="AG15" s="194"/>
      <c r="AH15" s="194"/>
      <c r="AI15" s="194"/>
      <c r="AJ15" s="194"/>
      <c r="AK15" s="194"/>
      <c r="AL15" s="194"/>
    </row>
    <row r="16" spans="1:38" s="193" customFormat="1" ht="15" customHeight="1">
      <c r="A16" s="272">
        <v>7</v>
      </c>
      <c r="B16" s="309">
        <v>43711</v>
      </c>
      <c r="C16" s="273"/>
      <c r="D16" s="324" t="s">
        <v>127</v>
      </c>
      <c r="E16" s="274" t="s">
        <v>260</v>
      </c>
      <c r="F16" s="275" t="s">
        <v>3584</v>
      </c>
      <c r="G16" s="275">
        <v>186</v>
      </c>
      <c r="H16" s="275"/>
      <c r="I16" s="275" t="s">
        <v>3462</v>
      </c>
      <c r="J16" s="261" t="s">
        <v>261</v>
      </c>
      <c r="K16" s="261"/>
      <c r="L16" s="308"/>
      <c r="M16" s="261"/>
      <c r="N16" s="305"/>
      <c r="O16" s="355">
        <f>VLOOKUP(D16,Sheet2!A31:M1670,6,0)</f>
        <v>202.9</v>
      </c>
      <c r="P16" s="194"/>
      <c r="Q16" s="194"/>
      <c r="R16" s="330" t="s">
        <v>1978</v>
      </c>
      <c r="S16" s="194"/>
      <c r="T16" s="194"/>
      <c r="U16" s="194"/>
      <c r="V16" s="194"/>
      <c r="W16" s="194"/>
      <c r="X16" s="194"/>
      <c r="Y16" s="194"/>
      <c r="Z16" s="194"/>
      <c r="AA16" s="194"/>
      <c r="AB16" s="194"/>
      <c r="AC16" s="194"/>
      <c r="AD16" s="194"/>
      <c r="AE16" s="194"/>
      <c r="AF16" s="194"/>
      <c r="AG16" s="194"/>
      <c r="AH16" s="194"/>
      <c r="AI16" s="194"/>
      <c r="AJ16" s="194"/>
      <c r="AK16" s="194"/>
      <c r="AL16" s="194"/>
    </row>
    <row r="17" spans="1:38" s="193" customFormat="1" ht="15" customHeight="1">
      <c r="A17" s="507">
        <v>8</v>
      </c>
      <c r="B17" s="508">
        <v>43712</v>
      </c>
      <c r="C17" s="509"/>
      <c r="D17" s="510" t="s">
        <v>104</v>
      </c>
      <c r="E17" s="511" t="s">
        <v>260</v>
      </c>
      <c r="F17" s="512">
        <v>709.5</v>
      </c>
      <c r="G17" s="512">
        <v>673</v>
      </c>
      <c r="H17" s="512">
        <v>734</v>
      </c>
      <c r="I17" s="512" t="s">
        <v>3614</v>
      </c>
      <c r="J17" s="513" t="s">
        <v>3696</v>
      </c>
      <c r="K17" s="514">
        <f t="shared" ref="K17" si="8">H17-F17</f>
        <v>24.5</v>
      </c>
      <c r="L17" s="515">
        <f t="shared" ref="L17" si="9">K17/F17</f>
        <v>3.4531360112755462E-2</v>
      </c>
      <c r="M17" s="516" t="s">
        <v>262</v>
      </c>
      <c r="N17" s="517">
        <v>43717</v>
      </c>
      <c r="O17" s="518">
        <f>VLOOKUP(D17,Sheet2!A40:M1679,6,0)</f>
        <v>744.5</v>
      </c>
      <c r="P17" s="194"/>
      <c r="Q17" s="194"/>
      <c r="R17" s="330" t="s">
        <v>1978</v>
      </c>
      <c r="S17" s="194"/>
      <c r="T17" s="194"/>
      <c r="U17" s="194"/>
      <c r="V17" s="194"/>
      <c r="W17" s="194"/>
      <c r="X17" s="194"/>
      <c r="Y17" s="194"/>
      <c r="Z17" s="194"/>
      <c r="AA17" s="194"/>
      <c r="AB17" s="194"/>
      <c r="AC17" s="194"/>
      <c r="AD17" s="194"/>
      <c r="AE17" s="194"/>
      <c r="AF17" s="194"/>
      <c r="AG17" s="194"/>
      <c r="AH17" s="194"/>
      <c r="AI17" s="194"/>
      <c r="AJ17" s="194"/>
      <c r="AK17" s="194"/>
      <c r="AL17" s="194"/>
    </row>
    <row r="18" spans="1:38" s="193" customFormat="1" ht="15" customHeight="1">
      <c r="A18" s="272">
        <v>9</v>
      </c>
      <c r="B18" s="309">
        <v>43717</v>
      </c>
      <c r="C18" s="273"/>
      <c r="D18" s="324" t="s">
        <v>145</v>
      </c>
      <c r="E18" s="274" t="s">
        <v>260</v>
      </c>
      <c r="F18" s="275" t="s">
        <v>3710</v>
      </c>
      <c r="G18" s="275">
        <v>256</v>
      </c>
      <c r="H18" s="275"/>
      <c r="I18" s="275" t="s">
        <v>3711</v>
      </c>
      <c r="J18" s="261" t="s">
        <v>261</v>
      </c>
      <c r="K18" s="261"/>
      <c r="L18" s="308"/>
      <c r="M18" s="261"/>
      <c r="N18" s="305"/>
      <c r="O18" s="355">
        <f>VLOOKUP(D18,Sheet2!A33:M1672,6,0)</f>
        <v>263.8</v>
      </c>
      <c r="P18" s="194"/>
      <c r="Q18" s="194"/>
      <c r="R18" s="330" t="s">
        <v>1978</v>
      </c>
      <c r="S18" s="194"/>
      <c r="T18" s="194"/>
      <c r="U18" s="194"/>
      <c r="V18" s="194"/>
      <c r="W18" s="194"/>
      <c r="X18" s="194"/>
      <c r="Y18" s="194"/>
      <c r="Z18" s="194"/>
      <c r="AA18" s="194"/>
      <c r="AB18" s="194"/>
      <c r="AC18" s="194"/>
      <c r="AD18" s="194"/>
      <c r="AE18" s="194"/>
      <c r="AF18" s="194"/>
      <c r="AG18" s="194"/>
      <c r="AH18" s="194"/>
      <c r="AI18" s="194"/>
      <c r="AJ18" s="194"/>
      <c r="AK18" s="194"/>
      <c r="AL18" s="194"/>
    </row>
    <row r="19" spans="1:38" s="193" customFormat="1" ht="15" customHeight="1">
      <c r="A19" s="272">
        <v>10</v>
      </c>
      <c r="B19" s="309">
        <v>43717</v>
      </c>
      <c r="C19" s="273"/>
      <c r="D19" s="324" t="s">
        <v>211</v>
      </c>
      <c r="E19" s="274" t="s">
        <v>1944</v>
      </c>
      <c r="F19" s="275" t="s">
        <v>3713</v>
      </c>
      <c r="G19" s="275">
        <v>1808</v>
      </c>
      <c r="H19" s="275"/>
      <c r="I19" s="275" t="s">
        <v>3714</v>
      </c>
      <c r="J19" s="261" t="s">
        <v>261</v>
      </c>
      <c r="K19" s="261"/>
      <c r="L19" s="308"/>
      <c r="M19" s="261"/>
      <c r="N19" s="305"/>
      <c r="O19" s="355">
        <f>VLOOKUP(D19,Sheet2!A34:M1673,6,0)</f>
        <v>1717.1</v>
      </c>
      <c r="P19" s="194"/>
      <c r="Q19" s="194"/>
      <c r="R19" s="330" t="s">
        <v>1978</v>
      </c>
      <c r="S19" s="194"/>
      <c r="T19" s="194"/>
      <c r="U19" s="194"/>
      <c r="V19" s="194"/>
      <c r="W19" s="194"/>
      <c r="X19" s="194"/>
      <c r="Y19" s="194"/>
      <c r="Z19" s="194"/>
      <c r="AA19" s="194"/>
      <c r="AB19" s="194"/>
      <c r="AC19" s="194"/>
      <c r="AD19" s="194"/>
      <c r="AE19" s="194"/>
      <c r="AF19" s="194"/>
      <c r="AG19" s="194"/>
      <c r="AH19" s="194"/>
      <c r="AI19" s="194"/>
      <c r="AJ19" s="194"/>
      <c r="AK19" s="194"/>
      <c r="AL19" s="194"/>
    </row>
    <row r="20" spans="1:38" s="193" customFormat="1" ht="15" customHeight="1">
      <c r="A20" s="272"/>
      <c r="B20" s="309"/>
      <c r="C20" s="273"/>
      <c r="D20" s="324"/>
      <c r="E20" s="274"/>
      <c r="F20" s="275"/>
      <c r="G20" s="275"/>
      <c r="H20" s="275"/>
      <c r="I20" s="275"/>
      <c r="J20" s="261"/>
      <c r="K20" s="261"/>
      <c r="L20" s="308"/>
      <c r="M20" s="261"/>
      <c r="N20" s="305"/>
      <c r="O20" s="355"/>
      <c r="P20" s="194"/>
      <c r="Q20" s="194"/>
      <c r="R20" s="330"/>
      <c r="S20" s="194"/>
      <c r="T20" s="194"/>
      <c r="U20" s="194"/>
      <c r="V20" s="194"/>
      <c r="W20" s="194"/>
      <c r="X20" s="194"/>
      <c r="Y20" s="194"/>
      <c r="Z20" s="194"/>
      <c r="AA20" s="194"/>
      <c r="AB20" s="194"/>
      <c r="AC20" s="194"/>
      <c r="AD20" s="194"/>
      <c r="AE20" s="194"/>
      <c r="AF20" s="194"/>
      <c r="AG20" s="194"/>
      <c r="AH20" s="194"/>
      <c r="AI20" s="194"/>
      <c r="AJ20" s="194"/>
      <c r="AK20" s="194"/>
      <c r="AL20" s="194"/>
    </row>
    <row r="21" spans="1:38" s="193" customFormat="1" ht="15" customHeight="1">
      <c r="A21" s="272"/>
      <c r="B21" s="309"/>
      <c r="C21" s="273"/>
      <c r="D21" s="324"/>
      <c r="E21" s="274"/>
      <c r="F21" s="275"/>
      <c r="G21" s="275"/>
      <c r="H21" s="275"/>
      <c r="I21" s="275"/>
      <c r="J21" s="261"/>
      <c r="K21" s="261"/>
      <c r="L21" s="308"/>
      <c r="M21" s="261"/>
      <c r="N21" s="305"/>
      <c r="O21" s="355"/>
      <c r="P21" s="194"/>
      <c r="Q21" s="194"/>
      <c r="R21" s="330"/>
      <c r="S21" s="194"/>
      <c r="T21" s="194"/>
      <c r="U21" s="194"/>
      <c r="V21" s="194"/>
      <c r="W21" s="194"/>
      <c r="X21" s="194"/>
      <c r="Y21" s="194"/>
      <c r="Z21" s="194"/>
      <c r="AA21" s="194"/>
      <c r="AB21" s="194"/>
      <c r="AC21" s="194"/>
      <c r="AD21" s="194"/>
      <c r="AE21" s="194"/>
      <c r="AF21" s="194"/>
      <c r="AG21" s="194"/>
      <c r="AH21" s="194"/>
      <c r="AI21" s="194"/>
      <c r="AJ21" s="194"/>
      <c r="AK21" s="194"/>
      <c r="AL21" s="194"/>
    </row>
    <row r="22" spans="1:38" s="193" customFormat="1" ht="15" customHeight="1">
      <c r="A22" s="272"/>
      <c r="B22" s="309"/>
      <c r="C22" s="273"/>
      <c r="D22" s="324"/>
      <c r="E22" s="274"/>
      <c r="F22" s="275"/>
      <c r="G22" s="275"/>
      <c r="H22" s="275"/>
      <c r="I22" s="275"/>
      <c r="J22" s="261"/>
      <c r="K22" s="261"/>
      <c r="L22" s="308"/>
      <c r="M22" s="261"/>
      <c r="N22" s="305"/>
      <c r="O22" s="355"/>
      <c r="P22" s="194"/>
      <c r="Q22" s="194"/>
      <c r="R22" s="330"/>
      <c r="S22" s="194"/>
      <c r="T22" s="194"/>
      <c r="U22" s="194"/>
      <c r="V22" s="194"/>
      <c r="W22" s="194"/>
      <c r="X22" s="194"/>
      <c r="Y22" s="194"/>
      <c r="Z22" s="194"/>
      <c r="AA22" s="194"/>
      <c r="AB22" s="194"/>
      <c r="AC22" s="194"/>
      <c r="AD22" s="194"/>
      <c r="AE22" s="194"/>
      <c r="AF22" s="194"/>
      <c r="AG22" s="194"/>
      <c r="AH22" s="194"/>
      <c r="AI22" s="194"/>
      <c r="AJ22" s="194"/>
      <c r="AK22" s="194"/>
      <c r="AL22" s="194"/>
    </row>
    <row r="23" spans="1:38" s="193" customFormat="1" ht="15" customHeight="1">
      <c r="A23" s="272"/>
      <c r="B23" s="309"/>
      <c r="C23" s="273"/>
      <c r="D23" s="324"/>
      <c r="E23" s="274"/>
      <c r="F23" s="275"/>
      <c r="G23" s="275"/>
      <c r="H23" s="275"/>
      <c r="I23" s="275"/>
      <c r="J23" s="261"/>
      <c r="K23" s="261"/>
      <c r="L23" s="308"/>
      <c r="M23" s="261"/>
      <c r="N23" s="305"/>
      <c r="O23" s="355"/>
      <c r="P23" s="194"/>
      <c r="Q23" s="194"/>
      <c r="R23" s="330"/>
      <c r="S23" s="194"/>
      <c r="T23" s="194"/>
      <c r="U23" s="194"/>
      <c r="V23" s="194"/>
      <c r="W23" s="194"/>
      <c r="X23" s="194"/>
      <c r="Y23" s="194"/>
      <c r="Z23" s="194"/>
      <c r="AA23" s="194"/>
      <c r="AB23" s="194"/>
      <c r="AC23" s="194"/>
      <c r="AD23" s="194"/>
      <c r="AE23" s="194"/>
      <c r="AF23" s="194"/>
      <c r="AG23" s="194"/>
      <c r="AH23" s="194"/>
      <c r="AI23" s="194"/>
      <c r="AJ23" s="194"/>
      <c r="AK23" s="194"/>
      <c r="AL23" s="194"/>
    </row>
    <row r="24" spans="1:38" s="193" customFormat="1" ht="15" customHeight="1">
      <c r="A24" s="272"/>
      <c r="B24" s="309"/>
      <c r="C24" s="273"/>
      <c r="D24" s="324"/>
      <c r="E24" s="274"/>
      <c r="F24" s="275"/>
      <c r="G24" s="275"/>
      <c r="H24" s="275"/>
      <c r="I24" s="275"/>
      <c r="J24" s="261"/>
      <c r="K24" s="261"/>
      <c r="L24" s="308"/>
      <c r="M24" s="261"/>
      <c r="N24" s="305"/>
      <c r="O24" s="355"/>
      <c r="P24" s="194"/>
      <c r="Q24" s="194"/>
      <c r="R24" s="330"/>
      <c r="S24" s="194"/>
      <c r="T24" s="194"/>
      <c r="U24" s="194"/>
      <c r="V24" s="194"/>
      <c r="W24" s="194"/>
      <c r="X24" s="194"/>
      <c r="Y24" s="194"/>
      <c r="Z24" s="194"/>
      <c r="AA24" s="194"/>
      <c r="AB24" s="194"/>
      <c r="AC24" s="194"/>
      <c r="AD24" s="194"/>
      <c r="AE24" s="194"/>
      <c r="AF24" s="194"/>
      <c r="AG24" s="194"/>
      <c r="AH24" s="194"/>
      <c r="AI24" s="194"/>
      <c r="AJ24" s="194"/>
      <c r="AK24" s="194"/>
      <c r="AL24" s="194"/>
    </row>
    <row r="25" spans="1:38" s="193" customFormat="1" ht="15" customHeight="1">
      <c r="A25" s="272"/>
      <c r="B25" s="309"/>
      <c r="C25" s="273"/>
      <c r="D25" s="324"/>
      <c r="E25" s="274"/>
      <c r="F25" s="275"/>
      <c r="G25" s="275"/>
      <c r="H25" s="275"/>
      <c r="I25" s="275"/>
      <c r="J25" s="261"/>
      <c r="K25" s="261"/>
      <c r="L25" s="308"/>
      <c r="M25" s="261"/>
      <c r="N25" s="305"/>
      <c r="O25" s="355"/>
      <c r="P25" s="194"/>
      <c r="Q25" s="194"/>
      <c r="R25" s="330"/>
      <c r="S25" s="194"/>
      <c r="T25" s="194"/>
      <c r="U25" s="194"/>
      <c r="V25" s="194"/>
      <c r="W25" s="194"/>
      <c r="X25" s="194"/>
      <c r="Y25" s="194"/>
      <c r="Z25" s="194"/>
      <c r="AA25" s="194"/>
      <c r="AB25" s="194"/>
      <c r="AC25" s="194"/>
      <c r="AD25" s="194"/>
      <c r="AE25" s="194"/>
      <c r="AF25" s="194"/>
      <c r="AG25" s="194"/>
      <c r="AH25" s="194"/>
      <c r="AI25" s="194"/>
      <c r="AJ25" s="194"/>
      <c r="AK25" s="194"/>
      <c r="AL25" s="194"/>
    </row>
    <row r="26" spans="1:38" s="193" customFormat="1" ht="15" customHeight="1">
      <c r="A26" s="272"/>
      <c r="B26" s="309"/>
      <c r="C26" s="273"/>
      <c r="D26" s="324"/>
      <c r="E26" s="274"/>
      <c r="F26" s="275"/>
      <c r="G26" s="275"/>
      <c r="H26" s="275"/>
      <c r="I26" s="275"/>
      <c r="J26" s="261"/>
      <c r="K26" s="261"/>
      <c r="L26" s="308"/>
      <c r="M26" s="261"/>
      <c r="N26" s="305"/>
      <c r="O26" s="355"/>
      <c r="P26" s="194"/>
      <c r="Q26" s="194"/>
      <c r="R26" s="330"/>
      <c r="S26" s="194"/>
      <c r="T26" s="194"/>
      <c r="U26" s="194"/>
      <c r="V26" s="194"/>
      <c r="W26" s="194"/>
      <c r="X26" s="194"/>
      <c r="Y26" s="194"/>
      <c r="Z26" s="194"/>
      <c r="AA26" s="194"/>
      <c r="AB26" s="194"/>
      <c r="AC26" s="194"/>
      <c r="AD26" s="194"/>
      <c r="AE26" s="194"/>
      <c r="AF26" s="194"/>
      <c r="AG26" s="194"/>
      <c r="AH26" s="194"/>
      <c r="AI26" s="194"/>
      <c r="AJ26" s="194"/>
      <c r="AK26" s="194"/>
      <c r="AL26" s="194"/>
    </row>
    <row r="27" spans="1:38" s="193" customFormat="1" ht="15" customHeight="1">
      <c r="A27" s="272"/>
      <c r="B27" s="309"/>
      <c r="C27" s="273"/>
      <c r="D27" s="324"/>
      <c r="E27" s="274"/>
      <c r="F27" s="275"/>
      <c r="G27" s="275"/>
      <c r="H27" s="275"/>
      <c r="I27" s="275"/>
      <c r="J27" s="261"/>
      <c r="K27" s="261"/>
      <c r="L27" s="308"/>
      <c r="M27" s="261"/>
      <c r="N27" s="305"/>
      <c r="O27" s="355"/>
      <c r="P27" s="194"/>
      <c r="Q27" s="194"/>
      <c r="R27" s="330"/>
      <c r="S27" s="194"/>
      <c r="T27" s="194"/>
      <c r="U27" s="194"/>
      <c r="V27" s="194"/>
      <c r="W27" s="194"/>
      <c r="X27" s="194"/>
      <c r="Y27" s="194"/>
      <c r="Z27" s="194"/>
      <c r="AA27" s="194"/>
      <c r="AB27" s="194"/>
      <c r="AC27" s="194"/>
      <c r="AD27" s="194"/>
      <c r="AE27" s="194"/>
      <c r="AF27" s="194"/>
      <c r="AG27" s="194"/>
      <c r="AH27" s="194"/>
      <c r="AI27" s="194"/>
      <c r="AJ27" s="194"/>
      <c r="AK27" s="194"/>
      <c r="AL27" s="194"/>
    </row>
    <row r="28" spans="1:38" s="193" customFormat="1" ht="15" customHeight="1">
      <c r="A28" s="272"/>
      <c r="B28" s="309"/>
      <c r="C28" s="273"/>
      <c r="D28" s="324"/>
      <c r="E28" s="274"/>
      <c r="F28" s="275"/>
      <c r="G28" s="275"/>
      <c r="H28" s="275"/>
      <c r="I28" s="275"/>
      <c r="J28" s="261"/>
      <c r="K28" s="261"/>
      <c r="L28" s="308"/>
      <c r="M28" s="261"/>
      <c r="N28" s="305"/>
      <c r="O28" s="355"/>
      <c r="P28" s="194"/>
      <c r="Q28" s="194"/>
      <c r="R28" s="330"/>
      <c r="S28" s="194"/>
      <c r="T28" s="194"/>
      <c r="U28" s="194"/>
      <c r="V28" s="194"/>
      <c r="W28" s="194"/>
      <c r="X28" s="194"/>
      <c r="Y28" s="194"/>
      <c r="Z28" s="194"/>
      <c r="AA28" s="194"/>
      <c r="AB28" s="194"/>
      <c r="AC28" s="194"/>
      <c r="AD28" s="194"/>
      <c r="AE28" s="194"/>
      <c r="AF28" s="194"/>
      <c r="AG28" s="194"/>
      <c r="AH28" s="194"/>
      <c r="AI28" s="194"/>
      <c r="AJ28" s="194"/>
      <c r="AK28" s="194"/>
      <c r="AL28" s="194"/>
    </row>
    <row r="29" spans="1:38" s="19" customFormat="1">
      <c r="A29" s="272"/>
      <c r="B29" s="466"/>
      <c r="C29" s="273"/>
      <c r="D29" s="262"/>
      <c r="E29" s="274"/>
      <c r="F29" s="275"/>
      <c r="G29" s="275"/>
      <c r="H29" s="275"/>
      <c r="I29" s="275"/>
      <c r="J29" s="261"/>
      <c r="K29" s="275"/>
      <c r="L29" s="275"/>
      <c r="M29" s="467"/>
      <c r="N29" s="261"/>
      <c r="O29" s="468"/>
      <c r="Q29" s="18"/>
      <c r="R29" s="87"/>
      <c r="S29" s="18"/>
      <c r="T29" s="18"/>
      <c r="U29" s="18"/>
      <c r="V29" s="18"/>
      <c r="W29" s="18"/>
      <c r="X29" s="18"/>
      <c r="Y29" s="18"/>
      <c r="Z29" s="18"/>
      <c r="AA29" s="18"/>
    </row>
    <row r="30" spans="1:38" s="19" customFormat="1" ht="12" customHeight="1">
      <c r="A30" s="228" t="s">
        <v>332</v>
      </c>
      <c r="B30" s="228"/>
      <c r="C30" s="228"/>
      <c r="D30" s="228"/>
      <c r="F30" s="160" t="s">
        <v>353</v>
      </c>
      <c r="G30" s="87"/>
      <c r="H30" s="98"/>
      <c r="I30" s="99"/>
      <c r="J30" s="137"/>
      <c r="K30" s="156"/>
      <c r="L30" s="157"/>
      <c r="M30" s="157"/>
      <c r="N30" s="18"/>
      <c r="O30" s="141"/>
      <c r="P30" s="136"/>
      <c r="Q30" s="136"/>
      <c r="R30" s="136"/>
      <c r="S30" s="136"/>
      <c r="T30" s="136"/>
      <c r="U30" s="136"/>
      <c r="V30" s="136"/>
      <c r="W30" s="136"/>
      <c r="X30" s="136"/>
      <c r="Y30" s="136"/>
      <c r="Z30" s="136"/>
      <c r="AA30" s="136"/>
      <c r="AB30" s="136"/>
      <c r="AC30" s="136"/>
      <c r="AD30" s="136"/>
      <c r="AE30" s="136"/>
      <c r="AF30" s="136"/>
      <c r="AG30" s="136"/>
      <c r="AH30" s="136"/>
      <c r="AI30" s="136"/>
      <c r="AJ30" s="136"/>
      <c r="AK30" s="136"/>
      <c r="AL30" s="136"/>
    </row>
    <row r="31" spans="1:38" s="19" customFormat="1" ht="12" customHeight="1">
      <c r="A31" s="170" t="s">
        <v>2043</v>
      </c>
      <c r="B31" s="147"/>
      <c r="C31" s="168"/>
      <c r="D31" s="228"/>
      <c r="E31" s="86"/>
      <c r="F31" s="160" t="s">
        <v>2069</v>
      </c>
      <c r="G31" s="87"/>
      <c r="H31" s="98"/>
      <c r="I31" s="99"/>
      <c r="J31" s="137"/>
      <c r="K31" s="156"/>
      <c r="L31" s="157"/>
      <c r="M31" s="157"/>
      <c r="N31" s="18"/>
      <c r="O31" s="141"/>
      <c r="P31" s="136"/>
      <c r="Q31" s="136"/>
      <c r="R31" s="136"/>
      <c r="S31" s="136"/>
      <c r="T31" s="136"/>
      <c r="U31" s="136"/>
      <c r="V31" s="136"/>
      <c r="W31" s="136"/>
      <c r="X31" s="136"/>
      <c r="Y31" s="136"/>
      <c r="Z31" s="136"/>
      <c r="AA31" s="136"/>
      <c r="AB31" s="136"/>
      <c r="AC31" s="136"/>
      <c r="AD31" s="136"/>
      <c r="AE31" s="136"/>
      <c r="AF31" s="136"/>
      <c r="AG31" s="136"/>
      <c r="AH31" s="136"/>
      <c r="AI31" s="136"/>
      <c r="AJ31" s="136"/>
      <c r="AK31" s="136"/>
      <c r="AL31" s="136"/>
    </row>
    <row r="32" spans="1:38" s="19" customFormat="1" ht="12" customHeight="1">
      <c r="A32" s="228" t="s">
        <v>2628</v>
      </c>
      <c r="B32" s="147"/>
      <c r="C32" s="168"/>
      <c r="D32" s="228"/>
      <c r="E32" s="86"/>
      <c r="F32" s="87"/>
      <c r="G32" s="87"/>
      <c r="H32" s="98"/>
      <c r="I32" s="99"/>
      <c r="J32" s="138"/>
      <c r="K32" s="156"/>
      <c r="L32" s="157"/>
      <c r="M32" s="87"/>
      <c r="N32" s="88"/>
      <c r="O32" s="135"/>
      <c r="P32" s="136"/>
      <c r="Q32" s="136"/>
      <c r="R32" s="136"/>
      <c r="S32" s="136"/>
      <c r="T32" s="136"/>
      <c r="U32" s="136"/>
      <c r="V32" s="136"/>
      <c r="W32" s="136"/>
      <c r="X32" s="136"/>
      <c r="Y32" s="136"/>
      <c r="Z32" s="136"/>
      <c r="AA32" s="136"/>
      <c r="AB32" s="136"/>
      <c r="AC32" s="136"/>
      <c r="AD32" s="136"/>
      <c r="AE32" s="136"/>
      <c r="AF32" s="136"/>
      <c r="AG32" s="136"/>
      <c r="AH32" s="136"/>
      <c r="AI32" s="136"/>
      <c r="AJ32" s="136"/>
      <c r="AK32" s="136"/>
      <c r="AL32" s="136"/>
    </row>
    <row r="33" spans="1:38" s="19" customFormat="1" ht="12" customHeight="1">
      <c r="A33" s="228"/>
      <c r="B33" s="228"/>
      <c r="C33" s="228"/>
      <c r="D33" s="228"/>
      <c r="E33" s="86"/>
      <c r="F33" s="87"/>
      <c r="G33" s="87"/>
      <c r="H33" s="98"/>
      <c r="I33" s="99"/>
      <c r="J33" s="138"/>
      <c r="K33" s="156"/>
      <c r="L33" s="157"/>
      <c r="M33" s="87"/>
      <c r="N33" s="88"/>
      <c r="O33" s="135"/>
      <c r="P33" s="136"/>
      <c r="Q33" s="136"/>
      <c r="R33" s="136"/>
      <c r="S33" s="136"/>
      <c r="T33" s="136"/>
      <c r="U33" s="136"/>
      <c r="V33" s="136"/>
      <c r="W33" s="136"/>
      <c r="X33" s="136"/>
      <c r="Y33" s="136"/>
      <c r="Z33" s="136"/>
      <c r="AA33" s="136"/>
      <c r="AB33" s="136"/>
      <c r="AC33" s="136"/>
      <c r="AD33" s="136"/>
      <c r="AE33" s="136"/>
      <c r="AF33" s="136"/>
      <c r="AG33" s="136"/>
      <c r="AH33" s="136"/>
      <c r="AI33" s="136"/>
      <c r="AJ33" s="136"/>
      <c r="AK33" s="136"/>
      <c r="AL33" s="136"/>
    </row>
    <row r="34" spans="1:38" ht="15">
      <c r="A34" s="1"/>
      <c r="B34" s="229" t="s">
        <v>1783</v>
      </c>
      <c r="C34" s="229"/>
      <c r="D34" s="229"/>
      <c r="E34" s="229"/>
      <c r="F34" s="94"/>
      <c r="G34" s="86"/>
      <c r="H34" s="86"/>
      <c r="I34" s="150"/>
      <c r="J34" s="140"/>
      <c r="K34" s="159"/>
      <c r="L34" s="49"/>
      <c r="M34" s="49"/>
      <c r="N34" s="1"/>
      <c r="O34" s="9"/>
      <c r="R34" s="91"/>
      <c r="S34" s="18"/>
      <c r="T34" s="18"/>
      <c r="U34" s="18"/>
      <c r="V34" s="18"/>
      <c r="W34" s="18"/>
      <c r="X34" s="18"/>
      <c r="Y34" s="18"/>
      <c r="Z34" s="18"/>
    </row>
    <row r="35" spans="1:38" s="107" customFormat="1" ht="38.25">
      <c r="A35" s="148" t="s">
        <v>13</v>
      </c>
      <c r="B35" s="84" t="s">
        <v>213</v>
      </c>
      <c r="C35" s="84"/>
      <c r="D35" s="85" t="s">
        <v>249</v>
      </c>
      <c r="E35" s="84" t="s">
        <v>250</v>
      </c>
      <c r="F35" s="84" t="s">
        <v>251</v>
      </c>
      <c r="G35" s="84" t="s">
        <v>252</v>
      </c>
      <c r="H35" s="84" t="s">
        <v>253</v>
      </c>
      <c r="I35" s="84" t="s">
        <v>254</v>
      </c>
      <c r="J35" s="294" t="s">
        <v>255</v>
      </c>
      <c r="K35" s="278" t="s">
        <v>1787</v>
      </c>
      <c r="L35" s="277" t="s">
        <v>257</v>
      </c>
      <c r="M35" s="158" t="s">
        <v>264</v>
      </c>
      <c r="N35" s="84" t="s">
        <v>265</v>
      </c>
      <c r="O35" s="84" t="s">
        <v>258</v>
      </c>
      <c r="P35" s="323" t="s">
        <v>259</v>
      </c>
      <c r="Q35" s="299"/>
      <c r="R35" s="145"/>
      <c r="S35" s="145"/>
      <c r="T35" s="145"/>
    </row>
    <row r="36" spans="1:38" s="299" customFormat="1" ht="14.25">
      <c r="A36" s="484">
        <v>1</v>
      </c>
      <c r="B36" s="485">
        <v>43707</v>
      </c>
      <c r="C36" s="485"/>
      <c r="D36" s="544" t="s">
        <v>93</v>
      </c>
      <c r="E36" s="486" t="s">
        <v>1944</v>
      </c>
      <c r="F36" s="486">
        <v>805</v>
      </c>
      <c r="G36" s="487">
        <v>822</v>
      </c>
      <c r="H36" s="487">
        <v>827.5</v>
      </c>
      <c r="I36" s="486">
        <v>760</v>
      </c>
      <c r="J36" s="545" t="s">
        <v>3626</v>
      </c>
      <c r="K36" s="392">
        <f>F36-H36</f>
        <v>-22.5</v>
      </c>
      <c r="L36" s="545">
        <f t="shared" ref="L36" si="10">K36/F36</f>
        <v>-2.7950310559006212E-2</v>
      </c>
      <c r="M36" s="546"/>
      <c r="N36" s="546"/>
      <c r="O36" s="547" t="s">
        <v>1794</v>
      </c>
      <c r="P36" s="548">
        <v>43713</v>
      </c>
      <c r="Q36" s="325"/>
      <c r="R36" s="330" t="s">
        <v>1977</v>
      </c>
      <c r="S36" s="322"/>
      <c r="T36" s="322"/>
      <c r="U36" s="322"/>
      <c r="V36" s="322"/>
      <c r="W36" s="322"/>
      <c r="X36" s="322"/>
      <c r="Y36" s="322"/>
      <c r="Z36" s="533"/>
      <c r="AA36" s="533"/>
      <c r="AB36" s="533"/>
      <c r="AC36" s="533"/>
      <c r="AD36" s="533"/>
      <c r="AE36" s="533"/>
      <c r="AF36" s="533"/>
      <c r="AG36" s="533"/>
      <c r="AH36" s="533"/>
    </row>
    <row r="37" spans="1:38" s="136" customFormat="1" ht="14.25">
      <c r="A37" s="474">
        <v>2</v>
      </c>
      <c r="B37" s="475">
        <v>43711</v>
      </c>
      <c r="C37" s="475"/>
      <c r="D37" s="481" t="s">
        <v>3544</v>
      </c>
      <c r="E37" s="476" t="s">
        <v>260</v>
      </c>
      <c r="F37" s="476">
        <v>498</v>
      </c>
      <c r="G37" s="477">
        <v>488</v>
      </c>
      <c r="H37" s="477">
        <v>503</v>
      </c>
      <c r="I37" s="476">
        <v>515</v>
      </c>
      <c r="J37" s="339" t="s">
        <v>3550</v>
      </c>
      <c r="K37" s="478">
        <f>H37-F37</f>
        <v>5</v>
      </c>
      <c r="L37" s="339"/>
      <c r="M37" s="338">
        <f t="shared" ref="M37" si="11">N37*K37</f>
        <v>7815</v>
      </c>
      <c r="N37" s="338">
        <v>1563</v>
      </c>
      <c r="O37" s="456" t="s">
        <v>262</v>
      </c>
      <c r="P37" s="482">
        <v>43711</v>
      </c>
      <c r="Q37" s="325"/>
      <c r="R37" s="330" t="s">
        <v>2994</v>
      </c>
      <c r="T37" s="135"/>
      <c r="U37" s="135"/>
      <c r="V37" s="135"/>
      <c r="W37" s="135"/>
      <c r="X37" s="135"/>
      <c r="Y37" s="135"/>
      <c r="Z37" s="135"/>
    </row>
    <row r="38" spans="1:38" s="136" customFormat="1" ht="14.25">
      <c r="A38" s="474">
        <v>3</v>
      </c>
      <c r="B38" s="475">
        <v>43711</v>
      </c>
      <c r="C38" s="475"/>
      <c r="D38" s="481" t="s">
        <v>3582</v>
      </c>
      <c r="E38" s="476" t="s">
        <v>1944</v>
      </c>
      <c r="F38" s="476">
        <v>451</v>
      </c>
      <c r="G38" s="477">
        <v>464</v>
      </c>
      <c r="H38" s="477">
        <v>446</v>
      </c>
      <c r="I38" s="476" t="s">
        <v>3583</v>
      </c>
      <c r="J38" s="339" t="s">
        <v>3550</v>
      </c>
      <c r="K38" s="478">
        <f>F38-H38</f>
        <v>5</v>
      </c>
      <c r="L38" s="339">
        <f t="shared" ref="L38" si="12">K38/F38</f>
        <v>1.1086474501108648E-2</v>
      </c>
      <c r="M38" s="338"/>
      <c r="N38" s="338"/>
      <c r="O38" s="456" t="s">
        <v>262</v>
      </c>
      <c r="P38" s="482">
        <v>43711</v>
      </c>
      <c r="Q38" s="325"/>
      <c r="R38" s="330" t="s">
        <v>1977</v>
      </c>
      <c r="T38" s="135"/>
      <c r="U38" s="135"/>
      <c r="V38" s="135"/>
      <c r="W38" s="135"/>
      <c r="X38" s="135"/>
      <c r="Y38" s="135"/>
      <c r="Z38" s="135"/>
    </row>
    <row r="39" spans="1:38" s="299" customFormat="1" ht="14.25">
      <c r="A39" s="474">
        <v>4</v>
      </c>
      <c r="B39" s="475">
        <v>43711</v>
      </c>
      <c r="C39" s="475"/>
      <c r="D39" s="543" t="s">
        <v>3588</v>
      </c>
      <c r="E39" s="476" t="s">
        <v>260</v>
      </c>
      <c r="F39" s="476">
        <v>10845</v>
      </c>
      <c r="G39" s="477">
        <v>10740</v>
      </c>
      <c r="H39" s="477">
        <v>10905</v>
      </c>
      <c r="I39" s="476" t="s">
        <v>3590</v>
      </c>
      <c r="J39" s="339" t="s">
        <v>3621</v>
      </c>
      <c r="K39" s="478">
        <f t="shared" ref="K39:K46" si="13">H39-F39</f>
        <v>60</v>
      </c>
      <c r="L39" s="339"/>
      <c r="M39" s="338">
        <f t="shared" ref="M39" si="14">N39*K39</f>
        <v>4500</v>
      </c>
      <c r="N39" s="338">
        <v>75</v>
      </c>
      <c r="O39" s="456" t="s">
        <v>262</v>
      </c>
      <c r="P39" s="482">
        <v>43712</v>
      </c>
      <c r="Q39" s="325"/>
      <c r="R39" s="460" t="s">
        <v>1978</v>
      </c>
      <c r="S39" s="322"/>
      <c r="T39" s="322"/>
      <c r="U39" s="322"/>
      <c r="V39" s="322"/>
      <c r="W39" s="322"/>
      <c r="X39" s="322"/>
      <c r="Y39" s="322"/>
      <c r="Z39" s="533"/>
      <c r="AA39" s="533"/>
      <c r="AB39" s="533"/>
      <c r="AC39" s="533"/>
      <c r="AD39" s="533"/>
      <c r="AE39" s="533"/>
      <c r="AF39" s="533"/>
      <c r="AG39" s="533"/>
      <c r="AH39" s="533"/>
    </row>
    <row r="40" spans="1:38" s="233" customFormat="1" ht="14.25">
      <c r="A40" s="474">
        <v>5</v>
      </c>
      <c r="B40" s="475">
        <v>43711</v>
      </c>
      <c r="C40" s="475"/>
      <c r="D40" s="481" t="s">
        <v>3589</v>
      </c>
      <c r="E40" s="476" t="s">
        <v>260</v>
      </c>
      <c r="F40" s="476">
        <v>26870</v>
      </c>
      <c r="G40" s="477">
        <v>26580</v>
      </c>
      <c r="H40" s="477">
        <v>27070</v>
      </c>
      <c r="I40" s="476" t="s">
        <v>3591</v>
      </c>
      <c r="J40" s="339" t="s">
        <v>3616</v>
      </c>
      <c r="K40" s="478">
        <f t="shared" si="13"/>
        <v>200</v>
      </c>
      <c r="L40" s="339"/>
      <c r="M40" s="338">
        <f t="shared" ref="M40:M41" si="15">N40*K40</f>
        <v>4000</v>
      </c>
      <c r="N40" s="338">
        <v>20</v>
      </c>
      <c r="O40" s="456" t="s">
        <v>262</v>
      </c>
      <c r="P40" s="542">
        <v>43712</v>
      </c>
      <c r="Q40" s="325"/>
      <c r="R40" s="535" t="s">
        <v>1978</v>
      </c>
      <c r="T40" s="540"/>
      <c r="U40" s="540"/>
      <c r="V40" s="540"/>
      <c r="W40" s="540"/>
      <c r="X40" s="540"/>
      <c r="Y40" s="540"/>
      <c r="Z40" s="540"/>
    </row>
    <row r="41" spans="1:38" s="233" customFormat="1" ht="14.25">
      <c r="A41" s="474">
        <v>6</v>
      </c>
      <c r="B41" s="475">
        <v>43712</v>
      </c>
      <c r="C41" s="475"/>
      <c r="D41" s="481" t="s">
        <v>3612</v>
      </c>
      <c r="E41" s="476" t="s">
        <v>260</v>
      </c>
      <c r="F41" s="476">
        <v>2210</v>
      </c>
      <c r="G41" s="477">
        <v>2167</v>
      </c>
      <c r="H41" s="477">
        <v>2242.5</v>
      </c>
      <c r="I41" s="476">
        <v>2270</v>
      </c>
      <c r="J41" s="339" t="s">
        <v>3617</v>
      </c>
      <c r="K41" s="478">
        <f t="shared" si="13"/>
        <v>32.5</v>
      </c>
      <c r="L41" s="339"/>
      <c r="M41" s="338">
        <f t="shared" si="15"/>
        <v>8125</v>
      </c>
      <c r="N41" s="338">
        <v>250</v>
      </c>
      <c r="O41" s="456" t="s">
        <v>262</v>
      </c>
      <c r="P41" s="482">
        <v>43712</v>
      </c>
      <c r="Q41" s="325"/>
      <c r="R41" s="535" t="s">
        <v>1978</v>
      </c>
      <c r="T41" s="540"/>
      <c r="U41" s="540"/>
      <c r="V41" s="540"/>
      <c r="W41" s="540"/>
      <c r="X41" s="540"/>
      <c r="Y41" s="540"/>
      <c r="Z41" s="540"/>
    </row>
    <row r="42" spans="1:38" s="299" customFormat="1" ht="14.25">
      <c r="A42" s="474">
        <v>7</v>
      </c>
      <c r="B42" s="475">
        <v>43712</v>
      </c>
      <c r="C42" s="475"/>
      <c r="D42" s="543" t="s">
        <v>43</v>
      </c>
      <c r="E42" s="476" t="s">
        <v>260</v>
      </c>
      <c r="F42" s="476">
        <v>92</v>
      </c>
      <c r="G42" s="477">
        <v>88.7</v>
      </c>
      <c r="H42" s="477">
        <v>93.7</v>
      </c>
      <c r="I42" s="476" t="s">
        <v>3613</v>
      </c>
      <c r="J42" s="339" t="s">
        <v>3721</v>
      </c>
      <c r="K42" s="478">
        <f t="shared" si="13"/>
        <v>1.7000000000000028</v>
      </c>
      <c r="L42" s="339">
        <f t="shared" ref="L42" si="16">K42/F42</f>
        <v>1.8478260869565249E-2</v>
      </c>
      <c r="M42" s="338"/>
      <c r="N42" s="338"/>
      <c r="O42" s="456" t="s">
        <v>262</v>
      </c>
      <c r="P42" s="482">
        <v>43712</v>
      </c>
      <c r="Q42" s="325"/>
      <c r="R42" s="460" t="s">
        <v>1978</v>
      </c>
      <c r="S42" s="322"/>
      <c r="T42" s="322"/>
      <c r="U42" s="322"/>
      <c r="V42" s="322"/>
      <c r="W42" s="322"/>
      <c r="X42" s="322"/>
      <c r="Y42" s="322"/>
      <c r="Z42" s="533"/>
      <c r="AA42" s="533"/>
      <c r="AB42" s="533"/>
      <c r="AC42" s="533"/>
      <c r="AD42" s="533"/>
      <c r="AE42" s="533"/>
      <c r="AF42" s="533"/>
      <c r="AG42" s="533"/>
      <c r="AH42" s="533"/>
    </row>
    <row r="43" spans="1:38" s="299" customFormat="1" ht="14.25">
      <c r="A43" s="474">
        <v>8</v>
      </c>
      <c r="B43" s="475">
        <v>43712</v>
      </c>
      <c r="C43" s="475"/>
      <c r="D43" s="543" t="s">
        <v>3615</v>
      </c>
      <c r="E43" s="476" t="s">
        <v>260</v>
      </c>
      <c r="F43" s="476">
        <v>396</v>
      </c>
      <c r="G43" s="477">
        <v>386</v>
      </c>
      <c r="H43" s="477">
        <v>401.5</v>
      </c>
      <c r="I43" s="476">
        <v>410</v>
      </c>
      <c r="J43" s="339" t="s">
        <v>3618</v>
      </c>
      <c r="K43" s="478">
        <f t="shared" si="13"/>
        <v>5.5</v>
      </c>
      <c r="L43" s="339"/>
      <c r="M43" s="338">
        <f t="shared" ref="M43" si="17">N43*K43</f>
        <v>7562.5</v>
      </c>
      <c r="N43" s="338">
        <v>1375</v>
      </c>
      <c r="O43" s="456" t="s">
        <v>262</v>
      </c>
      <c r="P43" s="482">
        <v>43712</v>
      </c>
      <c r="Q43" s="314"/>
      <c r="R43" s="460" t="s">
        <v>2994</v>
      </c>
      <c r="S43" s="322"/>
      <c r="T43" s="322"/>
      <c r="U43" s="322"/>
      <c r="V43" s="322"/>
      <c r="W43" s="322"/>
      <c r="X43" s="322"/>
      <c r="Y43" s="322"/>
      <c r="Z43" s="533"/>
      <c r="AA43" s="533"/>
      <c r="AB43" s="533"/>
      <c r="AC43" s="533"/>
      <c r="AD43" s="533"/>
      <c r="AE43" s="533"/>
      <c r="AF43" s="533"/>
      <c r="AG43" s="533"/>
      <c r="AH43" s="533"/>
    </row>
    <row r="44" spans="1:38" s="299" customFormat="1" ht="14.25">
      <c r="A44" s="474">
        <v>9</v>
      </c>
      <c r="B44" s="475">
        <v>43712</v>
      </c>
      <c r="C44" s="475"/>
      <c r="D44" s="543" t="s">
        <v>3544</v>
      </c>
      <c r="E44" s="476" t="s">
        <v>260</v>
      </c>
      <c r="F44" s="476">
        <v>493</v>
      </c>
      <c r="G44" s="477">
        <v>484</v>
      </c>
      <c r="H44" s="477">
        <v>498</v>
      </c>
      <c r="I44" s="476">
        <v>510</v>
      </c>
      <c r="J44" s="339" t="s">
        <v>3550</v>
      </c>
      <c r="K44" s="478">
        <f t="shared" si="13"/>
        <v>5</v>
      </c>
      <c r="L44" s="339"/>
      <c r="M44" s="338">
        <f t="shared" ref="M44" si="18">N44*K44</f>
        <v>7815</v>
      </c>
      <c r="N44" s="338">
        <v>1563</v>
      </c>
      <c r="O44" s="456" t="s">
        <v>262</v>
      </c>
      <c r="P44" s="482">
        <v>43712</v>
      </c>
      <c r="Q44" s="314"/>
      <c r="R44" s="460" t="s">
        <v>2994</v>
      </c>
      <c r="S44" s="322"/>
      <c r="T44" s="322"/>
      <c r="U44" s="322"/>
      <c r="V44" s="322"/>
      <c r="W44" s="322"/>
      <c r="X44" s="322"/>
      <c r="Y44" s="322"/>
      <c r="Z44" s="533"/>
      <c r="AA44" s="533"/>
      <c r="AB44" s="533"/>
      <c r="AC44" s="533"/>
      <c r="AD44" s="533"/>
      <c r="AE44" s="533"/>
      <c r="AF44" s="533"/>
      <c r="AG44" s="533"/>
      <c r="AH44" s="533"/>
    </row>
    <row r="45" spans="1:38" s="299" customFormat="1" ht="14.25">
      <c r="A45" s="474">
        <v>10</v>
      </c>
      <c r="B45" s="475">
        <v>43712</v>
      </c>
      <c r="C45" s="475"/>
      <c r="D45" s="543" t="s">
        <v>3619</v>
      </c>
      <c r="E45" s="476" t="s">
        <v>260</v>
      </c>
      <c r="F45" s="476">
        <v>436.5</v>
      </c>
      <c r="G45" s="477">
        <v>426</v>
      </c>
      <c r="H45" s="477">
        <v>444</v>
      </c>
      <c r="I45" s="476">
        <v>455</v>
      </c>
      <c r="J45" s="339" t="s">
        <v>3620</v>
      </c>
      <c r="K45" s="478">
        <f t="shared" si="13"/>
        <v>7.5</v>
      </c>
      <c r="L45" s="339"/>
      <c r="M45" s="338">
        <f t="shared" ref="M45:M46" si="19">N45*K45</f>
        <v>9375</v>
      </c>
      <c r="N45" s="338">
        <v>1250</v>
      </c>
      <c r="O45" s="456" t="s">
        <v>262</v>
      </c>
      <c r="P45" s="482">
        <v>43712</v>
      </c>
      <c r="Q45" s="314"/>
      <c r="R45" s="460" t="s">
        <v>2994</v>
      </c>
      <c r="S45" s="322"/>
      <c r="T45" s="322"/>
      <c r="U45" s="322"/>
      <c r="V45" s="322"/>
      <c r="W45" s="322"/>
      <c r="X45" s="322"/>
      <c r="Y45" s="322"/>
      <c r="Z45" s="533"/>
      <c r="AA45" s="533"/>
      <c r="AB45" s="533"/>
      <c r="AC45" s="533"/>
      <c r="AD45" s="533"/>
      <c r="AE45" s="533"/>
      <c r="AF45" s="533"/>
      <c r="AG45" s="533"/>
      <c r="AH45" s="533"/>
    </row>
    <row r="46" spans="1:38" s="299" customFormat="1" ht="14.25">
      <c r="A46" s="474">
        <v>11</v>
      </c>
      <c r="B46" s="475">
        <v>43713</v>
      </c>
      <c r="C46" s="475"/>
      <c r="D46" s="543" t="s">
        <v>3627</v>
      </c>
      <c r="E46" s="476" t="s">
        <v>260</v>
      </c>
      <c r="F46" s="476">
        <v>1245</v>
      </c>
      <c r="G46" s="477">
        <v>1228</v>
      </c>
      <c r="H46" s="477">
        <v>1256</v>
      </c>
      <c r="I46" s="476">
        <v>1270</v>
      </c>
      <c r="J46" s="339" t="s">
        <v>3449</v>
      </c>
      <c r="K46" s="478">
        <f t="shared" si="13"/>
        <v>11</v>
      </c>
      <c r="L46" s="339"/>
      <c r="M46" s="338">
        <f t="shared" si="19"/>
        <v>7700</v>
      </c>
      <c r="N46" s="338">
        <v>700</v>
      </c>
      <c r="O46" s="456" t="s">
        <v>262</v>
      </c>
      <c r="P46" s="542">
        <v>43717</v>
      </c>
      <c r="Q46" s="314"/>
      <c r="R46" s="460" t="s">
        <v>2994</v>
      </c>
      <c r="S46" s="322"/>
      <c r="T46" s="322"/>
      <c r="U46" s="322"/>
      <c r="V46" s="322"/>
      <c r="W46" s="322"/>
      <c r="X46" s="322"/>
      <c r="Y46" s="322"/>
      <c r="Z46" s="533"/>
      <c r="AA46" s="533"/>
      <c r="AB46" s="533"/>
      <c r="AC46" s="533"/>
      <c r="AD46" s="533"/>
      <c r="AE46" s="533"/>
      <c r="AF46" s="533"/>
      <c r="AG46" s="533"/>
      <c r="AH46" s="533"/>
    </row>
    <row r="47" spans="1:38" s="299" customFormat="1" ht="14.25">
      <c r="A47" s="474">
        <v>12</v>
      </c>
      <c r="B47" s="475">
        <v>43713</v>
      </c>
      <c r="C47" s="475"/>
      <c r="D47" s="543" t="s">
        <v>136</v>
      </c>
      <c r="E47" s="476" t="s">
        <v>260</v>
      </c>
      <c r="F47" s="476">
        <v>272.5</v>
      </c>
      <c r="G47" s="477">
        <v>264</v>
      </c>
      <c r="H47" s="477">
        <v>278</v>
      </c>
      <c r="I47" s="476" t="s">
        <v>3628</v>
      </c>
      <c r="J47" s="339" t="s">
        <v>3691</v>
      </c>
      <c r="K47" s="478">
        <f t="shared" ref="K47" si="20">H47-F47</f>
        <v>5.5</v>
      </c>
      <c r="L47" s="339">
        <f t="shared" ref="L47" si="21">K47/F47</f>
        <v>2.0183486238532111E-2</v>
      </c>
      <c r="M47" s="338"/>
      <c r="N47" s="338"/>
      <c r="O47" s="456" t="s">
        <v>262</v>
      </c>
      <c r="P47" s="542">
        <v>43717</v>
      </c>
      <c r="Q47" s="314"/>
      <c r="R47" s="460" t="s">
        <v>1977</v>
      </c>
      <c r="S47" s="322"/>
      <c r="T47" s="322"/>
      <c r="U47" s="322"/>
      <c r="V47" s="322"/>
      <c r="W47" s="322"/>
      <c r="X47" s="322"/>
      <c r="Y47" s="322"/>
      <c r="Z47" s="533"/>
      <c r="AA47" s="533"/>
      <c r="AB47" s="533"/>
      <c r="AC47" s="533"/>
      <c r="AD47" s="533"/>
      <c r="AE47" s="533"/>
      <c r="AF47" s="533"/>
      <c r="AG47" s="533"/>
      <c r="AH47" s="533"/>
    </row>
    <row r="48" spans="1:38" s="299" customFormat="1" ht="14.25">
      <c r="A48" s="484">
        <v>13</v>
      </c>
      <c r="B48" s="485">
        <v>43713</v>
      </c>
      <c r="C48" s="485"/>
      <c r="D48" s="544" t="s">
        <v>125</v>
      </c>
      <c r="E48" s="486" t="s">
        <v>260</v>
      </c>
      <c r="F48" s="486">
        <v>106.5</v>
      </c>
      <c r="G48" s="487">
        <v>104</v>
      </c>
      <c r="H48" s="487">
        <v>104</v>
      </c>
      <c r="I48" s="486" t="s">
        <v>3629</v>
      </c>
      <c r="J48" s="545" t="s">
        <v>3630</v>
      </c>
      <c r="K48" s="392">
        <f>H48-F48</f>
        <v>-2.5</v>
      </c>
      <c r="L48" s="545">
        <f t="shared" ref="L48" si="22">K48/F48</f>
        <v>-2.3474178403755867E-2</v>
      </c>
      <c r="M48" s="546"/>
      <c r="N48" s="546"/>
      <c r="O48" s="547" t="s">
        <v>1794</v>
      </c>
      <c r="P48" s="548">
        <v>43713</v>
      </c>
      <c r="Q48" s="325"/>
      <c r="R48" s="330" t="s">
        <v>1977</v>
      </c>
      <c r="S48" s="322"/>
      <c r="T48" s="322"/>
      <c r="U48" s="322"/>
      <c r="V48" s="322"/>
      <c r="W48" s="322"/>
      <c r="X48" s="322"/>
      <c r="Y48" s="322"/>
      <c r="Z48" s="533"/>
      <c r="AA48" s="533"/>
      <c r="AB48" s="533"/>
      <c r="AC48" s="533"/>
      <c r="AD48" s="533"/>
      <c r="AE48" s="533"/>
      <c r="AF48" s="533"/>
      <c r="AG48" s="533"/>
      <c r="AH48" s="533"/>
    </row>
    <row r="49" spans="1:34" s="299" customFormat="1" ht="14.25">
      <c r="A49" s="474">
        <v>14</v>
      </c>
      <c r="B49" s="475">
        <v>43713</v>
      </c>
      <c r="C49" s="475"/>
      <c r="D49" s="543" t="s">
        <v>3632</v>
      </c>
      <c r="E49" s="476" t="s">
        <v>260</v>
      </c>
      <c r="F49" s="476">
        <v>517</v>
      </c>
      <c r="G49" s="477">
        <v>505</v>
      </c>
      <c r="H49" s="477">
        <v>524</v>
      </c>
      <c r="I49" s="476">
        <v>535</v>
      </c>
      <c r="J49" s="339" t="s">
        <v>3656</v>
      </c>
      <c r="K49" s="478">
        <f t="shared" ref="K49" si="23">H49-F49</f>
        <v>7</v>
      </c>
      <c r="L49" s="339"/>
      <c r="M49" s="338">
        <f t="shared" ref="M49" si="24">N49*K49</f>
        <v>7000</v>
      </c>
      <c r="N49" s="338">
        <v>1000</v>
      </c>
      <c r="O49" s="456" t="s">
        <v>262</v>
      </c>
      <c r="P49" s="542">
        <v>43714</v>
      </c>
      <c r="Q49" s="314"/>
      <c r="R49" s="460" t="s">
        <v>2994</v>
      </c>
      <c r="S49" s="322"/>
      <c r="T49" s="322"/>
      <c r="U49" s="322"/>
      <c r="V49" s="322"/>
      <c r="W49" s="322"/>
      <c r="X49" s="322"/>
      <c r="Y49" s="322"/>
      <c r="Z49" s="533"/>
      <c r="AA49" s="533"/>
      <c r="AB49" s="533"/>
      <c r="AC49" s="533"/>
      <c r="AD49" s="533"/>
      <c r="AE49" s="533"/>
      <c r="AF49" s="533"/>
      <c r="AG49" s="533"/>
      <c r="AH49" s="533"/>
    </row>
    <row r="50" spans="1:34" s="299" customFormat="1" ht="14.25">
      <c r="A50" s="474">
        <v>15</v>
      </c>
      <c r="B50" s="475">
        <v>43713</v>
      </c>
      <c r="C50" s="475"/>
      <c r="D50" s="543" t="s">
        <v>3636</v>
      </c>
      <c r="E50" s="476" t="s">
        <v>260</v>
      </c>
      <c r="F50" s="476">
        <v>198.5</v>
      </c>
      <c r="G50" s="477">
        <v>195</v>
      </c>
      <c r="H50" s="477">
        <v>200.5</v>
      </c>
      <c r="I50" s="476">
        <v>206</v>
      </c>
      <c r="J50" s="339" t="s">
        <v>3637</v>
      </c>
      <c r="K50" s="478">
        <f t="shared" ref="K50:K52" si="25">H50-F50</f>
        <v>2</v>
      </c>
      <c r="L50" s="339"/>
      <c r="M50" s="338">
        <f t="shared" ref="M50" si="26">N50*K50</f>
        <v>8000</v>
      </c>
      <c r="N50" s="338">
        <v>4000</v>
      </c>
      <c r="O50" s="456" t="s">
        <v>262</v>
      </c>
      <c r="P50" s="482">
        <v>43713</v>
      </c>
      <c r="Q50" s="314"/>
      <c r="R50" s="460" t="s">
        <v>2994</v>
      </c>
      <c r="S50" s="322"/>
      <c r="T50" s="322"/>
      <c r="U50" s="322"/>
      <c r="V50" s="322"/>
      <c r="W50" s="322"/>
      <c r="X50" s="322"/>
      <c r="Y50" s="322"/>
      <c r="Z50" s="533"/>
      <c r="AA50" s="533"/>
      <c r="AB50" s="533"/>
      <c r="AC50" s="533"/>
      <c r="AD50" s="533"/>
      <c r="AE50" s="533"/>
      <c r="AF50" s="533"/>
      <c r="AG50" s="533"/>
      <c r="AH50" s="533"/>
    </row>
    <row r="51" spans="1:34" s="299" customFormat="1" ht="14.25">
      <c r="A51" s="474">
        <v>16</v>
      </c>
      <c r="B51" s="475">
        <v>43713</v>
      </c>
      <c r="C51" s="475"/>
      <c r="D51" s="543" t="s">
        <v>162</v>
      </c>
      <c r="E51" s="476" t="s">
        <v>260</v>
      </c>
      <c r="F51" s="476">
        <v>61.2</v>
      </c>
      <c r="G51" s="477">
        <v>59.7</v>
      </c>
      <c r="H51" s="477">
        <v>63</v>
      </c>
      <c r="I51" s="476">
        <v>65</v>
      </c>
      <c r="J51" s="339" t="s">
        <v>3692</v>
      </c>
      <c r="K51" s="478">
        <f t="shared" si="25"/>
        <v>1.7999999999999972</v>
      </c>
      <c r="L51" s="339">
        <f t="shared" ref="L51:L52" si="27">K51/F51</f>
        <v>2.9411764705882304E-2</v>
      </c>
      <c r="M51" s="338"/>
      <c r="N51" s="338"/>
      <c r="O51" s="456" t="s">
        <v>262</v>
      </c>
      <c r="P51" s="542">
        <v>43717</v>
      </c>
      <c r="Q51" s="314"/>
      <c r="R51" s="460" t="s">
        <v>1978</v>
      </c>
      <c r="S51" s="322"/>
      <c r="T51" s="322"/>
      <c r="U51" s="322"/>
      <c r="V51" s="322"/>
      <c r="W51" s="322"/>
      <c r="X51" s="322"/>
      <c r="Y51" s="322"/>
      <c r="Z51" s="533"/>
      <c r="AA51" s="533"/>
      <c r="AB51" s="533"/>
      <c r="AC51" s="533"/>
      <c r="AD51" s="533"/>
      <c r="AE51" s="533"/>
      <c r="AF51" s="533"/>
      <c r="AG51" s="533"/>
      <c r="AH51" s="533"/>
    </row>
    <row r="52" spans="1:34" s="299" customFormat="1" ht="14.25">
      <c r="A52" s="474">
        <v>17</v>
      </c>
      <c r="B52" s="475">
        <v>43714</v>
      </c>
      <c r="C52" s="475"/>
      <c r="D52" s="543" t="s">
        <v>3652</v>
      </c>
      <c r="E52" s="476" t="s">
        <v>260</v>
      </c>
      <c r="F52" s="476">
        <v>2027.5</v>
      </c>
      <c r="G52" s="477">
        <v>1980</v>
      </c>
      <c r="H52" s="477">
        <v>2068</v>
      </c>
      <c r="I52" s="476" t="s">
        <v>3653</v>
      </c>
      <c r="J52" s="339" t="s">
        <v>3693</v>
      </c>
      <c r="K52" s="478">
        <f t="shared" si="25"/>
        <v>40.5</v>
      </c>
      <c r="L52" s="339">
        <f t="shared" si="27"/>
        <v>1.9975339087546239E-2</v>
      </c>
      <c r="M52" s="338"/>
      <c r="N52" s="338"/>
      <c r="O52" s="456" t="s">
        <v>262</v>
      </c>
      <c r="P52" s="542">
        <v>43717</v>
      </c>
      <c r="Q52" s="314"/>
      <c r="R52" s="460" t="s">
        <v>1977</v>
      </c>
      <c r="S52" s="322"/>
      <c r="T52" s="322"/>
      <c r="U52" s="322"/>
      <c r="V52" s="322"/>
      <c r="W52" s="322"/>
      <c r="X52" s="322"/>
      <c r="Y52" s="322"/>
      <c r="Z52" s="533"/>
      <c r="AA52" s="533"/>
      <c r="AB52" s="533"/>
      <c r="AC52" s="533"/>
      <c r="AD52" s="533"/>
      <c r="AE52" s="533"/>
      <c r="AF52" s="533"/>
      <c r="AG52" s="533"/>
      <c r="AH52" s="533"/>
    </row>
    <row r="53" spans="1:34" s="299" customFormat="1" ht="14.25">
      <c r="A53" s="474">
        <v>18</v>
      </c>
      <c r="B53" s="475">
        <v>43714</v>
      </c>
      <c r="C53" s="475"/>
      <c r="D53" s="543" t="s">
        <v>3654</v>
      </c>
      <c r="E53" s="476" t="s">
        <v>260</v>
      </c>
      <c r="F53" s="476">
        <v>1531</v>
      </c>
      <c r="G53" s="477">
        <v>1510</v>
      </c>
      <c r="H53" s="477">
        <v>1548.5</v>
      </c>
      <c r="I53" s="476" t="s">
        <v>3655</v>
      </c>
      <c r="J53" s="339" t="s">
        <v>3694</v>
      </c>
      <c r="K53" s="478">
        <f t="shared" ref="K53:K55" si="28">H53-F53</f>
        <v>17.5</v>
      </c>
      <c r="L53" s="339"/>
      <c r="M53" s="338">
        <f t="shared" ref="M53:M55" si="29">N53*K53</f>
        <v>9625</v>
      </c>
      <c r="N53" s="338">
        <v>550</v>
      </c>
      <c r="O53" s="456" t="s">
        <v>262</v>
      </c>
      <c r="P53" s="542">
        <v>43717</v>
      </c>
      <c r="Q53" s="314"/>
      <c r="R53" s="460" t="s">
        <v>2994</v>
      </c>
      <c r="S53" s="322"/>
      <c r="T53" s="322"/>
      <c r="U53" s="322"/>
      <c r="V53" s="322"/>
      <c r="W53" s="322"/>
      <c r="X53" s="322"/>
      <c r="Y53" s="322"/>
      <c r="Z53" s="533"/>
      <c r="AA53" s="533"/>
      <c r="AB53" s="533"/>
      <c r="AC53" s="533"/>
      <c r="AD53" s="533"/>
      <c r="AE53" s="533"/>
      <c r="AF53" s="533"/>
      <c r="AG53" s="533"/>
      <c r="AH53" s="533"/>
    </row>
    <row r="54" spans="1:34" s="299" customFormat="1" ht="14.25">
      <c r="A54" s="566">
        <v>19</v>
      </c>
      <c r="B54" s="567">
        <v>43714</v>
      </c>
      <c r="C54" s="567"/>
      <c r="D54" s="492" t="s">
        <v>3657</v>
      </c>
      <c r="E54" s="568" t="s">
        <v>1944</v>
      </c>
      <c r="F54" s="568">
        <v>275</v>
      </c>
      <c r="G54" s="569">
        <v>279</v>
      </c>
      <c r="H54" s="569">
        <v>275</v>
      </c>
      <c r="I54" s="568">
        <v>266</v>
      </c>
      <c r="J54" s="495" t="s">
        <v>3241</v>
      </c>
      <c r="K54" s="570">
        <f t="shared" si="28"/>
        <v>0</v>
      </c>
      <c r="L54" s="497"/>
      <c r="M54" s="496">
        <f t="shared" si="29"/>
        <v>0</v>
      </c>
      <c r="N54" s="496">
        <v>3000</v>
      </c>
      <c r="O54" s="495" t="s">
        <v>3241</v>
      </c>
      <c r="P54" s="498">
        <v>43717</v>
      </c>
      <c r="Q54" s="314"/>
      <c r="R54" s="460" t="s">
        <v>2994</v>
      </c>
      <c r="S54" s="322"/>
      <c r="T54" s="322"/>
      <c r="U54" s="322"/>
      <c r="V54" s="322"/>
      <c r="W54" s="322"/>
      <c r="X54" s="322"/>
      <c r="Y54" s="322"/>
      <c r="Z54" s="533"/>
      <c r="AA54" s="533"/>
      <c r="AB54" s="533"/>
      <c r="AC54" s="533"/>
      <c r="AD54" s="533"/>
      <c r="AE54" s="533"/>
      <c r="AF54" s="533"/>
      <c r="AG54" s="533"/>
      <c r="AH54" s="533"/>
    </row>
    <row r="55" spans="1:34" s="299" customFormat="1" ht="14.25">
      <c r="A55" s="474">
        <v>20</v>
      </c>
      <c r="B55" s="475">
        <v>43714</v>
      </c>
      <c r="C55" s="475"/>
      <c r="D55" s="543" t="s">
        <v>3544</v>
      </c>
      <c r="E55" s="476" t="s">
        <v>260</v>
      </c>
      <c r="F55" s="476">
        <v>505</v>
      </c>
      <c r="G55" s="477">
        <v>495</v>
      </c>
      <c r="H55" s="477">
        <v>507.5</v>
      </c>
      <c r="I55" s="476" t="s">
        <v>3658</v>
      </c>
      <c r="J55" s="339" t="s">
        <v>3695</v>
      </c>
      <c r="K55" s="478">
        <f t="shared" si="28"/>
        <v>2.5</v>
      </c>
      <c r="L55" s="339"/>
      <c r="M55" s="338">
        <f t="shared" si="29"/>
        <v>3907.5</v>
      </c>
      <c r="N55" s="338">
        <v>1563</v>
      </c>
      <c r="O55" s="456" t="s">
        <v>262</v>
      </c>
      <c r="P55" s="542">
        <v>43717</v>
      </c>
      <c r="Q55" s="314"/>
      <c r="R55" s="460" t="s">
        <v>2994</v>
      </c>
      <c r="S55" s="322"/>
      <c r="T55" s="322"/>
      <c r="U55" s="322"/>
      <c r="V55" s="322"/>
      <c r="W55" s="322"/>
      <c r="X55" s="322"/>
      <c r="Y55" s="322"/>
      <c r="Z55" s="533"/>
      <c r="AA55" s="533"/>
      <c r="AB55" s="533"/>
      <c r="AC55" s="533"/>
      <c r="AD55" s="533"/>
      <c r="AE55" s="533"/>
      <c r="AF55" s="533"/>
      <c r="AG55" s="533"/>
      <c r="AH55" s="533"/>
    </row>
    <row r="56" spans="1:34" s="233" customFormat="1" ht="14.25">
      <c r="A56" s="457">
        <v>21</v>
      </c>
      <c r="B56" s="311">
        <v>43717</v>
      </c>
      <c r="C56" s="311"/>
      <c r="D56" s="455" t="s">
        <v>3702</v>
      </c>
      <c r="E56" s="312" t="s">
        <v>260</v>
      </c>
      <c r="F56" s="312" t="s">
        <v>3703</v>
      </c>
      <c r="G56" s="310">
        <v>1174</v>
      </c>
      <c r="H56" s="310"/>
      <c r="I56" s="312" t="s">
        <v>3704</v>
      </c>
      <c r="J56" s="472" t="s">
        <v>261</v>
      </c>
      <c r="K56" s="472"/>
      <c r="L56" s="319"/>
      <c r="M56" s="313"/>
      <c r="N56" s="313"/>
      <c r="O56" s="538"/>
      <c r="P56" s="499"/>
      <c r="Q56" s="500"/>
      <c r="R56" s="535" t="s">
        <v>1978</v>
      </c>
      <c r="T56" s="540"/>
      <c r="U56" s="540"/>
      <c r="V56" s="540"/>
      <c r="W56" s="540"/>
      <c r="X56" s="540"/>
      <c r="Y56" s="540"/>
      <c r="Z56" s="540"/>
    </row>
    <row r="57" spans="1:34" s="233" customFormat="1" ht="14.25">
      <c r="A57" s="457">
        <v>22</v>
      </c>
      <c r="B57" s="311">
        <v>43717</v>
      </c>
      <c r="C57" s="311"/>
      <c r="D57" s="455" t="s">
        <v>130</v>
      </c>
      <c r="E57" s="312" t="s">
        <v>260</v>
      </c>
      <c r="F57" s="312">
        <v>149.5</v>
      </c>
      <c r="G57" s="310">
        <v>144.5</v>
      </c>
      <c r="H57" s="310"/>
      <c r="I57" s="312" t="s">
        <v>3705</v>
      </c>
      <c r="J57" s="472" t="s">
        <v>261</v>
      </c>
      <c r="K57" s="472"/>
      <c r="L57" s="319"/>
      <c r="M57" s="310"/>
      <c r="N57" s="538"/>
      <c r="O57" s="538"/>
      <c r="P57" s="320"/>
      <c r="Q57" s="500"/>
      <c r="R57" s="535" t="s">
        <v>1977</v>
      </c>
      <c r="T57" s="540"/>
      <c r="U57" s="540"/>
      <c r="V57" s="540"/>
      <c r="W57" s="540"/>
      <c r="X57" s="540"/>
      <c r="Y57" s="540"/>
      <c r="Z57" s="540"/>
    </row>
    <row r="58" spans="1:34" s="233" customFormat="1" ht="14.25">
      <c r="A58" s="457">
        <v>23</v>
      </c>
      <c r="B58" s="311">
        <v>43717</v>
      </c>
      <c r="C58" s="311"/>
      <c r="D58" s="455" t="s">
        <v>64</v>
      </c>
      <c r="E58" s="312" t="s">
        <v>1944</v>
      </c>
      <c r="F58" s="312" t="s">
        <v>3715</v>
      </c>
      <c r="G58" s="310">
        <v>114</v>
      </c>
      <c r="H58" s="310"/>
      <c r="I58" s="312" t="s">
        <v>3716</v>
      </c>
      <c r="J58" s="472" t="s">
        <v>261</v>
      </c>
      <c r="K58" s="472"/>
      <c r="L58" s="319"/>
      <c r="M58" s="313"/>
      <c r="N58" s="313"/>
      <c r="O58" s="538"/>
      <c r="P58" s="320"/>
      <c r="Q58" s="500"/>
      <c r="R58" s="535" t="s">
        <v>1977</v>
      </c>
      <c r="T58" s="540"/>
      <c r="U58" s="540"/>
      <c r="V58" s="540"/>
      <c r="W58" s="540"/>
      <c r="X58" s="540"/>
      <c r="Y58" s="540"/>
      <c r="Z58" s="540"/>
    </row>
    <row r="59" spans="1:34" s="233" customFormat="1" ht="14.25">
      <c r="A59" s="457"/>
      <c r="B59" s="311"/>
      <c r="C59" s="311"/>
      <c r="D59" s="455"/>
      <c r="E59" s="312"/>
      <c r="F59" s="312"/>
      <c r="G59" s="310"/>
      <c r="H59" s="310"/>
      <c r="I59" s="312"/>
      <c r="J59" s="472"/>
      <c r="K59" s="472"/>
      <c r="L59" s="319"/>
      <c r="M59" s="313"/>
      <c r="N59" s="313"/>
      <c r="O59" s="538"/>
      <c r="P59" s="499"/>
      <c r="Q59" s="500"/>
      <c r="R59" s="535"/>
      <c r="T59" s="540"/>
      <c r="U59" s="540"/>
      <c r="V59" s="540"/>
      <c r="W59" s="540"/>
      <c r="X59" s="540"/>
      <c r="Y59" s="540"/>
      <c r="Z59" s="540"/>
    </row>
    <row r="60" spans="1:34" s="233" customFormat="1" ht="14.25">
      <c r="A60" s="457"/>
      <c r="B60" s="311"/>
      <c r="C60" s="311"/>
      <c r="D60" s="455"/>
      <c r="E60" s="312"/>
      <c r="F60" s="312"/>
      <c r="G60" s="310"/>
      <c r="H60" s="310"/>
      <c r="I60" s="312"/>
      <c r="J60" s="472"/>
      <c r="K60" s="472"/>
      <c r="L60" s="319"/>
      <c r="M60" s="310"/>
      <c r="N60" s="538"/>
      <c r="O60" s="538"/>
      <c r="P60" s="320"/>
      <c r="Q60" s="500"/>
      <c r="R60" s="535"/>
      <c r="T60" s="540"/>
      <c r="U60" s="540"/>
      <c r="V60" s="540"/>
      <c r="W60" s="540"/>
      <c r="X60" s="540"/>
      <c r="Y60" s="540"/>
      <c r="Z60" s="540"/>
    </row>
    <row r="61" spans="1:34" s="233" customFormat="1" ht="14.25">
      <c r="A61" s="457"/>
      <c r="B61" s="311"/>
      <c r="C61" s="311"/>
      <c r="D61" s="455"/>
      <c r="E61" s="312"/>
      <c r="F61" s="312"/>
      <c r="G61" s="310"/>
      <c r="H61" s="310"/>
      <c r="I61" s="312"/>
      <c r="J61" s="472"/>
      <c r="K61" s="472"/>
      <c r="L61" s="319"/>
      <c r="M61" s="313"/>
      <c r="N61" s="313"/>
      <c r="O61" s="538"/>
      <c r="P61" s="320"/>
      <c r="Q61" s="500"/>
      <c r="R61" s="535"/>
      <c r="T61" s="540"/>
      <c r="U61" s="540"/>
      <c r="V61" s="540"/>
      <c r="W61" s="540"/>
      <c r="X61" s="540"/>
      <c r="Y61" s="540"/>
      <c r="Z61" s="540"/>
    </row>
    <row r="62" spans="1:34" s="233" customFormat="1" ht="14.25">
      <c r="A62" s="457"/>
      <c r="B62" s="311"/>
      <c r="C62" s="311"/>
      <c r="D62" s="455"/>
      <c r="E62" s="312"/>
      <c r="F62" s="312"/>
      <c r="G62" s="310"/>
      <c r="H62" s="310"/>
      <c r="I62" s="312"/>
      <c r="J62" s="472"/>
      <c r="K62" s="472"/>
      <c r="L62" s="319"/>
      <c r="M62" s="313"/>
      <c r="N62" s="313"/>
      <c r="O62" s="538"/>
      <c r="P62" s="499"/>
      <c r="Q62" s="500"/>
      <c r="R62" s="535"/>
      <c r="T62" s="540"/>
      <c r="U62" s="540"/>
      <c r="V62" s="540"/>
      <c r="W62" s="540"/>
      <c r="X62" s="540"/>
      <c r="Y62" s="540"/>
      <c r="Z62" s="540"/>
    </row>
    <row r="63" spans="1:34" s="233" customFormat="1" ht="14.25">
      <c r="A63" s="457"/>
      <c r="B63" s="311"/>
      <c r="C63" s="311"/>
      <c r="D63" s="455"/>
      <c r="E63" s="312"/>
      <c r="F63" s="312"/>
      <c r="G63" s="310"/>
      <c r="H63" s="310"/>
      <c r="I63" s="312"/>
      <c r="J63" s="538"/>
      <c r="K63" s="472"/>
      <c r="L63" s="319"/>
      <c r="M63" s="313"/>
      <c r="N63" s="313"/>
      <c r="O63" s="538"/>
      <c r="P63" s="499"/>
      <c r="Q63" s="500"/>
      <c r="R63" s="535"/>
      <c r="T63" s="540"/>
      <c r="U63" s="540"/>
      <c r="V63" s="540"/>
      <c r="W63" s="540"/>
      <c r="X63" s="540"/>
      <c r="Y63" s="540"/>
      <c r="Z63" s="540"/>
    </row>
    <row r="64" spans="1:34" s="233" customFormat="1" ht="14.25">
      <c r="A64" s="457"/>
      <c r="B64" s="311"/>
      <c r="C64" s="311"/>
      <c r="D64" s="455"/>
      <c r="E64" s="312"/>
      <c r="F64" s="312"/>
      <c r="G64" s="310"/>
      <c r="H64" s="310"/>
      <c r="I64" s="312"/>
      <c r="J64" s="472"/>
      <c r="K64" s="472"/>
      <c r="L64" s="319"/>
      <c r="M64" s="313"/>
      <c r="N64" s="313"/>
      <c r="O64" s="538"/>
      <c r="P64" s="499"/>
      <c r="Q64" s="500"/>
      <c r="R64" s="535"/>
      <c r="T64" s="540"/>
      <c r="U64" s="540"/>
      <c r="V64" s="540"/>
      <c r="W64" s="540"/>
      <c r="X64" s="540"/>
      <c r="Y64" s="540"/>
      <c r="Z64" s="540"/>
    </row>
    <row r="65" spans="1:38" s="233" customFormat="1" ht="14.25">
      <c r="A65" s="457"/>
      <c r="B65" s="311"/>
      <c r="C65" s="311"/>
      <c r="D65" s="455"/>
      <c r="E65" s="312"/>
      <c r="F65" s="312"/>
      <c r="G65" s="310"/>
      <c r="H65" s="310"/>
      <c r="I65" s="312"/>
      <c r="J65" s="472"/>
      <c r="K65" s="472"/>
      <c r="L65" s="319"/>
      <c r="M65" s="310"/>
      <c r="N65" s="538"/>
      <c r="O65" s="538"/>
      <c r="P65" s="320"/>
      <c r="Q65" s="500"/>
      <c r="R65" s="535"/>
      <c r="T65" s="540"/>
      <c r="U65" s="540"/>
      <c r="V65" s="540"/>
      <c r="W65" s="540"/>
      <c r="X65" s="540"/>
      <c r="Y65" s="540"/>
      <c r="Z65" s="540"/>
    </row>
    <row r="66" spans="1:38" s="233" customFormat="1" ht="14.25">
      <c r="A66" s="457"/>
      <c r="B66" s="311"/>
      <c r="C66" s="311"/>
      <c r="D66" s="455"/>
      <c r="E66" s="312"/>
      <c r="F66" s="312"/>
      <c r="G66" s="310"/>
      <c r="H66" s="310"/>
      <c r="I66" s="312"/>
      <c r="J66" s="472"/>
      <c r="K66" s="472"/>
      <c r="L66" s="319"/>
      <c r="M66" s="310"/>
      <c r="N66" s="538"/>
      <c r="O66" s="538"/>
      <c r="P66" s="499"/>
      <c r="Q66" s="500"/>
      <c r="R66" s="535"/>
      <c r="T66" s="540"/>
      <c r="U66" s="540"/>
      <c r="V66" s="540"/>
      <c r="W66" s="540"/>
      <c r="X66" s="540"/>
      <c r="Y66" s="540"/>
      <c r="Z66" s="540"/>
    </row>
    <row r="67" spans="1:38" s="233" customFormat="1" ht="14.25">
      <c r="A67" s="457"/>
      <c r="B67" s="311"/>
      <c r="C67" s="311"/>
      <c r="D67" s="455"/>
      <c r="E67" s="312"/>
      <c r="F67" s="312"/>
      <c r="G67" s="310"/>
      <c r="H67" s="310"/>
      <c r="I67" s="312"/>
      <c r="J67" s="472"/>
      <c r="K67" s="472"/>
      <c r="L67" s="319"/>
      <c r="M67" s="313"/>
      <c r="N67" s="313"/>
      <c r="O67" s="538"/>
      <c r="P67" s="320"/>
      <c r="Q67" s="500"/>
      <c r="R67" s="535"/>
      <c r="T67" s="540"/>
      <c r="U67" s="540"/>
      <c r="V67" s="540"/>
      <c r="W67" s="540"/>
      <c r="X67" s="540"/>
      <c r="Y67" s="540"/>
      <c r="Z67" s="540"/>
    </row>
    <row r="68" spans="1:38" s="233" customFormat="1" ht="14.25">
      <c r="A68" s="457"/>
      <c r="B68" s="311"/>
      <c r="C68" s="311"/>
      <c r="D68" s="455"/>
      <c r="E68" s="312"/>
      <c r="F68" s="312"/>
      <c r="G68" s="310"/>
      <c r="H68" s="310"/>
      <c r="I68" s="312"/>
      <c r="J68" s="472"/>
      <c r="K68" s="472"/>
      <c r="L68" s="319"/>
      <c r="M68" s="313"/>
      <c r="N68" s="313"/>
      <c r="O68" s="538"/>
      <c r="P68" s="499"/>
      <c r="Q68" s="500"/>
      <c r="R68" s="535"/>
      <c r="T68" s="540"/>
      <c r="U68" s="540"/>
      <c r="V68" s="540"/>
      <c r="W68" s="540"/>
      <c r="X68" s="540"/>
      <c r="Y68" s="540"/>
      <c r="Z68" s="540"/>
    </row>
    <row r="69" spans="1:38" s="233" customFormat="1" ht="14.25">
      <c r="A69" s="457"/>
      <c r="B69" s="311"/>
      <c r="C69" s="311"/>
      <c r="D69" s="455"/>
      <c r="E69" s="312"/>
      <c r="F69" s="312"/>
      <c r="G69" s="310"/>
      <c r="H69" s="310"/>
      <c r="I69" s="312"/>
      <c r="J69" s="472"/>
      <c r="K69" s="472"/>
      <c r="L69" s="319"/>
      <c r="M69" s="310"/>
      <c r="N69" s="538"/>
      <c r="O69" s="538"/>
      <c r="P69" s="320"/>
      <c r="Q69" s="500"/>
      <c r="R69" s="535"/>
      <c r="T69" s="540"/>
      <c r="U69" s="540"/>
      <c r="V69" s="540"/>
      <c r="W69" s="540"/>
      <c r="X69" s="540"/>
      <c r="Y69" s="540"/>
      <c r="Z69" s="540"/>
    </row>
    <row r="70" spans="1:38" s="233" customFormat="1" ht="14.25">
      <c r="A70" s="457"/>
      <c r="B70" s="311"/>
      <c r="C70" s="311"/>
      <c r="D70" s="455"/>
      <c r="E70" s="312"/>
      <c r="F70" s="312"/>
      <c r="G70" s="310"/>
      <c r="H70" s="310"/>
      <c r="I70" s="312"/>
      <c r="J70" s="472"/>
      <c r="K70" s="472"/>
      <c r="L70" s="319"/>
      <c r="M70" s="310"/>
      <c r="N70" s="538"/>
      <c r="O70" s="538"/>
      <c r="P70" s="499"/>
      <c r="Q70" s="500"/>
      <c r="R70" s="535"/>
      <c r="T70" s="540"/>
      <c r="U70" s="540"/>
      <c r="V70" s="540"/>
      <c r="W70" s="540"/>
      <c r="X70" s="540"/>
      <c r="Y70" s="540"/>
      <c r="Z70" s="540"/>
    </row>
    <row r="71" spans="1:38" s="233" customFormat="1" ht="14.25">
      <c r="A71" s="457"/>
      <c r="B71" s="311"/>
      <c r="C71" s="311"/>
      <c r="D71" s="455"/>
      <c r="E71" s="312"/>
      <c r="F71" s="312"/>
      <c r="G71" s="310"/>
      <c r="H71" s="310"/>
      <c r="I71" s="312"/>
      <c r="J71" s="472"/>
      <c r="K71" s="472"/>
      <c r="L71" s="319"/>
      <c r="M71" s="310"/>
      <c r="N71" s="538"/>
      <c r="O71" s="538"/>
      <c r="P71" s="499"/>
      <c r="Q71" s="500"/>
      <c r="R71" s="535"/>
      <c r="T71" s="540"/>
      <c r="U71" s="540"/>
      <c r="V71" s="540"/>
      <c r="W71" s="540"/>
      <c r="X71" s="540"/>
      <c r="Y71" s="540"/>
      <c r="Z71" s="540"/>
    </row>
    <row r="72" spans="1:38" s="136" customFormat="1" ht="14.25">
      <c r="A72" s="522"/>
      <c r="B72" s="521"/>
      <c r="C72" s="521"/>
      <c r="D72" s="523"/>
      <c r="E72" s="99"/>
      <c r="F72" s="99"/>
      <c r="G72" s="297"/>
      <c r="H72" s="297"/>
      <c r="I72" s="99"/>
      <c r="J72" s="302"/>
      <c r="K72" s="302"/>
      <c r="L72" s="520"/>
      <c r="M72" s="302"/>
      <c r="N72" s="302"/>
      <c r="O72" s="524"/>
      <c r="P72" s="525"/>
      <c r="Q72" s="325"/>
      <c r="R72" s="330"/>
      <c r="T72" s="135"/>
      <c r="U72" s="135"/>
      <c r="V72" s="135"/>
      <c r="W72" s="135"/>
      <c r="X72" s="135"/>
      <c r="Y72" s="135"/>
      <c r="Z72" s="135"/>
    </row>
    <row r="73" spans="1:38" s="136" customFormat="1" ht="14.25">
      <c r="A73" s="179"/>
      <c r="B73" s="329"/>
      <c r="C73" s="329"/>
      <c r="D73" s="519"/>
      <c r="E73" s="145"/>
      <c r="F73" s="145"/>
      <c r="G73" s="179"/>
      <c r="H73" s="179"/>
      <c r="I73" s="145"/>
      <c r="J73" s="302"/>
      <c r="K73" s="302"/>
      <c r="L73" s="520"/>
      <c r="M73" s="302"/>
      <c r="N73" s="302"/>
      <c r="O73" s="302"/>
      <c r="P73" s="521"/>
      <c r="Q73" s="325"/>
      <c r="R73" s="330"/>
      <c r="T73" s="135"/>
      <c r="U73" s="135"/>
      <c r="V73" s="135"/>
      <c r="W73" s="135"/>
      <c r="X73" s="135"/>
      <c r="Y73" s="135"/>
      <c r="Z73" s="135"/>
    </row>
    <row r="74" spans="1:38" s="136" customFormat="1">
      <c r="A74" s="228" t="s">
        <v>332</v>
      </c>
      <c r="B74" s="298"/>
      <c r="C74" s="298"/>
      <c r="D74" s="299"/>
      <c r="E74" s="99"/>
      <c r="F74" s="99"/>
      <c r="G74" s="297"/>
      <c r="H74" s="297"/>
      <c r="I74" s="99"/>
      <c r="J74" s="87"/>
      <c r="K74" s="302"/>
      <c r="L74" s="303"/>
      <c r="M74" s="302"/>
      <c r="N74" s="304"/>
      <c r="O74" s="302"/>
      <c r="P74" s="304"/>
      <c r="Q74" s="325"/>
      <c r="R74" s="330"/>
      <c r="T74" s="135"/>
      <c r="U74" s="135"/>
      <c r="V74" s="135"/>
      <c r="W74" s="135"/>
      <c r="X74" s="135"/>
      <c r="Y74" s="135"/>
      <c r="Z74" s="135"/>
    </row>
    <row r="75" spans="1:38" s="136" customFormat="1">
      <c r="A75" s="170" t="s">
        <v>2043</v>
      </c>
      <c r="B75" s="228"/>
      <c r="C75" s="228"/>
      <c r="D75" s="228"/>
      <c r="E75" s="19"/>
      <c r="F75" s="160" t="s">
        <v>353</v>
      </c>
      <c r="G75" s="181"/>
      <c r="H75" s="188"/>
      <c r="I75" s="91"/>
      <c r="J75" s="87"/>
      <c r="K75" s="182"/>
      <c r="L75" s="183"/>
      <c r="M75" s="143"/>
      <c r="N75" s="184"/>
      <c r="O75" s="185"/>
      <c r="P75" s="19"/>
      <c r="Q75" s="304"/>
      <c r="R75" s="87"/>
      <c r="T75" s="135"/>
      <c r="U75" s="135"/>
      <c r="V75" s="135"/>
      <c r="W75" s="135"/>
      <c r="X75" s="135"/>
      <c r="Y75" s="135"/>
      <c r="Z75" s="135"/>
    </row>
    <row r="76" spans="1:38">
      <c r="A76" s="170"/>
      <c r="B76" s="190"/>
      <c r="C76" s="190"/>
      <c r="D76" s="190"/>
      <c r="E76" s="86"/>
      <c r="F76" s="160" t="s">
        <v>2069</v>
      </c>
      <c r="G76" s="181"/>
      <c r="H76" s="188"/>
      <c r="I76" s="91"/>
      <c r="J76" s="87"/>
      <c r="K76" s="182"/>
      <c r="L76" s="183"/>
      <c r="M76" s="143"/>
      <c r="N76" s="184"/>
      <c r="O76" s="185"/>
      <c r="P76" s="19"/>
      <c r="Q76" s="322"/>
      <c r="R76" s="87"/>
      <c r="S76" s="18"/>
      <c r="T76" s="18"/>
      <c r="U76" s="18"/>
      <c r="V76" s="18"/>
      <c r="W76" s="18"/>
      <c r="X76" s="18"/>
      <c r="Y76" s="18"/>
      <c r="Z76" s="18"/>
    </row>
    <row r="77" spans="1:38" s="19" customFormat="1" ht="12" customHeight="1">
      <c r="A77" s="228"/>
      <c r="B77" s="228"/>
      <c r="C77" s="228"/>
      <c r="D77" s="228"/>
      <c r="E77" s="86"/>
      <c r="F77" s="87"/>
      <c r="G77" s="87"/>
      <c r="H77" s="98"/>
      <c r="I77" s="99"/>
      <c r="J77" s="138"/>
      <c r="K77" s="156"/>
      <c r="L77" s="157"/>
      <c r="M77" s="87"/>
      <c r="N77" s="88"/>
      <c r="O77" s="135"/>
      <c r="P77" s="136"/>
      <c r="Q77" s="136"/>
      <c r="R77" s="136"/>
      <c r="S77" s="136"/>
      <c r="T77" s="136"/>
      <c r="U77" s="136"/>
      <c r="V77" s="136"/>
      <c r="W77" s="136"/>
      <c r="X77" s="136"/>
      <c r="Y77" s="136"/>
      <c r="Z77" s="136"/>
      <c r="AA77" s="136"/>
      <c r="AB77" s="136"/>
      <c r="AC77" s="136"/>
      <c r="AD77" s="136"/>
      <c r="AE77" s="136"/>
      <c r="AF77" s="136"/>
      <c r="AG77" s="136"/>
      <c r="AH77" s="136"/>
      <c r="AI77" s="136"/>
      <c r="AJ77" s="136"/>
      <c r="AK77" s="136"/>
      <c r="AL77" s="136"/>
    </row>
    <row r="78" spans="1:38" ht="15" customHeight="1">
      <c r="A78" s="103" t="s">
        <v>1796</v>
      </c>
      <c r="B78" s="103"/>
      <c r="C78" s="103"/>
      <c r="D78" s="103"/>
      <c r="E78" s="86"/>
      <c r="F78" s="87"/>
      <c r="G78" s="49"/>
      <c r="H78" s="87"/>
      <c r="I78" s="49"/>
      <c r="J78" s="7"/>
      <c r="K78" s="49"/>
      <c r="L78" s="49"/>
      <c r="M78" s="49"/>
      <c r="N78" s="49"/>
      <c r="O78" s="89"/>
      <c r="Q78" s="1"/>
      <c r="R78" s="49"/>
      <c r="S78" s="18"/>
      <c r="T78" s="18"/>
      <c r="U78" s="18"/>
      <c r="V78" s="18"/>
      <c r="W78" s="18"/>
      <c r="X78" s="18"/>
      <c r="Y78" s="18"/>
      <c r="Z78" s="18"/>
      <c r="AA78" s="18"/>
    </row>
    <row r="79" spans="1:38" ht="44.25" customHeight="1">
      <c r="A79" s="84" t="s">
        <v>13</v>
      </c>
      <c r="B79" s="84" t="s">
        <v>213</v>
      </c>
      <c r="C79" s="84"/>
      <c r="D79" s="85" t="s">
        <v>249</v>
      </c>
      <c r="E79" s="84" t="s">
        <v>250</v>
      </c>
      <c r="F79" s="84" t="s">
        <v>251</v>
      </c>
      <c r="G79" s="84" t="s">
        <v>252</v>
      </c>
      <c r="H79" s="84" t="s">
        <v>253</v>
      </c>
      <c r="I79" s="84" t="s">
        <v>254</v>
      </c>
      <c r="J79" s="289" t="s">
        <v>255</v>
      </c>
      <c r="K79" s="158" t="s">
        <v>263</v>
      </c>
      <c r="L79" s="158" t="s">
        <v>264</v>
      </c>
      <c r="M79" s="84" t="s">
        <v>265</v>
      </c>
      <c r="N79" s="276" t="s">
        <v>258</v>
      </c>
      <c r="O79" s="307" t="s">
        <v>259</v>
      </c>
      <c r="P79" s="19"/>
      <c r="Q79" s="18"/>
      <c r="R79" s="87"/>
      <c r="S79" s="18"/>
      <c r="T79" s="18"/>
      <c r="U79" s="18"/>
      <c r="V79" s="18"/>
      <c r="W79" s="18"/>
      <c r="X79" s="18"/>
      <c r="Y79" s="18"/>
      <c r="Z79" s="19"/>
      <c r="AA79" s="19"/>
      <c r="AB79" s="19"/>
    </row>
    <row r="80" spans="1:38" s="533" customFormat="1" ht="14.25">
      <c r="A80" s="597">
        <v>1</v>
      </c>
      <c r="B80" s="598">
        <v>43713</v>
      </c>
      <c r="C80" s="558"/>
      <c r="D80" s="559" t="s">
        <v>3633</v>
      </c>
      <c r="E80" s="560" t="s">
        <v>260</v>
      </c>
      <c r="F80" s="561" t="s">
        <v>3649</v>
      </c>
      <c r="G80" s="560">
        <v>2490</v>
      </c>
      <c r="H80" s="560">
        <v>2645</v>
      </c>
      <c r="I80" s="560">
        <v>2750</v>
      </c>
      <c r="J80" s="598" t="s">
        <v>3688</v>
      </c>
      <c r="K80" s="478">
        <f t="shared" ref="K80" si="30">H80-F80</f>
        <v>50</v>
      </c>
      <c r="L80" s="599">
        <f>M80*42.5</f>
        <v>8500</v>
      </c>
      <c r="M80" s="599">
        <v>200</v>
      </c>
      <c r="N80" s="599" t="s">
        <v>262</v>
      </c>
      <c r="O80" s="595">
        <v>43714</v>
      </c>
      <c r="P80" s="301"/>
      <c r="Q80" s="301"/>
      <c r="R80" s="342" t="s">
        <v>1977</v>
      </c>
      <c r="S80" s="322"/>
      <c r="Y80" s="322"/>
      <c r="Z80" s="322"/>
    </row>
    <row r="81" spans="1:34" s="533" customFormat="1" ht="14.25">
      <c r="A81" s="597"/>
      <c r="B81" s="598"/>
      <c r="C81" s="558"/>
      <c r="D81" s="559" t="s">
        <v>3634</v>
      </c>
      <c r="E81" s="560" t="s">
        <v>1944</v>
      </c>
      <c r="F81" s="561" t="s">
        <v>3648</v>
      </c>
      <c r="G81" s="560"/>
      <c r="H81" s="560">
        <v>47.5</v>
      </c>
      <c r="I81" s="560"/>
      <c r="J81" s="598"/>
      <c r="K81" s="557">
        <f>F81-H81</f>
        <v>-7.5</v>
      </c>
      <c r="L81" s="596"/>
      <c r="M81" s="596"/>
      <c r="N81" s="596"/>
      <c r="O81" s="596"/>
      <c r="P81" s="301"/>
      <c r="Q81" s="301"/>
      <c r="R81" s="460" t="s">
        <v>1977</v>
      </c>
      <c r="S81" s="322"/>
      <c r="Y81" s="322"/>
      <c r="Z81" s="322"/>
    </row>
    <row r="82" spans="1:34" s="533" customFormat="1" ht="14.25">
      <c r="A82" s="597">
        <v>2</v>
      </c>
      <c r="B82" s="598">
        <v>43717</v>
      </c>
      <c r="C82" s="565"/>
      <c r="D82" s="559" t="s">
        <v>3588</v>
      </c>
      <c r="E82" s="564" t="s">
        <v>260</v>
      </c>
      <c r="F82" s="561" t="s">
        <v>3698</v>
      </c>
      <c r="G82" s="564">
        <v>10780</v>
      </c>
      <c r="H82" s="564">
        <v>11035</v>
      </c>
      <c r="I82" s="564">
        <v>11200</v>
      </c>
      <c r="J82" s="598" t="s">
        <v>3700</v>
      </c>
      <c r="K82" s="478">
        <f t="shared" ref="K82" si="31">H82-F82</f>
        <v>102</v>
      </c>
      <c r="L82" s="599">
        <f>65*75</f>
        <v>4875</v>
      </c>
      <c r="M82" s="599">
        <v>75</v>
      </c>
      <c r="N82" s="599" t="s">
        <v>262</v>
      </c>
      <c r="O82" s="595">
        <v>43717</v>
      </c>
      <c r="P82" s="301"/>
      <c r="Q82" s="301"/>
      <c r="R82" s="342" t="s">
        <v>1977</v>
      </c>
      <c r="S82" s="322"/>
      <c r="Y82" s="322"/>
      <c r="Z82" s="322"/>
    </row>
    <row r="83" spans="1:34" s="533" customFormat="1" ht="14.25">
      <c r="A83" s="597"/>
      <c r="B83" s="598"/>
      <c r="C83" s="565"/>
      <c r="D83" s="559" t="s">
        <v>3697</v>
      </c>
      <c r="E83" s="564" t="s">
        <v>1944</v>
      </c>
      <c r="F83" s="561" t="s">
        <v>3699</v>
      </c>
      <c r="G83" s="564"/>
      <c r="H83" s="564">
        <v>135</v>
      </c>
      <c r="I83" s="564"/>
      <c r="J83" s="598"/>
      <c r="K83" s="557">
        <f>F83-H83</f>
        <v>-37</v>
      </c>
      <c r="L83" s="596"/>
      <c r="M83" s="596"/>
      <c r="N83" s="596"/>
      <c r="O83" s="596"/>
      <c r="P83" s="301"/>
      <c r="Q83" s="301"/>
      <c r="R83" s="342" t="s">
        <v>1977</v>
      </c>
      <c r="S83" s="322"/>
      <c r="Y83" s="322"/>
      <c r="Z83" s="322"/>
    </row>
    <row r="84" spans="1:34" ht="14.25">
      <c r="A84" s="590"/>
      <c r="B84" s="591"/>
      <c r="C84" s="488"/>
      <c r="D84" s="463"/>
      <c r="E84" s="464"/>
      <c r="F84" s="465"/>
      <c r="G84" s="464"/>
      <c r="H84" s="464"/>
      <c r="I84" s="464"/>
      <c r="J84" s="592"/>
      <c r="K84" s="461"/>
      <c r="L84" s="593"/>
      <c r="M84" s="593"/>
      <c r="N84" s="586"/>
      <c r="O84" s="588"/>
      <c r="P84" s="301"/>
      <c r="Q84" s="301"/>
      <c r="R84" s="342"/>
      <c r="S84" s="322"/>
      <c r="Y84" s="18"/>
      <c r="Z84" s="18"/>
    </row>
    <row r="85" spans="1:34" ht="14.25">
      <c r="A85" s="590"/>
      <c r="B85" s="591"/>
      <c r="C85" s="488"/>
      <c r="D85" s="463"/>
      <c r="E85" s="464"/>
      <c r="F85" s="465"/>
      <c r="G85" s="464"/>
      <c r="H85" s="464"/>
      <c r="I85" s="464"/>
      <c r="J85" s="592"/>
      <c r="K85" s="462"/>
      <c r="L85" s="594"/>
      <c r="M85" s="594"/>
      <c r="N85" s="587"/>
      <c r="O85" s="589"/>
      <c r="P85" s="301"/>
      <c r="Q85" s="301"/>
      <c r="R85" s="342"/>
      <c r="S85" s="322"/>
      <c r="Y85" s="18"/>
      <c r="Z85" s="18"/>
    </row>
    <row r="86" spans="1:34" s="136" customFormat="1" ht="14.25">
      <c r="A86" s="332"/>
      <c r="B86" s="329"/>
      <c r="C86" s="329"/>
      <c r="D86" s="333"/>
      <c r="E86" s="334"/>
      <c r="F86" s="335"/>
      <c r="G86" s="336"/>
      <c r="H86" s="332"/>
      <c r="I86" s="332"/>
      <c r="J86" s="334"/>
      <c r="K86" s="334"/>
      <c r="L86" s="334"/>
      <c r="M86" s="334"/>
      <c r="N86" s="335"/>
      <c r="O86" s="337"/>
      <c r="P86" s="188"/>
      <c r="Q86" s="186"/>
      <c r="R86" s="331"/>
      <c r="S86" s="188"/>
      <c r="T86" s="172"/>
      <c r="U86" s="172"/>
      <c r="V86" s="172"/>
      <c r="W86" s="172"/>
      <c r="X86" s="172"/>
      <c r="Y86" s="172"/>
    </row>
    <row r="87" spans="1:34">
      <c r="A87" s="252"/>
      <c r="B87" s="175"/>
      <c r="C87" s="253"/>
      <c r="D87" s="254"/>
      <c r="E87" s="255"/>
      <c r="F87" s="161"/>
      <c r="G87" s="161"/>
      <c r="H87" s="161"/>
      <c r="I87" s="161"/>
      <c r="J87" s="87"/>
      <c r="K87" s="256"/>
      <c r="L87" s="256"/>
      <c r="M87" s="87"/>
      <c r="N87" s="18"/>
      <c r="O87" s="257"/>
      <c r="P87" s="19"/>
      <c r="Q87" s="18"/>
      <c r="R87" s="87"/>
      <c r="S87" s="18"/>
      <c r="T87" s="18"/>
      <c r="U87" s="18"/>
      <c r="V87" s="18"/>
      <c r="W87" s="18"/>
      <c r="X87" s="18"/>
      <c r="Y87" s="18"/>
    </row>
    <row r="88" spans="1:34" s="136" customFormat="1" ht="15">
      <c r="A88" s="102" t="s">
        <v>266</v>
      </c>
      <c r="B88" s="102"/>
      <c r="C88" s="102"/>
      <c r="D88" s="102"/>
      <c r="E88" s="149"/>
      <c r="F88" s="161"/>
      <c r="G88" s="161"/>
      <c r="H88" s="161"/>
      <c r="I88" s="161"/>
      <c r="J88" s="9"/>
      <c r="K88" s="49"/>
      <c r="L88" s="49"/>
      <c r="M88" s="49"/>
      <c r="N88" s="1"/>
      <c r="O88" s="9"/>
      <c r="P88" s="19"/>
      <c r="Q88" s="18"/>
      <c r="R88" s="87"/>
      <c r="S88" s="301"/>
      <c r="T88" s="232"/>
      <c r="U88" s="232"/>
      <c r="V88" s="172"/>
      <c r="W88" s="172"/>
      <c r="X88" s="172"/>
      <c r="Y88" s="172"/>
    </row>
    <row r="89" spans="1:34" s="136" customFormat="1" ht="38.25">
      <c r="A89" s="84" t="s">
        <v>13</v>
      </c>
      <c r="B89" s="84" t="s">
        <v>213</v>
      </c>
      <c r="C89" s="84"/>
      <c r="D89" s="85" t="s">
        <v>249</v>
      </c>
      <c r="E89" s="84" t="s">
        <v>250</v>
      </c>
      <c r="F89" s="84" t="s">
        <v>251</v>
      </c>
      <c r="G89" s="162" t="s">
        <v>252</v>
      </c>
      <c r="H89" s="84" t="s">
        <v>253</v>
      </c>
      <c r="I89" s="84" t="s">
        <v>254</v>
      </c>
      <c r="J89" s="289" t="s">
        <v>255</v>
      </c>
      <c r="K89" s="289" t="s">
        <v>2619</v>
      </c>
      <c r="L89" s="158" t="s">
        <v>264</v>
      </c>
      <c r="M89" s="84" t="s">
        <v>265</v>
      </c>
      <c r="N89" s="84" t="s">
        <v>258</v>
      </c>
      <c r="O89" s="85" t="s">
        <v>259</v>
      </c>
      <c r="P89" s="19"/>
      <c r="Q89" s="1"/>
      <c r="R89" s="87"/>
      <c r="S89" s="188"/>
      <c r="T89" s="172"/>
      <c r="U89" s="172"/>
      <c r="V89" s="172"/>
      <c r="W89" s="172"/>
      <c r="X89" s="172"/>
      <c r="Y89" s="172"/>
    </row>
    <row r="90" spans="1:34" s="19" customFormat="1" ht="14.25">
      <c r="A90" s="502">
        <v>1</v>
      </c>
      <c r="B90" s="503">
        <v>43711</v>
      </c>
      <c r="C90" s="503"/>
      <c r="D90" s="504" t="s">
        <v>3581</v>
      </c>
      <c r="E90" s="505" t="s">
        <v>260</v>
      </c>
      <c r="F90" s="505">
        <v>38</v>
      </c>
      <c r="G90" s="506">
        <v>19</v>
      </c>
      <c r="H90" s="506">
        <v>49</v>
      </c>
      <c r="I90" s="505">
        <v>80</v>
      </c>
      <c r="J90" s="478" t="s">
        <v>3449</v>
      </c>
      <c r="K90" s="478">
        <f t="shared" ref="K90" si="32">H90-F90</f>
        <v>11</v>
      </c>
      <c r="L90" s="479">
        <f t="shared" ref="L90" si="33">K90*M90</f>
        <v>825</v>
      </c>
      <c r="M90" s="478">
        <v>75</v>
      </c>
      <c r="N90" s="480" t="s">
        <v>262</v>
      </c>
      <c r="O90" s="483">
        <v>43711</v>
      </c>
      <c r="P90" s="188"/>
      <c r="Q90" s="186"/>
      <c r="R90" s="331" t="s">
        <v>1977</v>
      </c>
      <c r="S90" s="18"/>
      <c r="T90" s="18"/>
      <c r="U90" s="18"/>
      <c r="V90" s="18"/>
      <c r="W90" s="18"/>
      <c r="X90" s="18"/>
      <c r="Y90" s="18"/>
      <c r="Z90" s="111"/>
      <c r="AA90" s="111"/>
      <c r="AB90" s="111"/>
      <c r="AC90" s="111"/>
      <c r="AD90" s="111"/>
      <c r="AE90" s="111"/>
      <c r="AF90" s="111"/>
      <c r="AG90" s="111"/>
      <c r="AH90" s="111"/>
    </row>
    <row r="91" spans="1:34" s="19" customFormat="1" ht="14.25">
      <c r="A91" s="484">
        <v>2</v>
      </c>
      <c r="B91" s="485">
        <v>43711</v>
      </c>
      <c r="C91" s="485"/>
      <c r="D91" s="391" t="s">
        <v>3581</v>
      </c>
      <c r="E91" s="486" t="s">
        <v>260</v>
      </c>
      <c r="F91" s="486">
        <v>38</v>
      </c>
      <c r="G91" s="487">
        <v>19</v>
      </c>
      <c r="H91" s="487">
        <v>27</v>
      </c>
      <c r="I91" s="486">
        <v>80</v>
      </c>
      <c r="J91" s="392" t="s">
        <v>3531</v>
      </c>
      <c r="K91" s="392">
        <f t="shared" ref="K91" si="34">H91-F91</f>
        <v>-11</v>
      </c>
      <c r="L91" s="393">
        <f t="shared" ref="L91" si="35">K91*M91</f>
        <v>-825</v>
      </c>
      <c r="M91" s="392">
        <v>75</v>
      </c>
      <c r="N91" s="539" t="s">
        <v>1794</v>
      </c>
      <c r="O91" s="501">
        <v>43711</v>
      </c>
      <c r="P91" s="301"/>
      <c r="Q91" s="301"/>
      <c r="R91" s="535" t="s">
        <v>1977</v>
      </c>
      <c r="S91" s="18"/>
      <c r="T91" s="18"/>
      <c r="U91" s="18"/>
      <c r="V91" s="18"/>
      <c r="W91" s="18"/>
      <c r="X91" s="18"/>
      <c r="Y91" s="18"/>
      <c r="Z91" s="111"/>
      <c r="AA91" s="111"/>
      <c r="AB91" s="111"/>
      <c r="AC91" s="111"/>
      <c r="AD91" s="111"/>
      <c r="AE91" s="111"/>
      <c r="AF91" s="111"/>
      <c r="AG91" s="111"/>
      <c r="AH91" s="111"/>
    </row>
    <row r="92" spans="1:34" s="19" customFormat="1" ht="14.25">
      <c r="A92" s="484">
        <v>3</v>
      </c>
      <c r="B92" s="485">
        <v>43711</v>
      </c>
      <c r="C92" s="485"/>
      <c r="D92" s="391" t="s">
        <v>3586</v>
      </c>
      <c r="E92" s="486" t="s">
        <v>260</v>
      </c>
      <c r="F92" s="486">
        <v>41</v>
      </c>
      <c r="G92" s="487">
        <v>27</v>
      </c>
      <c r="H92" s="487">
        <v>28</v>
      </c>
      <c r="I92" s="486" t="s">
        <v>3587</v>
      </c>
      <c r="J92" s="392" t="s">
        <v>3611</v>
      </c>
      <c r="K92" s="392">
        <f t="shared" ref="K92:K94" si="36">H92-F92</f>
        <v>-13</v>
      </c>
      <c r="L92" s="393">
        <f t="shared" ref="L92:L94" si="37">K92*M92</f>
        <v>-975</v>
      </c>
      <c r="M92" s="392">
        <v>75</v>
      </c>
      <c r="N92" s="539" t="s">
        <v>1794</v>
      </c>
      <c r="O92" s="501">
        <v>43712</v>
      </c>
      <c r="P92" s="301"/>
      <c r="Q92" s="301"/>
      <c r="R92" s="535" t="s">
        <v>1977</v>
      </c>
      <c r="S92" s="18"/>
      <c r="T92" s="18"/>
      <c r="U92" s="18"/>
      <c r="V92" s="18"/>
      <c r="W92" s="18"/>
      <c r="X92" s="18"/>
      <c r="Y92" s="18"/>
      <c r="Z92" s="111"/>
      <c r="AA92" s="111"/>
      <c r="AB92" s="111"/>
      <c r="AC92" s="111"/>
      <c r="AD92" s="111"/>
      <c r="AE92" s="111"/>
      <c r="AF92" s="111"/>
      <c r="AG92" s="111"/>
      <c r="AH92" s="111"/>
    </row>
    <row r="93" spans="1:34" s="19" customFormat="1" ht="14.25">
      <c r="A93" s="502">
        <v>4</v>
      </c>
      <c r="B93" s="503">
        <v>43713</v>
      </c>
      <c r="C93" s="503"/>
      <c r="D93" s="504" t="s">
        <v>3635</v>
      </c>
      <c r="E93" s="505" t="s">
        <v>260</v>
      </c>
      <c r="F93" s="505">
        <v>40</v>
      </c>
      <c r="G93" s="506">
        <v>22</v>
      </c>
      <c r="H93" s="506">
        <v>51</v>
      </c>
      <c r="I93" s="505" t="s">
        <v>3587</v>
      </c>
      <c r="J93" s="478" t="s">
        <v>3449</v>
      </c>
      <c r="K93" s="478">
        <f t="shared" si="36"/>
        <v>11</v>
      </c>
      <c r="L93" s="479">
        <f t="shared" si="37"/>
        <v>825</v>
      </c>
      <c r="M93" s="478">
        <v>75</v>
      </c>
      <c r="N93" s="480" t="s">
        <v>262</v>
      </c>
      <c r="O93" s="556">
        <v>43714</v>
      </c>
      <c r="P93" s="188"/>
      <c r="Q93" s="186"/>
      <c r="R93" s="331" t="s">
        <v>1977</v>
      </c>
      <c r="S93" s="18"/>
      <c r="T93" s="18"/>
      <c r="U93" s="18"/>
      <c r="V93" s="18"/>
      <c r="W93" s="18"/>
      <c r="X93" s="18"/>
      <c r="Y93" s="18"/>
      <c r="Z93" s="111"/>
      <c r="AA93" s="111"/>
      <c r="AB93" s="111"/>
      <c r="AC93" s="111"/>
      <c r="AD93" s="111"/>
      <c r="AE93" s="111"/>
      <c r="AF93" s="111"/>
      <c r="AG93" s="111"/>
      <c r="AH93" s="111"/>
    </row>
    <row r="94" spans="1:34" s="19" customFormat="1" ht="14.25">
      <c r="A94" s="502">
        <v>5</v>
      </c>
      <c r="B94" s="503">
        <v>43714</v>
      </c>
      <c r="C94" s="503"/>
      <c r="D94" s="504" t="s">
        <v>3650</v>
      </c>
      <c r="E94" s="505" t="s">
        <v>260</v>
      </c>
      <c r="F94" s="505">
        <v>11.5</v>
      </c>
      <c r="G94" s="506">
        <v>6</v>
      </c>
      <c r="H94" s="506">
        <v>13.75</v>
      </c>
      <c r="I94" s="505">
        <v>20</v>
      </c>
      <c r="J94" s="478" t="s">
        <v>3651</v>
      </c>
      <c r="K94" s="478">
        <f t="shared" si="36"/>
        <v>2.25</v>
      </c>
      <c r="L94" s="479">
        <f t="shared" si="37"/>
        <v>2250</v>
      </c>
      <c r="M94" s="478">
        <v>1000</v>
      </c>
      <c r="N94" s="480" t="s">
        <v>262</v>
      </c>
      <c r="O94" s="483">
        <v>43714</v>
      </c>
      <c r="P94" s="188"/>
      <c r="Q94" s="186"/>
      <c r="R94" s="331" t="s">
        <v>1977</v>
      </c>
      <c r="S94" s="18"/>
      <c r="T94" s="18"/>
      <c r="U94" s="18"/>
      <c r="V94" s="18"/>
      <c r="W94" s="18"/>
      <c r="X94" s="18"/>
      <c r="Y94" s="18"/>
      <c r="Z94" s="111"/>
      <c r="AA94" s="111"/>
      <c r="AB94" s="111"/>
      <c r="AC94" s="111"/>
      <c r="AD94" s="111"/>
      <c r="AE94" s="111"/>
      <c r="AF94" s="111"/>
      <c r="AG94" s="111"/>
      <c r="AH94" s="111"/>
    </row>
    <row r="95" spans="1:34" s="19" customFormat="1" ht="14.25">
      <c r="A95" s="457">
        <v>6</v>
      </c>
      <c r="B95" s="311">
        <v>43717</v>
      </c>
      <c r="C95" s="311"/>
      <c r="D95" s="458" t="s">
        <v>3689</v>
      </c>
      <c r="E95" s="312" t="s">
        <v>260</v>
      </c>
      <c r="F95" s="312" t="s">
        <v>3690</v>
      </c>
      <c r="G95" s="310">
        <v>15</v>
      </c>
      <c r="H95" s="310"/>
      <c r="I95" s="312">
        <v>60</v>
      </c>
      <c r="J95" s="472" t="s">
        <v>261</v>
      </c>
      <c r="K95" s="472"/>
      <c r="L95" s="531"/>
      <c r="M95" s="472"/>
      <c r="N95" s="536"/>
      <c r="O95" s="537"/>
      <c r="P95" s="301"/>
      <c r="Q95" s="301"/>
      <c r="R95" s="535" t="s">
        <v>2994</v>
      </c>
      <c r="S95" s="18"/>
      <c r="T95" s="18"/>
      <c r="U95" s="18"/>
      <c r="V95" s="18"/>
      <c r="W95" s="18"/>
      <c r="X95" s="18"/>
      <c r="Y95" s="18"/>
      <c r="Z95" s="111"/>
      <c r="AA95" s="111"/>
      <c r="AB95" s="111"/>
      <c r="AC95" s="111"/>
      <c r="AD95" s="111"/>
      <c r="AE95" s="111"/>
      <c r="AF95" s="111"/>
      <c r="AG95" s="111"/>
      <c r="AH95" s="111"/>
    </row>
    <row r="96" spans="1:34" s="19" customFormat="1" ht="14.25">
      <c r="A96" s="502">
        <v>7</v>
      </c>
      <c r="B96" s="503">
        <v>43717</v>
      </c>
      <c r="C96" s="503"/>
      <c r="D96" s="504" t="s">
        <v>3701</v>
      </c>
      <c r="E96" s="505" t="s">
        <v>260</v>
      </c>
      <c r="F96" s="505">
        <v>7.5</v>
      </c>
      <c r="G96" s="506">
        <v>3.5</v>
      </c>
      <c r="H96" s="506">
        <v>9.25</v>
      </c>
      <c r="I96" s="505">
        <v>15</v>
      </c>
      <c r="J96" s="478" t="s">
        <v>3718</v>
      </c>
      <c r="K96" s="478">
        <f t="shared" ref="K96" si="38">H96-F96</f>
        <v>1.75</v>
      </c>
      <c r="L96" s="479">
        <f t="shared" ref="L96" si="39">K96*M96</f>
        <v>2406.25</v>
      </c>
      <c r="M96" s="478">
        <v>1375</v>
      </c>
      <c r="N96" s="480" t="s">
        <v>262</v>
      </c>
      <c r="O96" s="483">
        <v>43717</v>
      </c>
      <c r="P96" s="188"/>
      <c r="Q96" s="186"/>
      <c r="R96" s="331" t="s">
        <v>2994</v>
      </c>
      <c r="S96" s="18"/>
      <c r="T96" s="18"/>
      <c r="U96" s="18"/>
      <c r="V96" s="18"/>
      <c r="W96" s="18"/>
      <c r="X96" s="18"/>
      <c r="Y96" s="18"/>
      <c r="Z96" s="111"/>
      <c r="AA96" s="111"/>
      <c r="AB96" s="111"/>
      <c r="AC96" s="111"/>
      <c r="AD96" s="111"/>
      <c r="AE96" s="111"/>
      <c r="AF96" s="111"/>
      <c r="AG96" s="111"/>
      <c r="AH96" s="111"/>
    </row>
    <row r="97" spans="1:34" s="19" customFormat="1" ht="14.25">
      <c r="A97" s="590">
        <v>8</v>
      </c>
      <c r="B97" s="591">
        <v>43717</v>
      </c>
      <c r="C97" s="488"/>
      <c r="D97" s="463" t="s">
        <v>3706</v>
      </c>
      <c r="E97" s="563" t="s">
        <v>260</v>
      </c>
      <c r="F97" s="465" t="s">
        <v>3708</v>
      </c>
      <c r="G97" s="563"/>
      <c r="H97" s="563"/>
      <c r="I97" s="563"/>
      <c r="J97" s="592" t="s">
        <v>261</v>
      </c>
      <c r="K97" s="571"/>
      <c r="L97" s="593"/>
      <c r="M97" s="593"/>
      <c r="N97" s="586"/>
      <c r="O97" s="588"/>
      <c r="P97" s="301"/>
      <c r="Q97" s="301"/>
      <c r="R97" s="535" t="s">
        <v>2994</v>
      </c>
      <c r="S97" s="18"/>
      <c r="T97" s="18"/>
      <c r="U97" s="18"/>
      <c r="V97" s="18"/>
      <c r="W97" s="18"/>
      <c r="X97" s="18"/>
      <c r="Y97" s="18"/>
      <c r="Z97" s="111"/>
      <c r="AA97" s="111"/>
      <c r="AB97" s="111"/>
      <c r="AC97" s="111"/>
      <c r="AD97" s="111"/>
      <c r="AE97" s="111"/>
      <c r="AF97" s="111"/>
      <c r="AG97" s="111"/>
      <c r="AH97" s="111"/>
    </row>
    <row r="98" spans="1:34" s="19" customFormat="1" ht="14.25">
      <c r="A98" s="590"/>
      <c r="B98" s="591"/>
      <c r="C98" s="488"/>
      <c r="D98" s="463" t="s">
        <v>3707</v>
      </c>
      <c r="E98" s="563" t="s">
        <v>1944</v>
      </c>
      <c r="F98" s="465" t="s">
        <v>3709</v>
      </c>
      <c r="G98" s="563"/>
      <c r="H98" s="563"/>
      <c r="I98" s="563"/>
      <c r="J98" s="592"/>
      <c r="K98" s="462"/>
      <c r="L98" s="594"/>
      <c r="M98" s="594"/>
      <c r="N98" s="587"/>
      <c r="O98" s="589"/>
      <c r="P98" s="301"/>
      <c r="Q98" s="301"/>
      <c r="R98" s="535" t="s">
        <v>2994</v>
      </c>
      <c r="S98" s="18"/>
      <c r="T98" s="18"/>
      <c r="U98" s="18"/>
      <c r="V98" s="18"/>
      <c r="W98" s="18"/>
      <c r="X98" s="18"/>
      <c r="Y98" s="18"/>
      <c r="Z98" s="111"/>
      <c r="AA98" s="111"/>
      <c r="AB98" s="111"/>
      <c r="AC98" s="111"/>
      <c r="AD98" s="111"/>
      <c r="AE98" s="111"/>
      <c r="AF98" s="111"/>
      <c r="AG98" s="111"/>
      <c r="AH98" s="111"/>
    </row>
    <row r="99" spans="1:34" s="19" customFormat="1" ht="14.25">
      <c r="A99" s="502">
        <v>9</v>
      </c>
      <c r="B99" s="503">
        <v>43717</v>
      </c>
      <c r="C99" s="503"/>
      <c r="D99" s="504" t="s">
        <v>3712</v>
      </c>
      <c r="E99" s="505" t="s">
        <v>260</v>
      </c>
      <c r="F99" s="505">
        <v>40.5</v>
      </c>
      <c r="G99" s="506">
        <v>22</v>
      </c>
      <c r="H99" s="506">
        <v>50</v>
      </c>
      <c r="I99" s="505">
        <v>80</v>
      </c>
      <c r="J99" s="478" t="s">
        <v>3719</v>
      </c>
      <c r="K99" s="478">
        <f t="shared" ref="K99:K100" si="40">H99-F99</f>
        <v>9.5</v>
      </c>
      <c r="L99" s="479">
        <f t="shared" ref="L99:L100" si="41">K99*M99</f>
        <v>712.5</v>
      </c>
      <c r="M99" s="478">
        <v>75</v>
      </c>
      <c r="N99" s="480" t="s">
        <v>262</v>
      </c>
      <c r="O99" s="483">
        <v>43717</v>
      </c>
      <c r="P99" s="188"/>
      <c r="Q99" s="186"/>
      <c r="R99" s="331" t="s">
        <v>1977</v>
      </c>
      <c r="S99" s="18"/>
      <c r="T99" s="18"/>
      <c r="U99" s="18"/>
      <c r="V99" s="18"/>
      <c r="W99" s="18"/>
      <c r="X99" s="18"/>
      <c r="Y99" s="18"/>
      <c r="Z99" s="111"/>
      <c r="AA99" s="111"/>
      <c r="AB99" s="111"/>
      <c r="AC99" s="111"/>
      <c r="AD99" s="111"/>
      <c r="AE99" s="111"/>
      <c r="AF99" s="111"/>
      <c r="AG99" s="111"/>
      <c r="AH99" s="111"/>
    </row>
    <row r="100" spans="1:34" s="19" customFormat="1" ht="14.25">
      <c r="A100" s="502">
        <v>10</v>
      </c>
      <c r="B100" s="503">
        <v>43717</v>
      </c>
      <c r="C100" s="503"/>
      <c r="D100" s="504" t="s">
        <v>3717</v>
      </c>
      <c r="E100" s="505" t="s">
        <v>260</v>
      </c>
      <c r="F100" s="505">
        <v>25</v>
      </c>
      <c r="G100" s="506">
        <v>16</v>
      </c>
      <c r="H100" s="506">
        <v>29.5</v>
      </c>
      <c r="I100" s="505">
        <v>40</v>
      </c>
      <c r="J100" s="478" t="s">
        <v>3720</v>
      </c>
      <c r="K100" s="478">
        <f t="shared" si="40"/>
        <v>4.5</v>
      </c>
      <c r="L100" s="479">
        <f t="shared" si="41"/>
        <v>2700</v>
      </c>
      <c r="M100" s="478">
        <v>600</v>
      </c>
      <c r="N100" s="480" t="s">
        <v>262</v>
      </c>
      <c r="O100" s="483">
        <v>43717</v>
      </c>
      <c r="P100" s="188"/>
      <c r="Q100" s="186"/>
      <c r="R100" s="331" t="s">
        <v>2994</v>
      </c>
      <c r="S100" s="18"/>
      <c r="T100" s="18"/>
      <c r="U100" s="18"/>
      <c r="V100" s="18"/>
      <c r="W100" s="18"/>
      <c r="X100" s="18"/>
      <c r="Y100" s="18"/>
      <c r="Z100" s="111"/>
      <c r="AA100" s="111"/>
      <c r="AB100" s="111"/>
      <c r="AC100" s="111"/>
      <c r="AD100" s="111"/>
      <c r="AE100" s="111"/>
      <c r="AF100" s="111"/>
      <c r="AG100" s="111"/>
      <c r="AH100" s="111"/>
    </row>
    <row r="101" spans="1:34" s="19" customFormat="1" ht="14.25">
      <c r="A101" s="457"/>
      <c r="B101" s="311"/>
      <c r="C101" s="311"/>
      <c r="D101" s="458"/>
      <c r="E101" s="312"/>
      <c r="F101" s="312"/>
      <c r="G101" s="310"/>
      <c r="H101" s="310"/>
      <c r="I101" s="312"/>
      <c r="J101" s="472"/>
      <c r="K101" s="472"/>
      <c r="L101" s="531"/>
      <c r="M101" s="472"/>
      <c r="N101" s="536"/>
      <c r="O101" s="537"/>
      <c r="P101" s="301"/>
      <c r="Q101" s="301"/>
      <c r="R101" s="535"/>
      <c r="S101" s="18"/>
      <c r="T101" s="18"/>
      <c r="U101" s="18"/>
      <c r="V101" s="18"/>
      <c r="W101" s="18"/>
      <c r="X101" s="18"/>
      <c r="Y101" s="18"/>
      <c r="Z101" s="111"/>
      <c r="AA101" s="111"/>
      <c r="AB101" s="111"/>
      <c r="AC101" s="111"/>
      <c r="AD101" s="111"/>
      <c r="AE101" s="111"/>
      <c r="AF101" s="111"/>
      <c r="AG101" s="111"/>
      <c r="AH101" s="111"/>
    </row>
    <row r="102" spans="1:34" s="19" customFormat="1" ht="14.25">
      <c r="A102" s="457"/>
      <c r="B102" s="311"/>
      <c r="C102" s="311"/>
      <c r="D102" s="458"/>
      <c r="E102" s="312"/>
      <c r="F102" s="312"/>
      <c r="G102" s="310"/>
      <c r="H102" s="310"/>
      <c r="I102" s="312"/>
      <c r="J102" s="472"/>
      <c r="K102" s="472"/>
      <c r="L102" s="531"/>
      <c r="M102" s="472"/>
      <c r="N102" s="536"/>
      <c r="O102" s="537"/>
      <c r="P102" s="301"/>
      <c r="Q102" s="301"/>
      <c r="R102" s="535"/>
      <c r="S102" s="18"/>
      <c r="T102" s="18"/>
      <c r="U102" s="18"/>
      <c r="V102" s="18"/>
      <c r="W102" s="18"/>
      <c r="X102" s="18"/>
      <c r="Y102" s="18"/>
      <c r="Z102" s="111"/>
      <c r="AA102" s="111"/>
      <c r="AB102" s="111"/>
      <c r="AC102" s="111"/>
      <c r="AD102" s="111"/>
      <c r="AE102" s="111"/>
      <c r="AF102" s="111"/>
      <c r="AG102" s="111"/>
      <c r="AH102" s="111"/>
    </row>
    <row r="103" spans="1:34" s="19" customFormat="1" ht="14.25">
      <c r="A103" s="457"/>
      <c r="B103" s="311"/>
      <c r="C103" s="311"/>
      <c r="D103" s="458"/>
      <c r="E103" s="312"/>
      <c r="F103" s="312"/>
      <c r="G103" s="310"/>
      <c r="H103" s="310"/>
      <c r="I103" s="312"/>
      <c r="J103" s="472"/>
      <c r="K103" s="472"/>
      <c r="L103" s="531"/>
      <c r="M103" s="472"/>
      <c r="N103" s="536"/>
      <c r="O103" s="537"/>
      <c r="P103" s="301"/>
      <c r="Q103" s="301"/>
      <c r="R103" s="535"/>
      <c r="S103" s="18"/>
      <c r="T103" s="18"/>
      <c r="U103" s="18"/>
      <c r="V103" s="18"/>
      <c r="W103" s="18"/>
      <c r="X103" s="18"/>
      <c r="Y103" s="18"/>
      <c r="Z103" s="111"/>
      <c r="AA103" s="111"/>
      <c r="AB103" s="111"/>
      <c r="AC103" s="111"/>
      <c r="AD103" s="111"/>
      <c r="AE103" s="111"/>
      <c r="AF103" s="111"/>
      <c r="AG103" s="111"/>
      <c r="AH103" s="111"/>
    </row>
    <row r="104" spans="1:34" s="19" customFormat="1" ht="14.25">
      <c r="A104" s="457"/>
      <c r="B104" s="311"/>
      <c r="C104" s="311"/>
      <c r="D104" s="458"/>
      <c r="E104" s="312"/>
      <c r="F104" s="312"/>
      <c r="G104" s="310"/>
      <c r="H104" s="310"/>
      <c r="I104" s="312"/>
      <c r="J104" s="472"/>
      <c r="K104" s="472"/>
      <c r="L104" s="531"/>
      <c r="M104" s="472"/>
      <c r="N104" s="536"/>
      <c r="O104" s="537"/>
      <c r="P104" s="301"/>
      <c r="Q104" s="301"/>
      <c r="R104" s="535"/>
      <c r="S104" s="18"/>
      <c r="T104" s="18"/>
      <c r="U104" s="18"/>
      <c r="V104" s="18"/>
      <c r="W104" s="18"/>
      <c r="X104" s="18"/>
      <c r="Y104" s="18"/>
      <c r="Z104" s="111"/>
      <c r="AA104" s="111"/>
      <c r="AB104" s="111"/>
      <c r="AC104" s="111"/>
      <c r="AD104" s="111"/>
      <c r="AE104" s="111"/>
      <c r="AF104" s="111"/>
      <c r="AG104" s="111"/>
      <c r="AH104" s="111"/>
    </row>
    <row r="105" spans="1:34" s="19" customFormat="1" ht="14.25">
      <c r="A105" s="457"/>
      <c r="B105" s="311"/>
      <c r="C105" s="311"/>
      <c r="D105" s="458"/>
      <c r="E105" s="312"/>
      <c r="F105" s="312"/>
      <c r="G105" s="310"/>
      <c r="H105" s="310"/>
      <c r="I105" s="312"/>
      <c r="J105" s="472"/>
      <c r="K105" s="472"/>
      <c r="L105" s="531"/>
      <c r="M105" s="472"/>
      <c r="N105" s="536"/>
      <c r="O105" s="537"/>
      <c r="P105" s="301"/>
      <c r="Q105" s="301"/>
      <c r="R105" s="535"/>
      <c r="S105" s="18"/>
      <c r="T105" s="18"/>
      <c r="U105" s="18"/>
      <c r="V105" s="18"/>
      <c r="W105" s="18"/>
      <c r="X105" s="18"/>
      <c r="Y105" s="18"/>
      <c r="Z105" s="111"/>
      <c r="AA105" s="111"/>
      <c r="AB105" s="111"/>
      <c r="AC105" s="111"/>
      <c r="AD105" s="111"/>
      <c r="AE105" s="111"/>
      <c r="AF105" s="111"/>
      <c r="AG105" s="111"/>
      <c r="AH105" s="111"/>
    </row>
    <row r="106" spans="1:34" s="19" customFormat="1" ht="14.25">
      <c r="A106" s="457"/>
      <c r="B106" s="311"/>
      <c r="C106" s="311"/>
      <c r="D106" s="458"/>
      <c r="E106" s="312"/>
      <c r="F106" s="312"/>
      <c r="G106" s="310"/>
      <c r="H106" s="310"/>
      <c r="I106" s="312"/>
      <c r="J106" s="472"/>
      <c r="K106" s="472"/>
      <c r="L106" s="531"/>
      <c r="M106" s="472"/>
      <c r="N106" s="536"/>
      <c r="O106" s="537"/>
      <c r="P106" s="301"/>
      <c r="Q106" s="301"/>
      <c r="R106" s="535"/>
      <c r="S106" s="18"/>
      <c r="T106" s="18"/>
      <c r="U106" s="18"/>
      <c r="V106" s="18"/>
      <c r="W106" s="18"/>
      <c r="X106" s="18"/>
      <c r="Y106" s="18"/>
      <c r="Z106" s="111"/>
      <c r="AA106" s="111"/>
      <c r="AB106" s="111"/>
      <c r="AC106" s="111"/>
      <c r="AD106" s="111"/>
      <c r="AE106" s="111"/>
      <c r="AF106" s="111"/>
      <c r="AG106" s="111"/>
      <c r="AH106" s="111"/>
    </row>
    <row r="107" spans="1:34" s="19" customFormat="1" ht="14.25">
      <c r="A107" s="457"/>
      <c r="B107" s="311"/>
      <c r="C107" s="311"/>
      <c r="D107" s="458"/>
      <c r="E107" s="312"/>
      <c r="F107" s="312"/>
      <c r="G107" s="310"/>
      <c r="H107" s="310"/>
      <c r="I107" s="312"/>
      <c r="J107" s="472"/>
      <c r="K107" s="472"/>
      <c r="L107" s="531"/>
      <c r="M107" s="472"/>
      <c r="N107" s="536"/>
      <c r="O107" s="537"/>
      <c r="P107" s="301"/>
      <c r="Q107" s="301"/>
      <c r="R107" s="535"/>
      <c r="S107" s="18"/>
      <c r="T107" s="18"/>
      <c r="U107" s="18"/>
      <c r="V107" s="18"/>
      <c r="W107" s="18"/>
      <c r="X107" s="18"/>
      <c r="Y107" s="18"/>
      <c r="Z107" s="111"/>
      <c r="AA107" s="111"/>
      <c r="AB107" s="111"/>
      <c r="AC107" s="111"/>
      <c r="AD107" s="111"/>
      <c r="AE107" s="111"/>
      <c r="AF107" s="111"/>
      <c r="AG107" s="111"/>
      <c r="AH107" s="111"/>
    </row>
    <row r="108" spans="1:34" s="19" customFormat="1" ht="14.25">
      <c r="A108" s="457"/>
      <c r="B108" s="311"/>
      <c r="C108" s="311"/>
      <c r="D108" s="458"/>
      <c r="E108" s="312"/>
      <c r="F108" s="312"/>
      <c r="G108" s="310"/>
      <c r="H108" s="310"/>
      <c r="I108" s="312"/>
      <c r="J108" s="472"/>
      <c r="K108" s="472"/>
      <c r="L108" s="531"/>
      <c r="M108" s="472"/>
      <c r="N108" s="536"/>
      <c r="O108" s="537"/>
      <c r="P108" s="301"/>
      <c r="Q108" s="301"/>
      <c r="R108" s="535"/>
      <c r="S108" s="18"/>
      <c r="T108" s="18"/>
      <c r="U108" s="18"/>
      <c r="V108" s="18"/>
      <c r="W108" s="18"/>
      <c r="X108" s="18"/>
      <c r="Y108" s="18"/>
      <c r="Z108" s="111"/>
      <c r="AA108" s="111"/>
      <c r="AB108" s="111"/>
      <c r="AC108" s="111"/>
      <c r="AD108" s="111"/>
      <c r="AE108" s="111"/>
      <c r="AF108" s="111"/>
      <c r="AG108" s="111"/>
      <c r="AH108" s="111"/>
    </row>
    <row r="109" spans="1:34" s="19" customFormat="1" ht="14.25">
      <c r="A109" s="457"/>
      <c r="B109" s="311"/>
      <c r="C109" s="311"/>
      <c r="D109" s="458"/>
      <c r="E109" s="312"/>
      <c r="F109" s="312"/>
      <c r="G109" s="310"/>
      <c r="H109" s="310"/>
      <c r="I109" s="312"/>
      <c r="J109" s="472"/>
      <c r="K109" s="472"/>
      <c r="L109" s="531"/>
      <c r="M109" s="472"/>
      <c r="N109" s="536"/>
      <c r="O109" s="537"/>
      <c r="P109" s="301"/>
      <c r="Q109" s="301"/>
      <c r="R109" s="535"/>
      <c r="S109" s="18"/>
      <c r="T109" s="18"/>
      <c r="U109" s="18"/>
      <c r="V109" s="18"/>
      <c r="W109" s="18"/>
      <c r="X109" s="18"/>
      <c r="Y109" s="18"/>
      <c r="Z109" s="111"/>
      <c r="AA109" s="111"/>
      <c r="AB109" s="111"/>
      <c r="AC109" s="111"/>
      <c r="AD109" s="111"/>
      <c r="AE109" s="111"/>
      <c r="AF109" s="111"/>
      <c r="AG109" s="111"/>
      <c r="AH109" s="111"/>
    </row>
    <row r="110" spans="1:34" s="19" customFormat="1" ht="14.25">
      <c r="A110" s="457"/>
      <c r="B110" s="311"/>
      <c r="C110" s="311"/>
      <c r="D110" s="458"/>
      <c r="E110" s="312"/>
      <c r="F110" s="312"/>
      <c r="G110" s="310"/>
      <c r="H110" s="310"/>
      <c r="I110" s="312"/>
      <c r="J110" s="472"/>
      <c r="K110" s="472"/>
      <c r="L110" s="531"/>
      <c r="M110" s="472"/>
      <c r="N110" s="536"/>
      <c r="O110" s="537"/>
      <c r="P110" s="301"/>
      <c r="Q110" s="301"/>
      <c r="R110" s="535"/>
      <c r="S110" s="18"/>
      <c r="T110" s="18"/>
      <c r="U110" s="18"/>
      <c r="V110" s="18"/>
      <c r="W110" s="18"/>
      <c r="X110" s="18"/>
      <c r="Y110" s="18"/>
      <c r="Z110" s="111"/>
      <c r="AA110" s="111"/>
      <c r="AB110" s="111"/>
      <c r="AC110" s="111"/>
      <c r="AD110" s="111"/>
      <c r="AE110" s="111"/>
      <c r="AF110" s="111"/>
      <c r="AG110" s="111"/>
      <c r="AH110" s="111"/>
    </row>
    <row r="111" spans="1:34" s="19" customFormat="1" ht="14.25">
      <c r="A111" s="457"/>
      <c r="B111" s="311"/>
      <c r="C111" s="311"/>
      <c r="D111" s="458"/>
      <c r="E111" s="312"/>
      <c r="F111" s="312"/>
      <c r="G111" s="310"/>
      <c r="H111" s="310"/>
      <c r="I111" s="312"/>
      <c r="J111" s="472"/>
      <c r="K111" s="472"/>
      <c r="L111" s="531"/>
      <c r="M111" s="472"/>
      <c r="N111" s="536"/>
      <c r="O111" s="537"/>
      <c r="P111" s="301"/>
      <c r="Q111" s="301"/>
      <c r="R111" s="535"/>
      <c r="S111" s="18"/>
      <c r="T111" s="18"/>
      <c r="U111" s="18"/>
      <c r="V111" s="18"/>
      <c r="W111" s="18"/>
      <c r="X111" s="18"/>
      <c r="Y111" s="18"/>
      <c r="Z111" s="111"/>
      <c r="AA111" s="111"/>
      <c r="AB111" s="111"/>
      <c r="AC111" s="111"/>
      <c r="AD111" s="111"/>
      <c r="AE111" s="111"/>
      <c r="AF111" s="111"/>
      <c r="AG111" s="111"/>
      <c r="AH111" s="111"/>
    </row>
    <row r="112" spans="1:34" s="19" customFormat="1" ht="14.25">
      <c r="A112" s="526"/>
      <c r="B112" s="527"/>
      <c r="C112" s="527"/>
      <c r="D112" s="528"/>
      <c r="E112" s="529"/>
      <c r="F112" s="529"/>
      <c r="G112" s="530"/>
      <c r="H112" s="530"/>
      <c r="I112" s="529"/>
      <c r="J112" s="472"/>
      <c r="K112" s="472"/>
      <c r="L112" s="531"/>
      <c r="M112" s="472"/>
      <c r="N112" s="534"/>
      <c r="O112" s="532"/>
      <c r="P112" s="301"/>
      <c r="Q112" s="301"/>
      <c r="R112" s="535"/>
      <c r="S112" s="18"/>
      <c r="T112" s="18"/>
      <c r="U112" s="18"/>
      <c r="V112" s="18"/>
      <c r="W112" s="18"/>
      <c r="X112" s="18"/>
      <c r="Y112" s="18"/>
      <c r="Z112" s="111"/>
      <c r="AA112" s="111"/>
      <c r="AB112" s="111"/>
      <c r="AC112" s="111"/>
      <c r="AD112" s="111"/>
      <c r="AE112" s="111"/>
      <c r="AF112" s="111"/>
      <c r="AG112" s="111"/>
      <c r="AH112" s="111"/>
    </row>
    <row r="113" spans="1:37" ht="15">
      <c r="A113" s="100" t="s">
        <v>329</v>
      </c>
      <c r="B113" s="92"/>
      <c r="C113" s="92"/>
      <c r="D113" s="93"/>
      <c r="E113" s="94"/>
      <c r="F113" s="86"/>
      <c r="G113" s="86"/>
      <c r="H113" s="150"/>
      <c r="I113" s="163"/>
      <c r="J113" s="139"/>
      <c r="K113" s="87"/>
      <c r="L113" s="87"/>
      <c r="M113" s="87"/>
      <c r="N113" s="1"/>
      <c r="O113" s="9"/>
      <c r="Q113" s="1"/>
      <c r="R113" s="87"/>
      <c r="S113" s="18"/>
      <c r="T113" s="18"/>
      <c r="U113" s="18"/>
      <c r="V113" s="18"/>
      <c r="W113" s="18"/>
      <c r="X113" s="18"/>
      <c r="Y113" s="18"/>
    </row>
    <row r="114" spans="1:37" s="233" customFormat="1" ht="38.25">
      <c r="A114" s="148" t="s">
        <v>13</v>
      </c>
      <c r="B114" s="84" t="s">
        <v>213</v>
      </c>
      <c r="C114" s="84"/>
      <c r="D114" s="85" t="s">
        <v>249</v>
      </c>
      <c r="E114" s="84" t="s">
        <v>250</v>
      </c>
      <c r="F114" s="84" t="s">
        <v>251</v>
      </c>
      <c r="G114" s="84" t="s">
        <v>331</v>
      </c>
      <c r="H114" s="84" t="s">
        <v>253</v>
      </c>
      <c r="I114" s="84" t="s">
        <v>254</v>
      </c>
      <c r="J114" s="289" t="s">
        <v>255</v>
      </c>
      <c r="K114" s="84" t="s">
        <v>256</v>
      </c>
      <c r="L114" s="84" t="s">
        <v>257</v>
      </c>
      <c r="M114" s="84" t="s">
        <v>258</v>
      </c>
      <c r="N114" s="85" t="s">
        <v>259</v>
      </c>
      <c r="O114" s="84" t="s">
        <v>375</v>
      </c>
      <c r="P114" s="172"/>
      <c r="Q114" s="1"/>
      <c r="R114" s="87"/>
      <c r="S114" s="301"/>
      <c r="T114" s="232"/>
      <c r="U114" s="232"/>
      <c r="V114" s="232"/>
      <c r="W114" s="232"/>
      <c r="X114" s="232"/>
      <c r="Y114" s="232"/>
    </row>
    <row r="115" spans="1:37" s="136" customFormat="1" ht="14.25">
      <c r="A115" s="310">
        <v>1</v>
      </c>
      <c r="B115" s="311">
        <v>43690</v>
      </c>
      <c r="C115" s="311"/>
      <c r="D115" s="471" t="s">
        <v>97</v>
      </c>
      <c r="E115" s="312" t="s">
        <v>260</v>
      </c>
      <c r="F115" s="312" t="s">
        <v>3471</v>
      </c>
      <c r="G115" s="310">
        <v>228</v>
      </c>
      <c r="H115" s="310"/>
      <c r="I115" s="312" t="s">
        <v>3472</v>
      </c>
      <c r="J115" s="313" t="s">
        <v>261</v>
      </c>
      <c r="K115" s="310"/>
      <c r="L115" s="469"/>
      <c r="M115" s="470"/>
      <c r="N115" s="320"/>
      <c r="O115" s="355">
        <f>VLOOKUP(D115,Sheet2!A131:M1770,6,0)</f>
        <v>245.5</v>
      </c>
      <c r="P115" s="321"/>
      <c r="Q115" s="232"/>
      <c r="R115" s="98"/>
      <c r="S115" s="188"/>
      <c r="T115" s="172"/>
      <c r="U115" s="172"/>
      <c r="V115" s="172"/>
      <c r="W115" s="172"/>
      <c r="X115" s="172"/>
      <c r="Y115" s="172"/>
    </row>
    <row r="116" spans="1:37" s="19" customFormat="1" ht="14.25">
      <c r="A116" s="457"/>
      <c r="B116" s="311"/>
      <c r="C116" s="311"/>
      <c r="D116" s="458"/>
      <c r="E116" s="312"/>
      <c r="F116" s="312"/>
      <c r="G116" s="310"/>
      <c r="H116" s="310"/>
      <c r="I116" s="312"/>
      <c r="J116" s="472"/>
      <c r="K116" s="313"/>
      <c r="L116" s="473"/>
      <c r="M116" s="472"/>
      <c r="N116" s="311"/>
      <c r="O116" s="459"/>
      <c r="P116" s="301"/>
      <c r="Q116" s="314"/>
      <c r="R116" s="460"/>
      <c r="S116" s="18"/>
      <c r="T116" s="18"/>
      <c r="U116" s="18"/>
      <c r="V116" s="18"/>
      <c r="W116" s="18"/>
      <c r="X116" s="18"/>
      <c r="Y116" s="18"/>
      <c r="Z116" s="111"/>
      <c r="AA116" s="111"/>
      <c r="AB116" s="111"/>
      <c r="AC116" s="111"/>
      <c r="AD116" s="111"/>
      <c r="AE116" s="111"/>
      <c r="AF116" s="111"/>
      <c r="AG116" s="111"/>
      <c r="AH116" s="111"/>
    </row>
    <row r="117" spans="1:37">
      <c r="A117" s="310"/>
      <c r="B117" s="311"/>
      <c r="C117" s="311"/>
      <c r="D117" s="318"/>
      <c r="E117" s="312"/>
      <c r="F117" s="312"/>
      <c r="G117" s="310"/>
      <c r="H117" s="310"/>
      <c r="I117" s="312"/>
      <c r="J117" s="313"/>
      <c r="K117" s="313"/>
      <c r="L117" s="319"/>
      <c r="M117" s="317"/>
      <c r="N117" s="320"/>
      <c r="O117" s="316"/>
      <c r="P117" s="321"/>
      <c r="Q117" s="314"/>
      <c r="R117" s="460"/>
      <c r="S117" s="18"/>
      <c r="T117" s="18"/>
      <c r="U117" s="18"/>
      <c r="V117" s="18"/>
      <c r="W117" s="18"/>
      <c r="Y117" s="18"/>
      <c r="AK117" s="18"/>
    </row>
    <row r="118" spans="1:37">
      <c r="A118" s="259"/>
      <c r="B118" s="258"/>
      <c r="C118" s="260"/>
      <c r="D118" s="262"/>
      <c r="E118" s="177"/>
      <c r="F118" s="173"/>
      <c r="G118" s="171"/>
      <c r="H118" s="171"/>
      <c r="I118" s="177"/>
      <c r="J118" s="282"/>
      <c r="K118" s="280"/>
      <c r="L118" s="178"/>
      <c r="M118" s="176"/>
      <c r="N118" s="231"/>
      <c r="O118" s="189"/>
      <c r="P118" s="187"/>
      <c r="Q118" s="314"/>
      <c r="R118" s="315"/>
      <c r="S118" s="18"/>
      <c r="T118" s="18"/>
      <c r="U118" s="18"/>
      <c r="V118" s="18"/>
      <c r="W118" s="18"/>
      <c r="Y118" s="18"/>
      <c r="AK118" s="18"/>
    </row>
    <row r="119" spans="1:37">
      <c r="A119" s="228" t="s">
        <v>332</v>
      </c>
      <c r="B119" s="228"/>
      <c r="C119" s="228"/>
      <c r="D119" s="228"/>
      <c r="E119" s="19"/>
      <c r="F119" s="160" t="s">
        <v>353</v>
      </c>
      <c r="G119" s="91"/>
      <c r="H119" s="91"/>
      <c r="I119" s="145"/>
      <c r="J119" s="143"/>
      <c r="K119" s="182"/>
      <c r="L119" s="183"/>
      <c r="M119" s="143"/>
      <c r="N119" s="184"/>
      <c r="O119" s="191"/>
      <c r="P119" s="1"/>
      <c r="Q119" s="186"/>
      <c r="R119" s="174"/>
      <c r="S119" s="18"/>
      <c r="T119" s="18"/>
      <c r="U119" s="18"/>
      <c r="V119" s="18"/>
      <c r="W119" s="18"/>
      <c r="X119" s="18"/>
      <c r="Y119" s="18"/>
      <c r="Z119" s="18"/>
    </row>
    <row r="120" spans="1:37">
      <c r="A120" s="170" t="s">
        <v>2043</v>
      </c>
      <c r="B120" s="190"/>
      <c r="C120" s="190"/>
      <c r="D120" s="190"/>
      <c r="E120" s="86"/>
      <c r="F120" s="160" t="s">
        <v>2069</v>
      </c>
      <c r="G120" s="49"/>
      <c r="H120" s="49"/>
      <c r="I120" s="49"/>
      <c r="J120" s="9"/>
      <c r="K120" s="49"/>
      <c r="L120" s="49"/>
      <c r="M120" s="49"/>
      <c r="N120" s="1"/>
      <c r="O120" s="9"/>
      <c r="Q120" s="1"/>
      <c r="R120" s="87"/>
      <c r="S120" s="18"/>
      <c r="T120" s="18"/>
      <c r="U120" s="18"/>
      <c r="V120" s="18"/>
      <c r="W120" s="18"/>
      <c r="X120" s="18"/>
      <c r="Y120" s="18"/>
      <c r="Z120" s="18"/>
    </row>
    <row r="121" spans="1:37">
      <c r="A121" s="170"/>
      <c r="B121" s="192"/>
      <c r="C121" s="192"/>
      <c r="D121" s="192"/>
      <c r="E121" s="86"/>
      <c r="F121" s="160"/>
      <c r="G121" s="49"/>
      <c r="H121" s="49"/>
      <c r="I121" s="49"/>
      <c r="J121" s="9"/>
      <c r="K121" s="49"/>
      <c r="L121" s="49"/>
      <c r="M121" s="49"/>
      <c r="N121" s="1"/>
      <c r="O121" s="9"/>
      <c r="R121" s="91"/>
      <c r="S121" s="18"/>
      <c r="T121" s="18"/>
      <c r="U121" s="18"/>
      <c r="V121" s="18"/>
      <c r="W121" s="18"/>
      <c r="X121" s="18"/>
      <c r="Y121" s="18"/>
      <c r="Z121" s="18"/>
    </row>
    <row r="122" spans="1:37" s="136" customFormat="1">
      <c r="A122" s="170"/>
      <c r="B122" s="192"/>
      <c r="C122" s="192"/>
      <c r="D122" s="192"/>
      <c r="E122" s="86"/>
      <c r="F122" s="160"/>
      <c r="G122" s="49"/>
      <c r="H122" s="49"/>
      <c r="I122" s="49"/>
      <c r="J122" s="9"/>
      <c r="K122" s="49"/>
      <c r="L122" s="49"/>
      <c r="M122" s="49"/>
      <c r="N122" s="1"/>
      <c r="O122" s="9"/>
      <c r="P122" s="111"/>
      <c r="Q122" s="111"/>
      <c r="R122" s="91"/>
      <c r="T122" s="135"/>
      <c r="U122" s="135"/>
      <c r="V122" s="135"/>
      <c r="W122" s="135"/>
      <c r="X122" s="135"/>
      <c r="Y122" s="135"/>
      <c r="Z122" s="135"/>
    </row>
    <row r="123" spans="1:37" s="136" customFormat="1">
      <c r="A123" s="170"/>
      <c r="B123" s="228"/>
      <c r="C123" s="228"/>
      <c r="D123" s="228"/>
      <c r="E123" s="86"/>
      <c r="F123" s="160"/>
      <c r="G123" s="181"/>
      <c r="H123" s="188"/>
      <c r="I123" s="91"/>
      <c r="J123" s="87"/>
      <c r="K123" s="182"/>
      <c r="L123" s="183"/>
      <c r="M123" s="143"/>
      <c r="N123" s="184"/>
      <c r="O123" s="185"/>
      <c r="P123" s="19"/>
      <c r="Q123" s="111"/>
      <c r="R123" s="91"/>
      <c r="T123" s="135"/>
      <c r="U123" s="135"/>
      <c r="V123" s="135"/>
      <c r="W123" s="135"/>
      <c r="X123" s="135"/>
      <c r="Y123" s="135"/>
      <c r="Z123" s="135"/>
    </row>
    <row r="124" spans="1:37">
      <c r="A124" s="179"/>
      <c r="B124" s="175"/>
      <c r="C124" s="180"/>
      <c r="D124" s="107"/>
      <c r="E124" s="145"/>
      <c r="F124" s="91"/>
      <c r="G124" s="181"/>
      <c r="H124" s="188"/>
      <c r="I124" s="91"/>
      <c r="J124" s="87"/>
      <c r="K124" s="182"/>
      <c r="L124" s="183"/>
      <c r="M124" s="143"/>
      <c r="N124" s="184"/>
      <c r="O124" s="185"/>
      <c r="P124" s="19"/>
      <c r="Q124" s="18"/>
      <c r="R124" s="87"/>
      <c r="S124" s="18"/>
      <c r="T124" s="18"/>
      <c r="U124" s="18"/>
      <c r="V124" s="18"/>
      <c r="W124" s="18"/>
      <c r="X124" s="18"/>
      <c r="Y124" s="18"/>
    </row>
    <row r="125" spans="1:37" ht="15">
      <c r="A125" s="19"/>
      <c r="B125" s="230" t="s">
        <v>267</v>
      </c>
      <c r="C125" s="230"/>
      <c r="D125" s="230"/>
      <c r="E125" s="230"/>
      <c r="F125" s="87"/>
      <c r="G125" s="87"/>
      <c r="H125" s="164"/>
      <c r="I125" s="87"/>
      <c r="J125" s="140"/>
      <c r="K125" s="159"/>
      <c r="L125" s="87"/>
      <c r="M125" s="87"/>
      <c r="N125" s="18"/>
      <c r="O125" s="232"/>
      <c r="P125" s="233"/>
      <c r="Q125" s="233"/>
      <c r="R125" s="234"/>
      <c r="S125" s="18"/>
      <c r="T125" s="18"/>
      <c r="U125" s="18"/>
      <c r="V125" s="18"/>
      <c r="W125" s="18"/>
      <c r="X125" s="18"/>
      <c r="Y125" s="18"/>
      <c r="Z125" s="18"/>
    </row>
    <row r="126" spans="1:37" ht="38.25">
      <c r="A126" s="289" t="s">
        <v>13</v>
      </c>
      <c r="B126" s="84" t="s">
        <v>213</v>
      </c>
      <c r="C126" s="84"/>
      <c r="D126" s="85" t="s">
        <v>249</v>
      </c>
      <c r="E126" s="84" t="s">
        <v>250</v>
      </c>
      <c r="F126" s="84" t="s">
        <v>251</v>
      </c>
      <c r="G126" s="84" t="s">
        <v>268</v>
      </c>
      <c r="H126" s="84" t="s">
        <v>269</v>
      </c>
      <c r="I126" s="84" t="s">
        <v>254</v>
      </c>
      <c r="J126" s="293" t="s">
        <v>255</v>
      </c>
      <c r="K126" s="84" t="s">
        <v>256</v>
      </c>
      <c r="L126" s="84" t="s">
        <v>257</v>
      </c>
      <c r="M126" s="84" t="s">
        <v>258</v>
      </c>
      <c r="N126" s="85" t="s">
        <v>259</v>
      </c>
      <c r="O126" s="232"/>
      <c r="P126" s="233"/>
      <c r="Q126" s="233"/>
      <c r="R126" s="234"/>
      <c r="S126" s="18"/>
      <c r="T126" s="18"/>
      <c r="U126" s="18"/>
      <c r="V126" s="18"/>
      <c r="W126" s="18"/>
      <c r="X126" s="18"/>
      <c r="Y126" s="18"/>
      <c r="Z126" s="18"/>
    </row>
    <row r="127" spans="1:37">
      <c r="A127" s="417">
        <v>1</v>
      </c>
      <c r="B127" s="196">
        <v>41579</v>
      </c>
      <c r="C127" s="196"/>
      <c r="D127" s="197" t="s">
        <v>270</v>
      </c>
      <c r="E127" s="195" t="s">
        <v>271</v>
      </c>
      <c r="F127" s="198">
        <v>82</v>
      </c>
      <c r="G127" s="195" t="s">
        <v>214</v>
      </c>
      <c r="H127" s="195">
        <v>100</v>
      </c>
      <c r="I127" s="199">
        <v>100</v>
      </c>
      <c r="J127" s="286" t="s">
        <v>273</v>
      </c>
      <c r="K127" s="200">
        <f>H127-F127</f>
        <v>18</v>
      </c>
      <c r="L127" s="201">
        <f t="shared" ref="L127:L150" si="42">K127/F127</f>
        <v>0.21951219512195122</v>
      </c>
      <c r="M127" s="202" t="s">
        <v>262</v>
      </c>
      <c r="N127" s="203">
        <v>42657</v>
      </c>
      <c r="O127" s="9"/>
      <c r="P127" s="1"/>
      <c r="Q127" s="233"/>
      <c r="R127" s="234"/>
      <c r="S127" s="18"/>
      <c r="T127" s="18"/>
      <c r="U127" s="18"/>
      <c r="V127" s="18"/>
      <c r="W127" s="18"/>
      <c r="X127" s="18"/>
      <c r="Y127" s="18"/>
      <c r="Z127" s="18"/>
    </row>
    <row r="128" spans="1:37">
      <c r="A128" s="417">
        <v>2</v>
      </c>
      <c r="B128" s="196">
        <v>41794</v>
      </c>
      <c r="C128" s="196"/>
      <c r="D128" s="197" t="s">
        <v>272</v>
      </c>
      <c r="E128" s="195" t="s">
        <v>260</v>
      </c>
      <c r="F128" s="198">
        <v>257</v>
      </c>
      <c r="G128" s="195" t="s">
        <v>214</v>
      </c>
      <c r="H128" s="195">
        <v>300</v>
      </c>
      <c r="I128" s="199">
        <v>300</v>
      </c>
      <c r="J128" s="286" t="s">
        <v>273</v>
      </c>
      <c r="K128" s="200">
        <f>H128-F128</f>
        <v>43</v>
      </c>
      <c r="L128" s="201">
        <f t="shared" si="42"/>
        <v>0.16731517509727625</v>
      </c>
      <c r="M128" s="202" t="s">
        <v>262</v>
      </c>
      <c r="N128" s="203">
        <v>41822</v>
      </c>
      <c r="O128" s="9"/>
      <c r="P128" s="1"/>
      <c r="Q128" s="1"/>
      <c r="R128" s="87"/>
      <c r="S128" s="18"/>
      <c r="T128" s="18"/>
      <c r="U128" s="18"/>
      <c r="V128" s="18"/>
      <c r="W128" s="18"/>
      <c r="X128" s="18"/>
      <c r="Y128" s="18"/>
      <c r="Z128" s="18"/>
    </row>
    <row r="129" spans="1:26">
      <c r="A129" s="417">
        <v>3</v>
      </c>
      <c r="B129" s="196">
        <v>41828</v>
      </c>
      <c r="C129" s="196"/>
      <c r="D129" s="197" t="s">
        <v>274</v>
      </c>
      <c r="E129" s="195" t="s">
        <v>260</v>
      </c>
      <c r="F129" s="198">
        <v>393</v>
      </c>
      <c r="G129" s="195" t="s">
        <v>214</v>
      </c>
      <c r="H129" s="195">
        <v>468</v>
      </c>
      <c r="I129" s="199">
        <v>468</v>
      </c>
      <c r="J129" s="286" t="s">
        <v>273</v>
      </c>
      <c r="K129" s="200">
        <f t="shared" ref="K129:K192" si="43">H129-F129</f>
        <v>75</v>
      </c>
      <c r="L129" s="201">
        <f t="shared" si="42"/>
        <v>0.19083969465648856</v>
      </c>
      <c r="M129" s="202" t="s">
        <v>262</v>
      </c>
      <c r="N129" s="203">
        <v>41863</v>
      </c>
      <c r="O129" s="9"/>
      <c r="P129" s="1"/>
      <c r="Q129" s="1"/>
      <c r="R129" s="87"/>
      <c r="S129" s="18"/>
      <c r="T129" s="18"/>
      <c r="U129" s="18"/>
      <c r="V129" s="18"/>
      <c r="W129" s="18"/>
      <c r="X129" s="18"/>
      <c r="Y129" s="18"/>
      <c r="Z129" s="18"/>
    </row>
    <row r="130" spans="1:26">
      <c r="A130" s="417">
        <v>4</v>
      </c>
      <c r="B130" s="196">
        <v>41857</v>
      </c>
      <c r="C130" s="196"/>
      <c r="D130" s="197" t="s">
        <v>275</v>
      </c>
      <c r="E130" s="195" t="s">
        <v>260</v>
      </c>
      <c r="F130" s="198">
        <v>205</v>
      </c>
      <c r="G130" s="195" t="s">
        <v>214</v>
      </c>
      <c r="H130" s="195">
        <v>275</v>
      </c>
      <c r="I130" s="199">
        <v>250</v>
      </c>
      <c r="J130" s="286" t="s">
        <v>273</v>
      </c>
      <c r="K130" s="200">
        <f t="shared" si="43"/>
        <v>70</v>
      </c>
      <c r="L130" s="201">
        <f t="shared" si="42"/>
        <v>0.34146341463414637</v>
      </c>
      <c r="M130" s="202" t="s">
        <v>262</v>
      </c>
      <c r="N130" s="203">
        <v>41962</v>
      </c>
      <c r="O130" s="9"/>
      <c r="P130" s="1"/>
      <c r="Q130" s="1"/>
      <c r="R130" s="87"/>
      <c r="S130" s="18"/>
      <c r="T130" s="18"/>
      <c r="U130" s="18"/>
      <c r="V130" s="18"/>
      <c r="W130" s="18"/>
      <c r="X130" s="18"/>
      <c r="Y130" s="18"/>
      <c r="Z130" s="18"/>
    </row>
    <row r="131" spans="1:26">
      <c r="A131" s="417">
        <v>5</v>
      </c>
      <c r="B131" s="196">
        <v>41886</v>
      </c>
      <c r="C131" s="196"/>
      <c r="D131" s="197" t="s">
        <v>276</v>
      </c>
      <c r="E131" s="195" t="s">
        <v>260</v>
      </c>
      <c r="F131" s="198">
        <v>162</v>
      </c>
      <c r="G131" s="195" t="s">
        <v>214</v>
      </c>
      <c r="H131" s="195">
        <v>190</v>
      </c>
      <c r="I131" s="199">
        <v>190</v>
      </c>
      <c r="J131" s="286" t="s">
        <v>273</v>
      </c>
      <c r="K131" s="200">
        <f t="shared" si="43"/>
        <v>28</v>
      </c>
      <c r="L131" s="201">
        <f t="shared" si="42"/>
        <v>0.1728395061728395</v>
      </c>
      <c r="M131" s="202" t="s">
        <v>262</v>
      </c>
      <c r="N131" s="203">
        <v>42006</v>
      </c>
      <c r="O131" s="9"/>
      <c r="P131" s="18"/>
      <c r="Q131" s="1"/>
      <c r="R131" s="87"/>
      <c r="S131" s="18"/>
      <c r="T131" s="18"/>
      <c r="U131" s="18"/>
      <c r="V131" s="18"/>
      <c r="W131" s="18"/>
      <c r="X131" s="18"/>
      <c r="Y131" s="18"/>
      <c r="Z131" s="18"/>
    </row>
    <row r="132" spans="1:26">
      <c r="A132" s="417">
        <v>6</v>
      </c>
      <c r="B132" s="196">
        <v>41886</v>
      </c>
      <c r="C132" s="196"/>
      <c r="D132" s="197" t="s">
        <v>277</v>
      </c>
      <c r="E132" s="195" t="s">
        <v>260</v>
      </c>
      <c r="F132" s="198">
        <v>75</v>
      </c>
      <c r="G132" s="195" t="s">
        <v>214</v>
      </c>
      <c r="H132" s="195">
        <v>91.5</v>
      </c>
      <c r="I132" s="199" t="s">
        <v>278</v>
      </c>
      <c r="J132" s="286" t="s">
        <v>279</v>
      </c>
      <c r="K132" s="200">
        <f t="shared" si="43"/>
        <v>16.5</v>
      </c>
      <c r="L132" s="201">
        <f t="shared" si="42"/>
        <v>0.22</v>
      </c>
      <c r="M132" s="202" t="s">
        <v>262</v>
      </c>
      <c r="N132" s="203">
        <v>41954</v>
      </c>
      <c r="O132" s="9"/>
      <c r="P132" s="18"/>
      <c r="Q132" s="18"/>
      <c r="R132" s="87"/>
      <c r="S132" s="18"/>
      <c r="T132" s="18"/>
      <c r="U132" s="18"/>
      <c r="V132" s="18"/>
      <c r="W132" s="18"/>
      <c r="X132" s="18"/>
      <c r="Y132" s="18"/>
      <c r="Z132" s="18"/>
    </row>
    <row r="133" spans="1:26">
      <c r="A133" s="417">
        <v>7</v>
      </c>
      <c r="B133" s="196">
        <v>41913</v>
      </c>
      <c r="C133" s="196"/>
      <c r="D133" s="197" t="s">
        <v>280</v>
      </c>
      <c r="E133" s="195" t="s">
        <v>260</v>
      </c>
      <c r="F133" s="198">
        <v>850</v>
      </c>
      <c r="G133" s="195" t="s">
        <v>214</v>
      </c>
      <c r="H133" s="195">
        <v>982.5</v>
      </c>
      <c r="I133" s="199">
        <v>1050</v>
      </c>
      <c r="J133" s="286" t="s">
        <v>281</v>
      </c>
      <c r="K133" s="200">
        <f t="shared" si="43"/>
        <v>132.5</v>
      </c>
      <c r="L133" s="201">
        <f t="shared" si="42"/>
        <v>0.15588235294117647</v>
      </c>
      <c r="M133" s="202" t="s">
        <v>262</v>
      </c>
      <c r="N133" s="203">
        <v>42039</v>
      </c>
      <c r="O133" s="135"/>
      <c r="P133" s="18"/>
      <c r="Q133" s="18"/>
      <c r="R133" s="87"/>
      <c r="S133" s="18"/>
      <c r="T133" s="18"/>
      <c r="U133" s="18"/>
      <c r="V133" s="18"/>
      <c r="W133" s="18"/>
      <c r="X133" s="18"/>
      <c r="Y133" s="18"/>
      <c r="Z133" s="18"/>
    </row>
    <row r="134" spans="1:26">
      <c r="A134" s="417">
        <v>8</v>
      </c>
      <c r="B134" s="196">
        <v>41913</v>
      </c>
      <c r="C134" s="196"/>
      <c r="D134" s="197" t="s">
        <v>282</v>
      </c>
      <c r="E134" s="195" t="s">
        <v>260</v>
      </c>
      <c r="F134" s="198">
        <v>475</v>
      </c>
      <c r="G134" s="195" t="s">
        <v>214</v>
      </c>
      <c r="H134" s="195">
        <v>515</v>
      </c>
      <c r="I134" s="199">
        <v>600</v>
      </c>
      <c r="J134" s="286" t="s">
        <v>283</v>
      </c>
      <c r="K134" s="200">
        <f t="shared" si="43"/>
        <v>40</v>
      </c>
      <c r="L134" s="201">
        <f t="shared" si="42"/>
        <v>8.4210526315789472E-2</v>
      </c>
      <c r="M134" s="202" t="s">
        <v>262</v>
      </c>
      <c r="N134" s="203">
        <v>41939</v>
      </c>
      <c r="O134" s="135"/>
      <c r="P134" s="18"/>
      <c r="Q134" s="18"/>
      <c r="R134" s="87"/>
      <c r="S134" s="18"/>
      <c r="T134" s="18"/>
      <c r="U134" s="18"/>
      <c r="V134" s="18"/>
      <c r="W134" s="18"/>
      <c r="X134" s="18"/>
      <c r="Y134" s="18"/>
      <c r="Z134" s="18"/>
    </row>
    <row r="135" spans="1:26">
      <c r="A135" s="417">
        <v>9</v>
      </c>
      <c r="B135" s="196">
        <v>41913</v>
      </c>
      <c r="C135" s="196"/>
      <c r="D135" s="197" t="s">
        <v>284</v>
      </c>
      <c r="E135" s="195" t="s">
        <v>260</v>
      </c>
      <c r="F135" s="198">
        <v>86</v>
      </c>
      <c r="G135" s="195" t="s">
        <v>214</v>
      </c>
      <c r="H135" s="195">
        <v>99</v>
      </c>
      <c r="I135" s="199">
        <v>140</v>
      </c>
      <c r="J135" s="286" t="s">
        <v>285</v>
      </c>
      <c r="K135" s="200">
        <f t="shared" si="43"/>
        <v>13</v>
      </c>
      <c r="L135" s="201">
        <f t="shared" si="42"/>
        <v>0.15116279069767441</v>
      </c>
      <c r="M135" s="202" t="s">
        <v>262</v>
      </c>
      <c r="N135" s="203">
        <v>41939</v>
      </c>
      <c r="O135" s="135"/>
      <c r="P135" s="18"/>
      <c r="Q135" s="18"/>
      <c r="R135" s="87"/>
      <c r="S135" s="18"/>
      <c r="T135" s="18"/>
      <c r="U135" s="18"/>
      <c r="V135" s="18"/>
      <c r="W135" s="18"/>
      <c r="X135" s="18"/>
      <c r="Y135" s="18"/>
      <c r="Z135" s="18"/>
    </row>
    <row r="136" spans="1:26">
      <c r="A136" s="417">
        <v>10</v>
      </c>
      <c r="B136" s="196">
        <v>41926</v>
      </c>
      <c r="C136" s="196"/>
      <c r="D136" s="197" t="s">
        <v>286</v>
      </c>
      <c r="E136" s="195" t="s">
        <v>260</v>
      </c>
      <c r="F136" s="198">
        <v>496.6</v>
      </c>
      <c r="G136" s="195" t="s">
        <v>214</v>
      </c>
      <c r="H136" s="195">
        <v>621</v>
      </c>
      <c r="I136" s="199">
        <v>580</v>
      </c>
      <c r="J136" s="286" t="s">
        <v>273</v>
      </c>
      <c r="K136" s="200">
        <f t="shared" si="43"/>
        <v>124.39999999999998</v>
      </c>
      <c r="L136" s="201">
        <f t="shared" si="42"/>
        <v>0.25050342327829234</v>
      </c>
      <c r="M136" s="202" t="s">
        <v>262</v>
      </c>
      <c r="N136" s="203">
        <v>42605</v>
      </c>
      <c r="O136" s="135"/>
      <c r="P136" s="18"/>
      <c r="Q136" s="18"/>
      <c r="R136" s="87"/>
      <c r="S136" s="18"/>
      <c r="T136" s="18"/>
      <c r="U136" s="18"/>
      <c r="V136" s="18"/>
      <c r="W136" s="18"/>
      <c r="X136" s="18"/>
      <c r="Y136" s="18"/>
      <c r="Z136" s="18"/>
    </row>
    <row r="137" spans="1:26">
      <c r="A137" s="417">
        <v>11</v>
      </c>
      <c r="B137" s="196">
        <v>41926</v>
      </c>
      <c r="C137" s="196"/>
      <c r="D137" s="197" t="s">
        <v>287</v>
      </c>
      <c r="E137" s="195" t="s">
        <v>260</v>
      </c>
      <c r="F137" s="198">
        <v>2481.9</v>
      </c>
      <c r="G137" s="195" t="s">
        <v>214</v>
      </c>
      <c r="H137" s="195">
        <v>2840</v>
      </c>
      <c r="I137" s="199">
        <v>2870</v>
      </c>
      <c r="J137" s="286" t="s">
        <v>288</v>
      </c>
      <c r="K137" s="200">
        <f t="shared" si="43"/>
        <v>358.09999999999991</v>
      </c>
      <c r="L137" s="201">
        <f t="shared" si="42"/>
        <v>0.14428462065353154</v>
      </c>
      <c r="M137" s="202" t="s">
        <v>262</v>
      </c>
      <c r="N137" s="203">
        <v>42017</v>
      </c>
      <c r="O137" s="135"/>
      <c r="P137" s="18"/>
      <c r="Q137" s="18"/>
      <c r="R137" s="87"/>
      <c r="S137" s="18"/>
      <c r="T137" s="18"/>
      <c r="U137" s="18"/>
      <c r="V137" s="18"/>
      <c r="W137" s="18"/>
      <c r="X137" s="18"/>
      <c r="Y137" s="18"/>
      <c r="Z137" s="18"/>
    </row>
    <row r="138" spans="1:26">
      <c r="A138" s="417">
        <v>12</v>
      </c>
      <c r="B138" s="196">
        <v>41928</v>
      </c>
      <c r="C138" s="196"/>
      <c r="D138" s="197" t="s">
        <v>289</v>
      </c>
      <c r="E138" s="195" t="s">
        <v>260</v>
      </c>
      <c r="F138" s="198">
        <v>84.5</v>
      </c>
      <c r="G138" s="195" t="s">
        <v>214</v>
      </c>
      <c r="H138" s="195">
        <v>93</v>
      </c>
      <c r="I138" s="199">
        <v>110</v>
      </c>
      <c r="J138" s="286" t="s">
        <v>290</v>
      </c>
      <c r="K138" s="200">
        <f t="shared" si="43"/>
        <v>8.5</v>
      </c>
      <c r="L138" s="201">
        <f t="shared" si="42"/>
        <v>0.10059171597633136</v>
      </c>
      <c r="M138" s="202" t="s">
        <v>262</v>
      </c>
      <c r="N138" s="203">
        <v>41939</v>
      </c>
      <c r="O138" s="135"/>
      <c r="P138" s="18"/>
      <c r="Q138" s="18"/>
      <c r="R138" s="87"/>
      <c r="S138" s="18"/>
      <c r="T138" s="18"/>
      <c r="U138" s="18"/>
      <c r="V138" s="18"/>
      <c r="W138" s="18"/>
      <c r="X138" s="18"/>
      <c r="Y138" s="18"/>
      <c r="Z138" s="18"/>
    </row>
    <row r="139" spans="1:26">
      <c r="A139" s="417">
        <v>13</v>
      </c>
      <c r="B139" s="196">
        <v>41928</v>
      </c>
      <c r="C139" s="196"/>
      <c r="D139" s="197" t="s">
        <v>291</v>
      </c>
      <c r="E139" s="195" t="s">
        <v>260</v>
      </c>
      <c r="F139" s="198">
        <v>401</v>
      </c>
      <c r="G139" s="195" t="s">
        <v>214</v>
      </c>
      <c r="H139" s="195">
        <v>428</v>
      </c>
      <c r="I139" s="199">
        <v>450</v>
      </c>
      <c r="J139" s="286" t="s">
        <v>292</v>
      </c>
      <c r="K139" s="200">
        <f t="shared" si="43"/>
        <v>27</v>
      </c>
      <c r="L139" s="201">
        <f t="shared" si="42"/>
        <v>6.7331670822942641E-2</v>
      </c>
      <c r="M139" s="202" t="s">
        <v>262</v>
      </c>
      <c r="N139" s="203">
        <v>42020</v>
      </c>
      <c r="O139" s="135"/>
      <c r="P139" s="18"/>
      <c r="Q139" s="18"/>
      <c r="R139" s="87"/>
      <c r="S139" s="18"/>
      <c r="T139" s="18"/>
      <c r="U139" s="18"/>
      <c r="V139" s="18"/>
      <c r="W139" s="18"/>
      <c r="X139" s="18"/>
      <c r="Y139" s="18"/>
      <c r="Z139" s="18"/>
    </row>
    <row r="140" spans="1:26">
      <c r="A140" s="417">
        <v>14</v>
      </c>
      <c r="B140" s="196">
        <v>41928</v>
      </c>
      <c r="C140" s="196"/>
      <c r="D140" s="197" t="s">
        <v>293</v>
      </c>
      <c r="E140" s="195" t="s">
        <v>260</v>
      </c>
      <c r="F140" s="198">
        <v>101</v>
      </c>
      <c r="G140" s="195" t="s">
        <v>214</v>
      </c>
      <c r="H140" s="195">
        <v>112</v>
      </c>
      <c r="I140" s="199">
        <v>120</v>
      </c>
      <c r="J140" s="286" t="s">
        <v>294</v>
      </c>
      <c r="K140" s="200">
        <f t="shared" si="43"/>
        <v>11</v>
      </c>
      <c r="L140" s="201">
        <f t="shared" si="42"/>
        <v>0.10891089108910891</v>
      </c>
      <c r="M140" s="202" t="s">
        <v>262</v>
      </c>
      <c r="N140" s="203">
        <v>41939</v>
      </c>
      <c r="O140" s="135"/>
      <c r="P140" s="18"/>
      <c r="Q140" s="18"/>
      <c r="R140" s="87"/>
      <c r="S140" s="18"/>
      <c r="T140" s="18"/>
      <c r="U140" s="18"/>
      <c r="V140" s="18"/>
      <c r="W140" s="18"/>
      <c r="X140" s="18"/>
      <c r="Y140" s="18"/>
      <c r="Z140" s="18"/>
    </row>
    <row r="141" spans="1:26">
      <c r="A141" s="417">
        <v>15</v>
      </c>
      <c r="B141" s="196">
        <v>41954</v>
      </c>
      <c r="C141" s="196"/>
      <c r="D141" s="197" t="s">
        <v>295</v>
      </c>
      <c r="E141" s="195" t="s">
        <v>260</v>
      </c>
      <c r="F141" s="198">
        <v>59</v>
      </c>
      <c r="G141" s="195" t="s">
        <v>214</v>
      </c>
      <c r="H141" s="195">
        <v>76</v>
      </c>
      <c r="I141" s="199">
        <v>76</v>
      </c>
      <c r="J141" s="286" t="s">
        <v>273</v>
      </c>
      <c r="K141" s="200">
        <f t="shared" si="43"/>
        <v>17</v>
      </c>
      <c r="L141" s="201">
        <f t="shared" si="42"/>
        <v>0.28813559322033899</v>
      </c>
      <c r="M141" s="202" t="s">
        <v>262</v>
      </c>
      <c r="N141" s="203">
        <v>43032</v>
      </c>
      <c r="O141" s="135"/>
      <c r="P141" s="18"/>
      <c r="Q141" s="18"/>
      <c r="R141" s="87"/>
      <c r="S141" s="18"/>
      <c r="T141" s="18"/>
      <c r="U141" s="18"/>
      <c r="V141" s="18"/>
      <c r="W141" s="18"/>
      <c r="X141" s="18"/>
      <c r="Y141" s="18"/>
      <c r="Z141" s="18"/>
    </row>
    <row r="142" spans="1:26">
      <c r="A142" s="417">
        <v>16</v>
      </c>
      <c r="B142" s="196">
        <v>41954</v>
      </c>
      <c r="C142" s="196"/>
      <c r="D142" s="197" t="s">
        <v>284</v>
      </c>
      <c r="E142" s="195" t="s">
        <v>260</v>
      </c>
      <c r="F142" s="198">
        <v>99</v>
      </c>
      <c r="G142" s="195" t="s">
        <v>214</v>
      </c>
      <c r="H142" s="195">
        <v>120</v>
      </c>
      <c r="I142" s="199">
        <v>120</v>
      </c>
      <c r="J142" s="286" t="s">
        <v>296</v>
      </c>
      <c r="K142" s="200">
        <f t="shared" si="43"/>
        <v>21</v>
      </c>
      <c r="L142" s="201">
        <f t="shared" si="42"/>
        <v>0.21212121212121213</v>
      </c>
      <c r="M142" s="202" t="s">
        <v>262</v>
      </c>
      <c r="N142" s="203">
        <v>41960</v>
      </c>
      <c r="O142" s="135"/>
      <c r="P142" s="18"/>
      <c r="Q142" s="18"/>
      <c r="R142" s="87"/>
      <c r="S142" s="18"/>
      <c r="T142" s="18"/>
      <c r="U142" s="18"/>
      <c r="V142" s="18"/>
      <c r="W142" s="18"/>
      <c r="X142" s="18"/>
      <c r="Y142" s="18"/>
      <c r="Z142" s="18"/>
    </row>
    <row r="143" spans="1:26">
      <c r="A143" s="417">
        <v>17</v>
      </c>
      <c r="B143" s="196">
        <v>41956</v>
      </c>
      <c r="C143" s="196"/>
      <c r="D143" s="197" t="s">
        <v>297</v>
      </c>
      <c r="E143" s="195" t="s">
        <v>260</v>
      </c>
      <c r="F143" s="198">
        <v>22</v>
      </c>
      <c r="G143" s="195" t="s">
        <v>214</v>
      </c>
      <c r="H143" s="195">
        <v>33.549999999999997</v>
      </c>
      <c r="I143" s="199">
        <v>32</v>
      </c>
      <c r="J143" s="286" t="s">
        <v>298</v>
      </c>
      <c r="K143" s="200">
        <f t="shared" si="43"/>
        <v>11.549999999999997</v>
      </c>
      <c r="L143" s="201">
        <f t="shared" si="42"/>
        <v>0.52499999999999991</v>
      </c>
      <c r="M143" s="202" t="s">
        <v>262</v>
      </c>
      <c r="N143" s="203">
        <v>42188</v>
      </c>
      <c r="O143" s="135"/>
      <c r="P143" s="18"/>
      <c r="Q143" s="18"/>
      <c r="R143" s="87"/>
      <c r="S143" s="18"/>
      <c r="T143" s="18"/>
      <c r="U143" s="18"/>
      <c r="V143" s="18"/>
      <c r="W143" s="18"/>
      <c r="X143" s="18"/>
      <c r="Y143" s="18"/>
      <c r="Z143" s="18"/>
    </row>
    <row r="144" spans="1:26">
      <c r="A144" s="417">
        <v>18</v>
      </c>
      <c r="B144" s="196">
        <v>41976</v>
      </c>
      <c r="C144" s="196"/>
      <c r="D144" s="197" t="s">
        <v>299</v>
      </c>
      <c r="E144" s="195" t="s">
        <v>260</v>
      </c>
      <c r="F144" s="198">
        <v>440</v>
      </c>
      <c r="G144" s="195" t="s">
        <v>214</v>
      </c>
      <c r="H144" s="195">
        <v>520</v>
      </c>
      <c r="I144" s="199">
        <v>520</v>
      </c>
      <c r="J144" s="286" t="s">
        <v>300</v>
      </c>
      <c r="K144" s="200">
        <f t="shared" si="43"/>
        <v>80</v>
      </c>
      <c r="L144" s="201">
        <f t="shared" si="42"/>
        <v>0.18181818181818182</v>
      </c>
      <c r="M144" s="202" t="s">
        <v>262</v>
      </c>
      <c r="N144" s="203">
        <v>42208</v>
      </c>
      <c r="O144" s="135"/>
      <c r="P144" s="18"/>
      <c r="Q144" s="18"/>
      <c r="R144" s="87"/>
      <c r="S144" s="18"/>
      <c r="T144" s="18"/>
      <c r="U144" s="18"/>
      <c r="V144" s="18"/>
      <c r="W144" s="18"/>
      <c r="X144" s="18"/>
      <c r="Y144" s="18"/>
      <c r="Z144" s="18"/>
    </row>
    <row r="145" spans="1:26">
      <c r="A145" s="417">
        <v>19</v>
      </c>
      <c r="B145" s="196">
        <v>41976</v>
      </c>
      <c r="C145" s="196"/>
      <c r="D145" s="197" t="s">
        <v>301</v>
      </c>
      <c r="E145" s="195" t="s">
        <v>260</v>
      </c>
      <c r="F145" s="198">
        <v>360</v>
      </c>
      <c r="G145" s="195" t="s">
        <v>214</v>
      </c>
      <c r="H145" s="195">
        <v>427</v>
      </c>
      <c r="I145" s="199">
        <v>425</v>
      </c>
      <c r="J145" s="286" t="s">
        <v>302</v>
      </c>
      <c r="K145" s="200">
        <f t="shared" si="43"/>
        <v>67</v>
      </c>
      <c r="L145" s="201">
        <f t="shared" si="42"/>
        <v>0.18611111111111112</v>
      </c>
      <c r="M145" s="202" t="s">
        <v>262</v>
      </c>
      <c r="N145" s="203">
        <v>42058</v>
      </c>
      <c r="O145" s="135"/>
      <c r="P145" s="18"/>
      <c r="Q145" s="18"/>
      <c r="R145" s="87"/>
      <c r="S145" s="18"/>
      <c r="T145" s="18"/>
      <c r="U145" s="18"/>
      <c r="V145" s="18"/>
      <c r="W145" s="18"/>
      <c r="X145" s="18"/>
      <c r="Y145" s="18"/>
      <c r="Z145" s="18"/>
    </row>
    <row r="146" spans="1:26">
      <c r="A146" s="417">
        <v>20</v>
      </c>
      <c r="B146" s="196">
        <v>42012</v>
      </c>
      <c r="C146" s="196"/>
      <c r="D146" s="197" t="s">
        <v>371</v>
      </c>
      <c r="E146" s="195" t="s">
        <v>260</v>
      </c>
      <c r="F146" s="198">
        <v>360</v>
      </c>
      <c r="G146" s="195" t="s">
        <v>214</v>
      </c>
      <c r="H146" s="195">
        <v>455</v>
      </c>
      <c r="I146" s="199">
        <v>420</v>
      </c>
      <c r="J146" s="286" t="s">
        <v>303</v>
      </c>
      <c r="K146" s="200">
        <f t="shared" si="43"/>
        <v>95</v>
      </c>
      <c r="L146" s="201">
        <f t="shared" si="42"/>
        <v>0.2638888888888889</v>
      </c>
      <c r="M146" s="202" t="s">
        <v>262</v>
      </c>
      <c r="N146" s="203">
        <v>42024</v>
      </c>
      <c r="O146" s="135"/>
      <c r="P146" s="18"/>
      <c r="Q146" s="18"/>
      <c r="R146" s="87"/>
      <c r="S146" s="18"/>
      <c r="T146" s="18"/>
      <c r="U146" s="18"/>
      <c r="V146" s="18"/>
      <c r="W146" s="18"/>
      <c r="X146" s="18"/>
      <c r="Y146" s="18"/>
      <c r="Z146" s="18"/>
    </row>
    <row r="147" spans="1:26">
      <c r="A147" s="417">
        <v>21</v>
      </c>
      <c r="B147" s="196">
        <v>42012</v>
      </c>
      <c r="C147" s="196"/>
      <c r="D147" s="197" t="s">
        <v>1979</v>
      </c>
      <c r="E147" s="195" t="s">
        <v>260</v>
      </c>
      <c r="F147" s="198">
        <v>130</v>
      </c>
      <c r="G147" s="195"/>
      <c r="H147" s="195">
        <v>175.5</v>
      </c>
      <c r="I147" s="199">
        <v>165</v>
      </c>
      <c r="J147" s="286" t="s">
        <v>2236</v>
      </c>
      <c r="K147" s="200">
        <f t="shared" si="43"/>
        <v>45.5</v>
      </c>
      <c r="L147" s="201">
        <f t="shared" si="42"/>
        <v>0.35</v>
      </c>
      <c r="M147" s="202" t="s">
        <v>262</v>
      </c>
      <c r="N147" s="203">
        <v>43088</v>
      </c>
      <c r="O147" s="135"/>
      <c r="P147" s="18"/>
      <c r="Q147" s="18"/>
      <c r="R147" s="87"/>
      <c r="S147" s="18"/>
      <c r="T147" s="18"/>
      <c r="U147" s="18"/>
      <c r="V147" s="18"/>
      <c r="W147" s="18"/>
      <c r="X147" s="18"/>
      <c r="Y147" s="18"/>
      <c r="Z147" s="18"/>
    </row>
    <row r="148" spans="1:26">
      <c r="A148" s="417">
        <v>22</v>
      </c>
      <c r="B148" s="196">
        <v>42040</v>
      </c>
      <c r="C148" s="196"/>
      <c r="D148" s="197" t="s">
        <v>304</v>
      </c>
      <c r="E148" s="195" t="s">
        <v>271</v>
      </c>
      <c r="F148" s="198">
        <v>98</v>
      </c>
      <c r="G148" s="195"/>
      <c r="H148" s="195">
        <v>120</v>
      </c>
      <c r="I148" s="199">
        <v>120</v>
      </c>
      <c r="J148" s="286" t="s">
        <v>273</v>
      </c>
      <c r="K148" s="200">
        <f t="shared" si="43"/>
        <v>22</v>
      </c>
      <c r="L148" s="201">
        <f t="shared" si="42"/>
        <v>0.22448979591836735</v>
      </c>
      <c r="M148" s="202" t="s">
        <v>262</v>
      </c>
      <c r="N148" s="203">
        <v>42753</v>
      </c>
      <c r="O148" s="135"/>
      <c r="P148" s="18"/>
      <c r="Q148" s="18"/>
      <c r="R148" s="87"/>
      <c r="S148" s="18"/>
      <c r="T148" s="18"/>
      <c r="U148" s="18"/>
      <c r="V148" s="18"/>
      <c r="W148" s="18"/>
      <c r="X148" s="18"/>
      <c r="Y148" s="18"/>
      <c r="Z148" s="18"/>
    </row>
    <row r="149" spans="1:26">
      <c r="A149" s="417">
        <v>23</v>
      </c>
      <c r="B149" s="196">
        <v>42040</v>
      </c>
      <c r="C149" s="196"/>
      <c r="D149" s="197" t="s">
        <v>305</v>
      </c>
      <c r="E149" s="195" t="s">
        <v>271</v>
      </c>
      <c r="F149" s="198">
        <v>196</v>
      </c>
      <c r="G149" s="195"/>
      <c r="H149" s="195">
        <v>262</v>
      </c>
      <c r="I149" s="199">
        <v>255</v>
      </c>
      <c r="J149" s="286" t="s">
        <v>273</v>
      </c>
      <c r="K149" s="200">
        <f t="shared" si="43"/>
        <v>66</v>
      </c>
      <c r="L149" s="201">
        <f t="shared" si="42"/>
        <v>0.33673469387755101</v>
      </c>
      <c r="M149" s="202" t="s">
        <v>262</v>
      </c>
      <c r="N149" s="203">
        <v>42599</v>
      </c>
      <c r="O149" s="135"/>
      <c r="P149" s="18"/>
      <c r="Q149" s="18"/>
      <c r="R149" s="87"/>
      <c r="S149" s="18"/>
      <c r="T149" s="18"/>
      <c r="U149" s="18"/>
      <c r="V149" s="18"/>
      <c r="W149" s="18"/>
      <c r="X149" s="18"/>
      <c r="Y149" s="18"/>
      <c r="Z149" s="18"/>
    </row>
    <row r="150" spans="1:26">
      <c r="A150" s="418">
        <v>24</v>
      </c>
      <c r="B150" s="219">
        <v>42067</v>
      </c>
      <c r="C150" s="219"/>
      <c r="D150" s="220" t="s">
        <v>306</v>
      </c>
      <c r="E150" s="221" t="s">
        <v>271</v>
      </c>
      <c r="F150" s="218">
        <v>235</v>
      </c>
      <c r="G150" s="218"/>
      <c r="H150" s="222">
        <v>77</v>
      </c>
      <c r="I150" s="223" t="s">
        <v>308</v>
      </c>
      <c r="J150" s="224" t="s">
        <v>3178</v>
      </c>
      <c r="K150" s="296">
        <f>H150-F150</f>
        <v>-158</v>
      </c>
      <c r="L150" s="225">
        <f t="shared" si="42"/>
        <v>-0.67234042553191486</v>
      </c>
      <c r="M150" s="226" t="s">
        <v>1794</v>
      </c>
      <c r="N150" s="227">
        <v>43522</v>
      </c>
      <c r="O150" s="135"/>
      <c r="P150" s="18"/>
      <c r="Q150" s="18"/>
      <c r="R150" s="87"/>
      <c r="S150" s="18"/>
      <c r="T150" s="18"/>
      <c r="U150" s="18"/>
      <c r="V150" s="18"/>
      <c r="W150" s="18"/>
      <c r="X150" s="18"/>
      <c r="Y150" s="18"/>
      <c r="Z150" s="18"/>
    </row>
    <row r="151" spans="1:26">
      <c r="A151" s="417">
        <v>25</v>
      </c>
      <c r="B151" s="196">
        <v>42067</v>
      </c>
      <c r="C151" s="196"/>
      <c r="D151" s="197" t="s">
        <v>309</v>
      </c>
      <c r="E151" s="195" t="s">
        <v>271</v>
      </c>
      <c r="F151" s="198">
        <v>185</v>
      </c>
      <c r="G151" s="195"/>
      <c r="H151" s="195">
        <v>224</v>
      </c>
      <c r="I151" s="199" t="s">
        <v>310</v>
      </c>
      <c r="J151" s="286" t="s">
        <v>273</v>
      </c>
      <c r="K151" s="200">
        <f t="shared" si="43"/>
        <v>39</v>
      </c>
      <c r="L151" s="201">
        <f>K151/F151</f>
        <v>0.21081081081081082</v>
      </c>
      <c r="M151" s="202" t="s">
        <v>262</v>
      </c>
      <c r="N151" s="203">
        <v>42647</v>
      </c>
      <c r="O151" s="135"/>
      <c r="P151" s="18"/>
      <c r="Q151" s="18"/>
      <c r="R151" s="87"/>
      <c r="S151" s="18"/>
      <c r="T151" s="18"/>
      <c r="U151" s="18"/>
      <c r="V151" s="18"/>
      <c r="W151" s="18"/>
      <c r="X151" s="18"/>
      <c r="Y151" s="18"/>
      <c r="Z151" s="18"/>
    </row>
    <row r="152" spans="1:26">
      <c r="A152" s="419">
        <v>26</v>
      </c>
      <c r="B152" s="382">
        <v>42090</v>
      </c>
      <c r="C152" s="382"/>
      <c r="D152" s="383" t="s">
        <v>311</v>
      </c>
      <c r="E152" s="381" t="s">
        <v>271</v>
      </c>
      <c r="F152" s="384">
        <v>49.5</v>
      </c>
      <c r="G152" s="385"/>
      <c r="H152" s="385">
        <v>15.85</v>
      </c>
      <c r="I152" s="385">
        <v>67</v>
      </c>
      <c r="J152" s="300" t="s">
        <v>3290</v>
      </c>
      <c r="K152" s="385">
        <f>H152-F152</f>
        <v>-33.65</v>
      </c>
      <c r="L152" s="386">
        <f>K152/F152</f>
        <v>-0.67979797979797973</v>
      </c>
      <c r="M152" s="226" t="s">
        <v>1794</v>
      </c>
      <c r="N152" s="387">
        <v>43627</v>
      </c>
      <c r="O152" s="135"/>
      <c r="P152" s="18"/>
      <c r="Q152" s="18"/>
      <c r="R152" s="87"/>
      <c r="S152" s="18"/>
      <c r="T152" s="18"/>
      <c r="U152" s="18"/>
      <c r="V152" s="18"/>
      <c r="W152" s="18"/>
      <c r="X152" s="18"/>
      <c r="Y152" s="18"/>
      <c r="Z152" s="18"/>
    </row>
    <row r="153" spans="1:26">
      <c r="A153" s="417">
        <v>27</v>
      </c>
      <c r="B153" s="196">
        <v>42093</v>
      </c>
      <c r="C153" s="196"/>
      <c r="D153" s="197" t="s">
        <v>312</v>
      </c>
      <c r="E153" s="195" t="s">
        <v>271</v>
      </c>
      <c r="F153" s="198">
        <v>183.5</v>
      </c>
      <c r="G153" s="195"/>
      <c r="H153" s="195">
        <v>219</v>
      </c>
      <c r="I153" s="199">
        <v>218</v>
      </c>
      <c r="J153" s="286" t="s">
        <v>313</v>
      </c>
      <c r="K153" s="200">
        <f t="shared" si="43"/>
        <v>35.5</v>
      </c>
      <c r="L153" s="201">
        <f t="shared" ref="L153:L192" si="44">K153/F153</f>
        <v>0.19346049046321526</v>
      </c>
      <c r="M153" s="202" t="s">
        <v>262</v>
      </c>
      <c r="N153" s="203">
        <v>42103</v>
      </c>
      <c r="O153" s="135"/>
      <c r="P153" s="18"/>
      <c r="Q153" s="18"/>
      <c r="R153" s="87"/>
      <c r="S153" s="18"/>
      <c r="T153" s="18"/>
      <c r="U153" s="18"/>
      <c r="V153" s="18"/>
      <c r="W153" s="18"/>
      <c r="X153" s="18"/>
      <c r="Y153" s="18"/>
      <c r="Z153" s="18"/>
    </row>
    <row r="154" spans="1:26">
      <c r="A154" s="417">
        <v>28</v>
      </c>
      <c r="B154" s="196">
        <v>42114</v>
      </c>
      <c r="C154" s="196"/>
      <c r="D154" s="197" t="s">
        <v>314</v>
      </c>
      <c r="E154" s="195" t="s">
        <v>271</v>
      </c>
      <c r="F154" s="198">
        <f>(227+237)/2</f>
        <v>232</v>
      </c>
      <c r="G154" s="195"/>
      <c r="H154" s="195">
        <v>298</v>
      </c>
      <c r="I154" s="199">
        <v>298</v>
      </c>
      <c r="J154" s="286" t="s">
        <v>273</v>
      </c>
      <c r="K154" s="200">
        <f t="shared" si="43"/>
        <v>66</v>
      </c>
      <c r="L154" s="201">
        <f t="shared" si="44"/>
        <v>0.28448275862068967</v>
      </c>
      <c r="M154" s="202" t="s">
        <v>262</v>
      </c>
      <c r="N154" s="203">
        <v>42823</v>
      </c>
      <c r="O154" s="135"/>
      <c r="P154" s="18"/>
      <c r="Q154" s="18"/>
      <c r="R154" s="87"/>
      <c r="S154" s="18"/>
      <c r="T154" s="18"/>
      <c r="U154" s="18"/>
      <c r="V154" s="18"/>
      <c r="W154" s="18"/>
      <c r="X154" s="18"/>
      <c r="Y154" s="18"/>
      <c r="Z154" s="18"/>
    </row>
    <row r="155" spans="1:26">
      <c r="A155" s="417">
        <v>29</v>
      </c>
      <c r="B155" s="196">
        <v>42128</v>
      </c>
      <c r="C155" s="196"/>
      <c r="D155" s="197" t="s">
        <v>315</v>
      </c>
      <c r="E155" s="195" t="s">
        <v>260</v>
      </c>
      <c r="F155" s="198">
        <v>385</v>
      </c>
      <c r="G155" s="195"/>
      <c r="H155" s="195">
        <f>212.5+331</f>
        <v>543.5</v>
      </c>
      <c r="I155" s="199">
        <v>510</v>
      </c>
      <c r="J155" s="286" t="s">
        <v>316</v>
      </c>
      <c r="K155" s="200">
        <f t="shared" si="43"/>
        <v>158.5</v>
      </c>
      <c r="L155" s="201">
        <f t="shared" si="44"/>
        <v>0.41168831168831171</v>
      </c>
      <c r="M155" s="202" t="s">
        <v>262</v>
      </c>
      <c r="N155" s="203">
        <v>42235</v>
      </c>
      <c r="O155" s="135"/>
      <c r="P155" s="18"/>
      <c r="Q155" s="18"/>
      <c r="R155" s="87"/>
      <c r="S155" s="18"/>
      <c r="T155" s="18"/>
      <c r="U155" s="18"/>
      <c r="V155" s="18"/>
      <c r="W155" s="18"/>
      <c r="X155" s="18"/>
      <c r="Y155" s="18"/>
      <c r="Z155" s="18"/>
    </row>
    <row r="156" spans="1:26">
      <c r="A156" s="417">
        <v>30</v>
      </c>
      <c r="B156" s="196">
        <v>42128</v>
      </c>
      <c r="C156" s="196"/>
      <c r="D156" s="197" t="s">
        <v>317</v>
      </c>
      <c r="E156" s="195" t="s">
        <v>260</v>
      </c>
      <c r="F156" s="198">
        <v>115.5</v>
      </c>
      <c r="G156" s="195"/>
      <c r="H156" s="195">
        <v>146</v>
      </c>
      <c r="I156" s="199">
        <v>142</v>
      </c>
      <c r="J156" s="286" t="s">
        <v>318</v>
      </c>
      <c r="K156" s="200">
        <f t="shared" si="43"/>
        <v>30.5</v>
      </c>
      <c r="L156" s="201">
        <f t="shared" si="44"/>
        <v>0.26406926406926406</v>
      </c>
      <c r="M156" s="202" t="s">
        <v>262</v>
      </c>
      <c r="N156" s="203">
        <v>42202</v>
      </c>
      <c r="O156" s="135"/>
      <c r="P156" s="18"/>
      <c r="Q156" s="18"/>
      <c r="R156" s="87"/>
      <c r="S156" s="18"/>
      <c r="T156" s="18"/>
      <c r="U156" s="18"/>
      <c r="V156" s="18"/>
      <c r="W156" s="18"/>
      <c r="X156" s="18"/>
      <c r="Y156" s="18"/>
      <c r="Z156" s="18"/>
    </row>
    <row r="157" spans="1:26">
      <c r="A157" s="417">
        <v>31</v>
      </c>
      <c r="B157" s="196">
        <v>42151</v>
      </c>
      <c r="C157" s="196"/>
      <c r="D157" s="197" t="s">
        <v>319</v>
      </c>
      <c r="E157" s="195" t="s">
        <v>260</v>
      </c>
      <c r="F157" s="198">
        <v>237.5</v>
      </c>
      <c r="G157" s="195"/>
      <c r="H157" s="195">
        <v>279.5</v>
      </c>
      <c r="I157" s="199">
        <v>278</v>
      </c>
      <c r="J157" s="286" t="s">
        <v>273</v>
      </c>
      <c r="K157" s="200">
        <f t="shared" si="43"/>
        <v>42</v>
      </c>
      <c r="L157" s="201">
        <f t="shared" si="44"/>
        <v>0.17684210526315788</v>
      </c>
      <c r="M157" s="202" t="s">
        <v>262</v>
      </c>
      <c r="N157" s="203">
        <v>42222</v>
      </c>
      <c r="O157" s="135"/>
      <c r="P157" s="18"/>
      <c r="Q157" s="18"/>
      <c r="R157" s="87"/>
      <c r="S157" s="18"/>
      <c r="T157" s="18"/>
      <c r="U157" s="18"/>
      <c r="V157" s="18"/>
      <c r="W157" s="18"/>
      <c r="X157" s="18"/>
      <c r="Y157" s="18"/>
      <c r="Z157" s="18"/>
    </row>
    <row r="158" spans="1:26">
      <c r="A158" s="417">
        <v>32</v>
      </c>
      <c r="B158" s="196">
        <v>42174</v>
      </c>
      <c r="C158" s="196"/>
      <c r="D158" s="197" t="s">
        <v>291</v>
      </c>
      <c r="E158" s="195" t="s">
        <v>271</v>
      </c>
      <c r="F158" s="198">
        <v>340</v>
      </c>
      <c r="G158" s="195"/>
      <c r="H158" s="195">
        <v>448</v>
      </c>
      <c r="I158" s="199">
        <v>448</v>
      </c>
      <c r="J158" s="286" t="s">
        <v>273</v>
      </c>
      <c r="K158" s="200">
        <f t="shared" si="43"/>
        <v>108</v>
      </c>
      <c r="L158" s="201">
        <f t="shared" si="44"/>
        <v>0.31764705882352939</v>
      </c>
      <c r="M158" s="202" t="s">
        <v>262</v>
      </c>
      <c r="N158" s="203">
        <v>43018</v>
      </c>
      <c r="O158" s="135"/>
      <c r="P158" s="18"/>
      <c r="Q158" s="18"/>
      <c r="R158" s="87"/>
      <c r="S158" s="18"/>
      <c r="T158" s="18"/>
      <c r="U158" s="18"/>
      <c r="V158" s="18"/>
      <c r="W158" s="18"/>
      <c r="X158" s="18"/>
      <c r="Y158" s="18"/>
      <c r="Z158" s="18"/>
    </row>
    <row r="159" spans="1:26">
      <c r="A159" s="417">
        <v>33</v>
      </c>
      <c r="B159" s="196">
        <v>42191</v>
      </c>
      <c r="C159" s="196"/>
      <c r="D159" s="197" t="s">
        <v>320</v>
      </c>
      <c r="E159" s="195" t="s">
        <v>271</v>
      </c>
      <c r="F159" s="198">
        <v>390</v>
      </c>
      <c r="G159" s="195"/>
      <c r="H159" s="195">
        <v>460</v>
      </c>
      <c r="I159" s="199">
        <v>460</v>
      </c>
      <c r="J159" s="286" t="s">
        <v>273</v>
      </c>
      <c r="K159" s="200">
        <f t="shared" si="43"/>
        <v>70</v>
      </c>
      <c r="L159" s="201">
        <f t="shared" si="44"/>
        <v>0.17948717948717949</v>
      </c>
      <c r="M159" s="202" t="s">
        <v>262</v>
      </c>
      <c r="N159" s="203">
        <v>42478</v>
      </c>
      <c r="O159" s="135"/>
      <c r="P159" s="18"/>
      <c r="Q159" s="18"/>
      <c r="R159" s="87"/>
      <c r="S159" s="18"/>
      <c r="T159" s="18"/>
      <c r="U159" s="18"/>
      <c r="V159" s="18"/>
      <c r="W159" s="18"/>
      <c r="X159" s="18"/>
      <c r="Y159" s="18"/>
      <c r="Z159" s="18"/>
    </row>
    <row r="160" spans="1:26">
      <c r="A160" s="418">
        <v>34</v>
      </c>
      <c r="B160" s="219">
        <v>42195</v>
      </c>
      <c r="C160" s="219"/>
      <c r="D160" s="220" t="s">
        <v>321</v>
      </c>
      <c r="E160" s="221" t="s">
        <v>271</v>
      </c>
      <c r="F160" s="218">
        <v>122.5</v>
      </c>
      <c r="G160" s="218"/>
      <c r="H160" s="222">
        <v>61</v>
      </c>
      <c r="I160" s="223">
        <v>172</v>
      </c>
      <c r="J160" s="224" t="s">
        <v>2647</v>
      </c>
      <c r="K160" s="296">
        <f t="shared" si="43"/>
        <v>-61.5</v>
      </c>
      <c r="L160" s="225">
        <f t="shared" si="44"/>
        <v>-0.50204081632653064</v>
      </c>
      <c r="M160" s="226" t="s">
        <v>1794</v>
      </c>
      <c r="N160" s="227">
        <v>43333</v>
      </c>
      <c r="O160" s="135"/>
      <c r="P160" s="18"/>
      <c r="Q160" s="18"/>
      <c r="R160" s="87"/>
      <c r="S160" s="18"/>
      <c r="T160" s="18"/>
      <c r="U160" s="18"/>
      <c r="V160" s="18"/>
      <c r="W160" s="18"/>
      <c r="X160" s="18"/>
      <c r="Y160" s="18"/>
      <c r="Z160" s="18"/>
    </row>
    <row r="161" spans="1:26">
      <c r="A161" s="417">
        <v>35</v>
      </c>
      <c r="B161" s="196">
        <v>42219</v>
      </c>
      <c r="C161" s="196"/>
      <c r="D161" s="197" t="s">
        <v>322</v>
      </c>
      <c r="E161" s="195" t="s">
        <v>271</v>
      </c>
      <c r="F161" s="198">
        <v>297.5</v>
      </c>
      <c r="G161" s="195"/>
      <c r="H161" s="195">
        <v>350</v>
      </c>
      <c r="I161" s="199">
        <v>360</v>
      </c>
      <c r="J161" s="286" t="s">
        <v>1965</v>
      </c>
      <c r="K161" s="200">
        <f t="shared" si="43"/>
        <v>52.5</v>
      </c>
      <c r="L161" s="201">
        <f t="shared" si="44"/>
        <v>0.17647058823529413</v>
      </c>
      <c r="M161" s="202" t="s">
        <v>262</v>
      </c>
      <c r="N161" s="203">
        <v>42232</v>
      </c>
      <c r="O161" s="135"/>
      <c r="P161" s="18"/>
      <c r="Q161" s="18"/>
      <c r="R161" s="87"/>
      <c r="S161" s="18"/>
      <c r="T161" s="18"/>
      <c r="U161" s="18"/>
      <c r="V161" s="18"/>
      <c r="W161" s="18"/>
      <c r="X161" s="18"/>
      <c r="Y161" s="18"/>
      <c r="Z161" s="18"/>
    </row>
    <row r="162" spans="1:26">
      <c r="A162" s="417">
        <v>36</v>
      </c>
      <c r="B162" s="196">
        <v>42219</v>
      </c>
      <c r="C162" s="196"/>
      <c r="D162" s="197" t="s">
        <v>323</v>
      </c>
      <c r="E162" s="195" t="s">
        <v>271</v>
      </c>
      <c r="F162" s="198">
        <v>115.5</v>
      </c>
      <c r="G162" s="195"/>
      <c r="H162" s="195">
        <v>149</v>
      </c>
      <c r="I162" s="199">
        <v>140</v>
      </c>
      <c r="J162" s="284" t="s">
        <v>2245</v>
      </c>
      <c r="K162" s="200">
        <f t="shared" si="43"/>
        <v>33.5</v>
      </c>
      <c r="L162" s="201">
        <f t="shared" si="44"/>
        <v>0.29004329004329005</v>
      </c>
      <c r="M162" s="202" t="s">
        <v>262</v>
      </c>
      <c r="N162" s="203">
        <v>42740</v>
      </c>
      <c r="O162" s="135"/>
      <c r="P162" s="18"/>
      <c r="Q162" s="18"/>
      <c r="R162" s="87"/>
      <c r="S162" s="18"/>
      <c r="T162" s="18"/>
      <c r="U162" s="18"/>
      <c r="V162" s="18"/>
      <c r="W162" s="18"/>
      <c r="X162" s="18"/>
      <c r="Y162" s="18"/>
      <c r="Z162" s="18"/>
    </row>
    <row r="163" spans="1:26">
      <c r="A163" s="417">
        <v>37</v>
      </c>
      <c r="B163" s="196">
        <v>42251</v>
      </c>
      <c r="C163" s="196"/>
      <c r="D163" s="197" t="s">
        <v>319</v>
      </c>
      <c r="E163" s="195" t="s">
        <v>271</v>
      </c>
      <c r="F163" s="198">
        <v>226</v>
      </c>
      <c r="G163" s="195"/>
      <c r="H163" s="195">
        <v>292</v>
      </c>
      <c r="I163" s="199">
        <v>292</v>
      </c>
      <c r="J163" s="286" t="s">
        <v>324</v>
      </c>
      <c r="K163" s="200">
        <f t="shared" si="43"/>
        <v>66</v>
      </c>
      <c r="L163" s="201">
        <f t="shared" si="44"/>
        <v>0.29203539823008851</v>
      </c>
      <c r="M163" s="202" t="s">
        <v>262</v>
      </c>
      <c r="N163" s="203">
        <v>42286</v>
      </c>
      <c r="O163" s="135"/>
      <c r="P163" s="18"/>
      <c r="Q163" s="18"/>
      <c r="R163" s="87"/>
      <c r="S163" s="18"/>
      <c r="T163" s="18"/>
      <c r="U163" s="18"/>
      <c r="V163" s="18"/>
      <c r="W163" s="18"/>
      <c r="X163" s="18"/>
      <c r="Y163" s="18"/>
      <c r="Z163" s="18"/>
    </row>
    <row r="164" spans="1:26">
      <c r="A164" s="417">
        <v>38</v>
      </c>
      <c r="B164" s="196">
        <v>42254</v>
      </c>
      <c r="C164" s="196"/>
      <c r="D164" s="197" t="s">
        <v>314</v>
      </c>
      <c r="E164" s="195" t="s">
        <v>271</v>
      </c>
      <c r="F164" s="198">
        <v>232.5</v>
      </c>
      <c r="G164" s="195"/>
      <c r="H164" s="195">
        <v>312.5</v>
      </c>
      <c r="I164" s="199">
        <v>310</v>
      </c>
      <c r="J164" s="286" t="s">
        <v>273</v>
      </c>
      <c r="K164" s="200">
        <f t="shared" si="43"/>
        <v>80</v>
      </c>
      <c r="L164" s="201">
        <f t="shared" si="44"/>
        <v>0.34408602150537637</v>
      </c>
      <c r="M164" s="202" t="s">
        <v>262</v>
      </c>
      <c r="N164" s="203">
        <v>42823</v>
      </c>
      <c r="O164" s="135"/>
      <c r="P164" s="18"/>
      <c r="Q164" s="18"/>
      <c r="R164" s="87"/>
      <c r="S164" s="18"/>
      <c r="T164" s="18"/>
      <c r="U164" s="18"/>
      <c r="V164" s="18"/>
      <c r="W164" s="18"/>
      <c r="X164" s="18"/>
      <c r="Y164" s="18"/>
      <c r="Z164" s="18"/>
    </row>
    <row r="165" spans="1:26">
      <c r="A165" s="417">
        <v>39</v>
      </c>
      <c r="B165" s="196">
        <v>42268</v>
      </c>
      <c r="C165" s="196"/>
      <c r="D165" s="197" t="s">
        <v>325</v>
      </c>
      <c r="E165" s="195" t="s">
        <v>271</v>
      </c>
      <c r="F165" s="198">
        <v>196.5</v>
      </c>
      <c r="G165" s="195"/>
      <c r="H165" s="195">
        <v>238</v>
      </c>
      <c r="I165" s="199">
        <v>238</v>
      </c>
      <c r="J165" s="286" t="s">
        <v>324</v>
      </c>
      <c r="K165" s="200">
        <f t="shared" si="43"/>
        <v>41.5</v>
      </c>
      <c r="L165" s="201">
        <f t="shared" si="44"/>
        <v>0.21119592875318066</v>
      </c>
      <c r="M165" s="202" t="s">
        <v>262</v>
      </c>
      <c r="N165" s="203">
        <v>42291</v>
      </c>
      <c r="O165" s="135"/>
      <c r="P165" s="18"/>
      <c r="Q165" s="18"/>
      <c r="R165" s="87"/>
      <c r="S165" s="18"/>
      <c r="T165" s="18"/>
      <c r="U165" s="18"/>
      <c r="V165" s="18"/>
      <c r="W165" s="18"/>
      <c r="X165" s="18"/>
      <c r="Y165" s="18"/>
      <c r="Z165" s="18"/>
    </row>
    <row r="166" spans="1:26">
      <c r="A166" s="417">
        <v>40</v>
      </c>
      <c r="B166" s="196">
        <v>42271</v>
      </c>
      <c r="C166" s="196"/>
      <c r="D166" s="197" t="s">
        <v>270</v>
      </c>
      <c r="E166" s="195" t="s">
        <v>271</v>
      </c>
      <c r="F166" s="198">
        <v>65</v>
      </c>
      <c r="G166" s="195"/>
      <c r="H166" s="195">
        <v>82</v>
      </c>
      <c r="I166" s="199">
        <v>82</v>
      </c>
      <c r="J166" s="286" t="s">
        <v>324</v>
      </c>
      <c r="K166" s="200">
        <f t="shared" si="43"/>
        <v>17</v>
      </c>
      <c r="L166" s="201">
        <f t="shared" si="44"/>
        <v>0.26153846153846155</v>
      </c>
      <c r="M166" s="202" t="s">
        <v>262</v>
      </c>
      <c r="N166" s="203">
        <v>42578</v>
      </c>
      <c r="O166" s="135"/>
      <c r="P166" s="18"/>
      <c r="Q166" s="18"/>
      <c r="R166" s="87"/>
      <c r="S166" s="18"/>
      <c r="T166" s="18"/>
      <c r="U166" s="18"/>
      <c r="V166" s="18"/>
      <c r="W166" s="18"/>
      <c r="X166" s="18"/>
      <c r="Y166" s="18"/>
      <c r="Z166" s="18"/>
    </row>
    <row r="167" spans="1:26">
      <c r="A167" s="417">
        <v>41</v>
      </c>
      <c r="B167" s="196">
        <v>42291</v>
      </c>
      <c r="C167" s="196"/>
      <c r="D167" s="197" t="s">
        <v>326</v>
      </c>
      <c r="E167" s="195" t="s">
        <v>271</v>
      </c>
      <c r="F167" s="198">
        <v>144</v>
      </c>
      <c r="G167" s="195"/>
      <c r="H167" s="195">
        <v>182.5</v>
      </c>
      <c r="I167" s="199">
        <v>181</v>
      </c>
      <c r="J167" s="286" t="s">
        <v>324</v>
      </c>
      <c r="K167" s="200">
        <f t="shared" si="43"/>
        <v>38.5</v>
      </c>
      <c r="L167" s="201">
        <f t="shared" si="44"/>
        <v>0.2673611111111111</v>
      </c>
      <c r="M167" s="202" t="s">
        <v>262</v>
      </c>
      <c r="N167" s="203">
        <v>42817</v>
      </c>
      <c r="O167" s="135"/>
      <c r="P167" s="18"/>
      <c r="Q167" s="18"/>
      <c r="R167" s="87"/>
      <c r="S167" s="18"/>
      <c r="T167" s="18"/>
      <c r="U167" s="18"/>
      <c r="V167" s="18"/>
      <c r="W167" s="18"/>
      <c r="X167" s="18"/>
      <c r="Y167" s="18"/>
      <c r="Z167" s="18"/>
    </row>
    <row r="168" spans="1:26">
      <c r="A168" s="417">
        <v>42</v>
      </c>
      <c r="B168" s="196">
        <v>42291</v>
      </c>
      <c r="C168" s="196"/>
      <c r="D168" s="197" t="s">
        <v>327</v>
      </c>
      <c r="E168" s="195" t="s">
        <v>271</v>
      </c>
      <c r="F168" s="198">
        <v>264</v>
      </c>
      <c r="G168" s="195"/>
      <c r="H168" s="195">
        <v>311</v>
      </c>
      <c r="I168" s="199">
        <v>311</v>
      </c>
      <c r="J168" s="286" t="s">
        <v>324</v>
      </c>
      <c r="K168" s="200">
        <f t="shared" si="43"/>
        <v>47</v>
      </c>
      <c r="L168" s="201">
        <f t="shared" si="44"/>
        <v>0.17803030303030304</v>
      </c>
      <c r="M168" s="202" t="s">
        <v>262</v>
      </c>
      <c r="N168" s="203">
        <v>42604</v>
      </c>
      <c r="O168" s="135"/>
      <c r="P168" s="18"/>
      <c r="Q168" s="18"/>
      <c r="R168" s="87"/>
      <c r="S168" s="18"/>
      <c r="T168" s="18"/>
      <c r="U168" s="18"/>
      <c r="V168" s="18"/>
      <c r="W168" s="18"/>
      <c r="X168" s="18"/>
      <c r="Y168" s="18"/>
      <c r="Z168" s="18"/>
    </row>
    <row r="169" spans="1:26">
      <c r="A169" s="417">
        <v>43</v>
      </c>
      <c r="B169" s="196">
        <v>42318</v>
      </c>
      <c r="C169" s="196"/>
      <c r="D169" s="197" t="s">
        <v>338</v>
      </c>
      <c r="E169" s="195" t="s">
        <v>260</v>
      </c>
      <c r="F169" s="198">
        <v>549.5</v>
      </c>
      <c r="G169" s="195"/>
      <c r="H169" s="195">
        <v>630</v>
      </c>
      <c r="I169" s="199">
        <v>630</v>
      </c>
      <c r="J169" s="286" t="s">
        <v>324</v>
      </c>
      <c r="K169" s="200">
        <f t="shared" si="43"/>
        <v>80.5</v>
      </c>
      <c r="L169" s="201">
        <f t="shared" si="44"/>
        <v>0.1464968152866242</v>
      </c>
      <c r="M169" s="202" t="s">
        <v>262</v>
      </c>
      <c r="N169" s="203">
        <v>42419</v>
      </c>
      <c r="O169" s="135"/>
      <c r="P169" s="18"/>
      <c r="Q169" s="18"/>
      <c r="R169" s="87"/>
      <c r="S169" s="18"/>
      <c r="T169" s="18"/>
      <c r="U169" s="18"/>
      <c r="V169" s="18"/>
      <c r="W169" s="18"/>
      <c r="X169" s="18"/>
      <c r="Y169" s="18"/>
      <c r="Z169" s="18"/>
    </row>
    <row r="170" spans="1:26">
      <c r="A170" s="417">
        <v>44</v>
      </c>
      <c r="B170" s="196">
        <v>42342</v>
      </c>
      <c r="C170" s="196"/>
      <c r="D170" s="197" t="s">
        <v>328</v>
      </c>
      <c r="E170" s="195" t="s">
        <v>271</v>
      </c>
      <c r="F170" s="198">
        <v>1027.5</v>
      </c>
      <c r="G170" s="195"/>
      <c r="H170" s="195">
        <v>1315</v>
      </c>
      <c r="I170" s="199">
        <v>1250</v>
      </c>
      <c r="J170" s="286" t="s">
        <v>324</v>
      </c>
      <c r="K170" s="200">
        <f>H170-F170</f>
        <v>287.5</v>
      </c>
      <c r="L170" s="201">
        <f t="shared" si="44"/>
        <v>0.27980535279805352</v>
      </c>
      <c r="M170" s="202" t="s">
        <v>262</v>
      </c>
      <c r="N170" s="203">
        <v>43244</v>
      </c>
      <c r="O170" s="135"/>
      <c r="P170" s="18"/>
      <c r="Q170" s="18"/>
      <c r="R170" s="87"/>
      <c r="S170" s="18"/>
      <c r="T170" s="18"/>
      <c r="U170" s="18"/>
      <c r="V170" s="18"/>
      <c r="W170" s="18"/>
      <c r="X170" s="18"/>
      <c r="Y170" s="18"/>
      <c r="Z170" s="18"/>
    </row>
    <row r="171" spans="1:26">
      <c r="A171" s="417">
        <v>45</v>
      </c>
      <c r="B171" s="196">
        <v>42367</v>
      </c>
      <c r="C171" s="196"/>
      <c r="D171" s="197" t="s">
        <v>333</v>
      </c>
      <c r="E171" s="195" t="s">
        <v>271</v>
      </c>
      <c r="F171" s="198">
        <v>465</v>
      </c>
      <c r="G171" s="195"/>
      <c r="H171" s="195">
        <v>540</v>
      </c>
      <c r="I171" s="199">
        <v>540</v>
      </c>
      <c r="J171" s="286" t="s">
        <v>324</v>
      </c>
      <c r="K171" s="200">
        <f t="shared" si="43"/>
        <v>75</v>
      </c>
      <c r="L171" s="201">
        <f t="shared" si="44"/>
        <v>0.16129032258064516</v>
      </c>
      <c r="M171" s="202" t="s">
        <v>262</v>
      </c>
      <c r="N171" s="203">
        <v>42530</v>
      </c>
      <c r="O171" s="135"/>
      <c r="P171" s="18"/>
      <c r="Q171" s="18"/>
      <c r="R171" s="87"/>
      <c r="S171" s="18"/>
      <c r="T171" s="18"/>
      <c r="U171" s="18"/>
      <c r="V171" s="18"/>
      <c r="W171" s="18"/>
      <c r="X171" s="18"/>
      <c r="Y171" s="18"/>
      <c r="Z171" s="18"/>
    </row>
    <row r="172" spans="1:26">
      <c r="A172" s="417">
        <v>46</v>
      </c>
      <c r="B172" s="196">
        <v>42380</v>
      </c>
      <c r="C172" s="196"/>
      <c r="D172" s="197" t="s">
        <v>304</v>
      </c>
      <c r="E172" s="195" t="s">
        <v>260</v>
      </c>
      <c r="F172" s="198">
        <v>81</v>
      </c>
      <c r="G172" s="195"/>
      <c r="H172" s="195">
        <v>110</v>
      </c>
      <c r="I172" s="199">
        <v>110</v>
      </c>
      <c r="J172" s="286" t="s">
        <v>324</v>
      </c>
      <c r="K172" s="200">
        <f t="shared" si="43"/>
        <v>29</v>
      </c>
      <c r="L172" s="201">
        <f t="shared" si="44"/>
        <v>0.35802469135802467</v>
      </c>
      <c r="M172" s="202" t="s">
        <v>262</v>
      </c>
      <c r="N172" s="203">
        <v>42745</v>
      </c>
      <c r="O172" s="135"/>
      <c r="P172" s="18"/>
      <c r="Q172" s="18"/>
      <c r="R172" s="87"/>
      <c r="S172" s="18"/>
      <c r="T172" s="18"/>
      <c r="U172" s="18"/>
      <c r="V172" s="18"/>
      <c r="W172" s="18"/>
      <c r="X172" s="18"/>
      <c r="Y172" s="18"/>
      <c r="Z172" s="18"/>
    </row>
    <row r="173" spans="1:26">
      <c r="A173" s="417">
        <v>47</v>
      </c>
      <c r="B173" s="196">
        <v>42382</v>
      </c>
      <c r="C173" s="196"/>
      <c r="D173" s="197" t="s">
        <v>336</v>
      </c>
      <c r="E173" s="195" t="s">
        <v>260</v>
      </c>
      <c r="F173" s="198">
        <v>417.5</v>
      </c>
      <c r="G173" s="195"/>
      <c r="H173" s="195">
        <v>547</v>
      </c>
      <c r="I173" s="199">
        <v>535</v>
      </c>
      <c r="J173" s="286" t="s">
        <v>324</v>
      </c>
      <c r="K173" s="200">
        <f t="shared" si="43"/>
        <v>129.5</v>
      </c>
      <c r="L173" s="201">
        <f t="shared" si="44"/>
        <v>0.31017964071856285</v>
      </c>
      <c r="M173" s="202" t="s">
        <v>262</v>
      </c>
      <c r="N173" s="203">
        <v>42578</v>
      </c>
      <c r="O173" s="135"/>
      <c r="P173" s="18"/>
      <c r="Q173" s="18"/>
      <c r="R173" s="87"/>
      <c r="S173" s="18"/>
      <c r="T173" s="18"/>
      <c r="U173" s="18"/>
      <c r="V173" s="18"/>
      <c r="W173" s="18"/>
      <c r="X173" s="18"/>
      <c r="Y173" s="18"/>
      <c r="Z173" s="18"/>
    </row>
    <row r="174" spans="1:26">
      <c r="A174" s="417">
        <v>48</v>
      </c>
      <c r="B174" s="196">
        <v>42408</v>
      </c>
      <c r="C174" s="196"/>
      <c r="D174" s="197" t="s">
        <v>337</v>
      </c>
      <c r="E174" s="195" t="s">
        <v>271</v>
      </c>
      <c r="F174" s="198">
        <v>650</v>
      </c>
      <c r="G174" s="195"/>
      <c r="H174" s="195">
        <v>800</v>
      </c>
      <c r="I174" s="199">
        <v>800</v>
      </c>
      <c r="J174" s="286" t="s">
        <v>324</v>
      </c>
      <c r="K174" s="200">
        <f t="shared" si="43"/>
        <v>150</v>
      </c>
      <c r="L174" s="201">
        <f t="shared" si="44"/>
        <v>0.23076923076923078</v>
      </c>
      <c r="M174" s="202" t="s">
        <v>262</v>
      </c>
      <c r="N174" s="203">
        <v>43154</v>
      </c>
      <c r="O174" s="135"/>
      <c r="P174" s="18"/>
      <c r="Q174" s="18"/>
      <c r="R174" s="87"/>
      <c r="S174" s="18"/>
      <c r="T174" s="18"/>
      <c r="U174" s="18"/>
      <c r="V174" s="18"/>
      <c r="W174" s="18"/>
      <c r="X174" s="18"/>
      <c r="Y174" s="18"/>
      <c r="Z174" s="18"/>
    </row>
    <row r="175" spans="1:26">
      <c r="A175" s="417">
        <v>49</v>
      </c>
      <c r="B175" s="196">
        <v>42433</v>
      </c>
      <c r="C175" s="196"/>
      <c r="D175" s="197" t="s">
        <v>158</v>
      </c>
      <c r="E175" s="195" t="s">
        <v>271</v>
      </c>
      <c r="F175" s="198">
        <v>437.5</v>
      </c>
      <c r="G175" s="195"/>
      <c r="H175" s="195">
        <v>504.5</v>
      </c>
      <c r="I175" s="199">
        <v>522</v>
      </c>
      <c r="J175" s="286" t="s">
        <v>351</v>
      </c>
      <c r="K175" s="200">
        <f t="shared" si="43"/>
        <v>67</v>
      </c>
      <c r="L175" s="201">
        <f t="shared" si="44"/>
        <v>0.15314285714285714</v>
      </c>
      <c r="M175" s="202" t="s">
        <v>262</v>
      </c>
      <c r="N175" s="203">
        <v>42480</v>
      </c>
      <c r="O175" s="135"/>
      <c r="P175" s="18"/>
      <c r="Q175" s="18"/>
      <c r="R175" s="87"/>
      <c r="S175" s="18"/>
      <c r="T175" s="18"/>
      <c r="U175" s="18"/>
      <c r="V175" s="18"/>
      <c r="W175" s="18"/>
      <c r="X175" s="18"/>
      <c r="Y175" s="18"/>
      <c r="Z175" s="18"/>
    </row>
    <row r="176" spans="1:26">
      <c r="A176" s="417">
        <v>50</v>
      </c>
      <c r="B176" s="196">
        <v>42438</v>
      </c>
      <c r="C176" s="196"/>
      <c r="D176" s="197" t="s">
        <v>345</v>
      </c>
      <c r="E176" s="195" t="s">
        <v>271</v>
      </c>
      <c r="F176" s="198">
        <v>189.5</v>
      </c>
      <c r="G176" s="195"/>
      <c r="H176" s="195">
        <v>218</v>
      </c>
      <c r="I176" s="199">
        <v>218</v>
      </c>
      <c r="J176" s="286" t="s">
        <v>324</v>
      </c>
      <c r="K176" s="200">
        <f t="shared" si="43"/>
        <v>28.5</v>
      </c>
      <c r="L176" s="201">
        <f t="shared" si="44"/>
        <v>0.15039577836411611</v>
      </c>
      <c r="M176" s="202" t="s">
        <v>262</v>
      </c>
      <c r="N176" s="203">
        <v>43034</v>
      </c>
      <c r="O176" s="135"/>
      <c r="P176" s="18"/>
      <c r="Q176" s="18"/>
      <c r="R176" s="87"/>
      <c r="S176" s="18"/>
      <c r="T176" s="18"/>
      <c r="U176" s="18"/>
      <c r="V176" s="18"/>
      <c r="W176" s="18"/>
      <c r="X176" s="18"/>
      <c r="Y176" s="18"/>
      <c r="Z176" s="18"/>
    </row>
    <row r="177" spans="1:26">
      <c r="A177" s="419">
        <v>51</v>
      </c>
      <c r="B177" s="382">
        <v>42471</v>
      </c>
      <c r="C177" s="382"/>
      <c r="D177" s="383" t="s">
        <v>347</v>
      </c>
      <c r="E177" s="381" t="s">
        <v>271</v>
      </c>
      <c r="F177" s="384">
        <v>36.5</v>
      </c>
      <c r="G177" s="385"/>
      <c r="H177" s="385">
        <v>15.85</v>
      </c>
      <c r="I177" s="385">
        <v>60</v>
      </c>
      <c r="J177" s="300" t="s">
        <v>3291</v>
      </c>
      <c r="K177" s="296">
        <f t="shared" si="43"/>
        <v>-20.65</v>
      </c>
      <c r="L177" s="388">
        <f t="shared" si="44"/>
        <v>-0.5657534246575342</v>
      </c>
      <c r="M177" s="226" t="s">
        <v>1794</v>
      </c>
      <c r="N177" s="389">
        <v>43627</v>
      </c>
      <c r="O177" s="135"/>
      <c r="P177" s="18"/>
      <c r="Q177" s="18"/>
      <c r="R177" s="87"/>
      <c r="S177" s="18"/>
      <c r="T177" s="18"/>
      <c r="U177" s="18"/>
      <c r="V177" s="18"/>
      <c r="W177" s="18"/>
      <c r="X177" s="18"/>
      <c r="Y177" s="18"/>
      <c r="Z177" s="18"/>
    </row>
    <row r="178" spans="1:26">
      <c r="A178" s="417">
        <v>52</v>
      </c>
      <c r="B178" s="196">
        <v>42472</v>
      </c>
      <c r="C178" s="196"/>
      <c r="D178" s="197" t="s">
        <v>356</v>
      </c>
      <c r="E178" s="195" t="s">
        <v>271</v>
      </c>
      <c r="F178" s="198">
        <v>93</v>
      </c>
      <c r="G178" s="195"/>
      <c r="H178" s="195">
        <v>149</v>
      </c>
      <c r="I178" s="199">
        <v>140</v>
      </c>
      <c r="J178" s="284" t="s">
        <v>2246</v>
      </c>
      <c r="K178" s="200">
        <f t="shared" si="43"/>
        <v>56</v>
      </c>
      <c r="L178" s="201">
        <f t="shared" si="44"/>
        <v>0.60215053763440862</v>
      </c>
      <c r="M178" s="202" t="s">
        <v>262</v>
      </c>
      <c r="N178" s="203">
        <v>42740</v>
      </c>
      <c r="O178" s="135"/>
      <c r="P178" s="18"/>
      <c r="Q178" s="18"/>
      <c r="R178" s="87"/>
      <c r="S178" s="18"/>
      <c r="T178" s="18"/>
      <c r="U178" s="18"/>
      <c r="V178" s="18"/>
      <c r="W178" s="18"/>
      <c r="X178" s="18"/>
      <c r="Y178" s="18"/>
      <c r="Z178" s="18"/>
    </row>
    <row r="179" spans="1:26">
      <c r="A179" s="417">
        <v>53</v>
      </c>
      <c r="B179" s="196">
        <v>42472</v>
      </c>
      <c r="C179" s="196"/>
      <c r="D179" s="197" t="s">
        <v>348</v>
      </c>
      <c r="E179" s="195" t="s">
        <v>271</v>
      </c>
      <c r="F179" s="198">
        <v>130</v>
      </c>
      <c r="G179" s="195"/>
      <c r="H179" s="195">
        <v>150</v>
      </c>
      <c r="I179" s="199" t="s">
        <v>349</v>
      </c>
      <c r="J179" s="286" t="s">
        <v>324</v>
      </c>
      <c r="K179" s="200">
        <f t="shared" si="43"/>
        <v>20</v>
      </c>
      <c r="L179" s="201">
        <f t="shared" si="44"/>
        <v>0.15384615384615385</v>
      </c>
      <c r="M179" s="202" t="s">
        <v>262</v>
      </c>
      <c r="N179" s="203">
        <v>42564</v>
      </c>
      <c r="O179" s="135"/>
      <c r="P179" s="18"/>
      <c r="Q179" s="18"/>
      <c r="R179" s="87"/>
      <c r="S179" s="18"/>
      <c r="T179" s="18"/>
      <c r="U179" s="18"/>
      <c r="V179" s="18"/>
      <c r="W179" s="18"/>
      <c r="X179" s="18"/>
      <c r="Y179" s="18"/>
      <c r="Z179" s="18"/>
    </row>
    <row r="180" spans="1:26">
      <c r="A180" s="417">
        <v>54</v>
      </c>
      <c r="B180" s="196">
        <v>42492</v>
      </c>
      <c r="C180" s="196"/>
      <c r="D180" s="197" t="s">
        <v>355</v>
      </c>
      <c r="E180" s="195" t="s">
        <v>271</v>
      </c>
      <c r="F180" s="198">
        <v>127.5</v>
      </c>
      <c r="G180" s="195"/>
      <c r="H180" s="195">
        <v>148</v>
      </c>
      <c r="I180" s="199" t="s">
        <v>354</v>
      </c>
      <c r="J180" s="286" t="s">
        <v>324</v>
      </c>
      <c r="K180" s="200">
        <f t="shared" si="43"/>
        <v>20.5</v>
      </c>
      <c r="L180" s="201">
        <f t="shared" si="44"/>
        <v>0.16078431372549021</v>
      </c>
      <c r="M180" s="202" t="s">
        <v>262</v>
      </c>
      <c r="N180" s="203">
        <v>42564</v>
      </c>
      <c r="O180" s="135"/>
      <c r="P180" s="18"/>
      <c r="Q180" s="18"/>
      <c r="R180" s="87"/>
      <c r="S180" s="18"/>
      <c r="T180" s="18"/>
      <c r="U180" s="18"/>
      <c r="V180" s="18"/>
      <c r="W180" s="18"/>
      <c r="X180" s="18"/>
      <c r="Y180" s="18"/>
      <c r="Z180" s="18"/>
    </row>
    <row r="181" spans="1:26">
      <c r="A181" s="417">
        <v>55</v>
      </c>
      <c r="B181" s="196">
        <v>42493</v>
      </c>
      <c r="C181" s="196"/>
      <c r="D181" s="197" t="s">
        <v>357</v>
      </c>
      <c r="E181" s="195" t="s">
        <v>271</v>
      </c>
      <c r="F181" s="198">
        <v>675</v>
      </c>
      <c r="G181" s="195"/>
      <c r="H181" s="195">
        <v>815</v>
      </c>
      <c r="I181" s="199" t="s">
        <v>358</v>
      </c>
      <c r="J181" s="286" t="s">
        <v>324</v>
      </c>
      <c r="K181" s="200">
        <f t="shared" si="43"/>
        <v>140</v>
      </c>
      <c r="L181" s="201">
        <f t="shared" si="44"/>
        <v>0.2074074074074074</v>
      </c>
      <c r="M181" s="202" t="s">
        <v>262</v>
      </c>
      <c r="N181" s="203">
        <v>43154</v>
      </c>
      <c r="O181" s="135"/>
      <c r="P181" s="18"/>
      <c r="Q181" s="18"/>
      <c r="R181" s="87"/>
      <c r="S181" s="18"/>
      <c r="T181" s="18"/>
      <c r="U181" s="18"/>
      <c r="V181" s="18"/>
      <c r="W181" s="18"/>
      <c r="X181" s="18"/>
      <c r="Y181" s="18"/>
      <c r="Z181" s="18"/>
    </row>
    <row r="182" spans="1:26">
      <c r="A182" s="417">
        <v>56</v>
      </c>
      <c r="B182" s="196">
        <v>42527</v>
      </c>
      <c r="C182" s="196"/>
      <c r="D182" s="197" t="s">
        <v>368</v>
      </c>
      <c r="E182" s="195" t="s">
        <v>271</v>
      </c>
      <c r="F182" s="198">
        <v>110</v>
      </c>
      <c r="G182" s="195"/>
      <c r="H182" s="195">
        <v>126.5</v>
      </c>
      <c r="I182" s="199">
        <v>125</v>
      </c>
      <c r="J182" s="286" t="s">
        <v>279</v>
      </c>
      <c r="K182" s="200">
        <f t="shared" si="43"/>
        <v>16.5</v>
      </c>
      <c r="L182" s="201">
        <f t="shared" si="44"/>
        <v>0.15</v>
      </c>
      <c r="M182" s="202" t="s">
        <v>262</v>
      </c>
      <c r="N182" s="203">
        <v>42552</v>
      </c>
      <c r="O182" s="135"/>
      <c r="P182" s="18"/>
      <c r="Q182" s="18"/>
      <c r="R182" s="87"/>
      <c r="S182" s="18"/>
      <c r="T182" s="18"/>
      <c r="U182" s="18"/>
      <c r="V182" s="18"/>
      <c r="W182" s="18"/>
      <c r="X182" s="18"/>
      <c r="Y182" s="18"/>
      <c r="Z182" s="18"/>
    </row>
    <row r="183" spans="1:26">
      <c r="A183" s="417">
        <v>57</v>
      </c>
      <c r="B183" s="196">
        <v>42538</v>
      </c>
      <c r="C183" s="196"/>
      <c r="D183" s="197" t="s">
        <v>1784</v>
      </c>
      <c r="E183" s="195" t="s">
        <v>271</v>
      </c>
      <c r="F183" s="198">
        <v>44</v>
      </c>
      <c r="G183" s="195"/>
      <c r="H183" s="195">
        <v>69.5</v>
      </c>
      <c r="I183" s="199">
        <v>69.5</v>
      </c>
      <c r="J183" s="286" t="s">
        <v>2437</v>
      </c>
      <c r="K183" s="200">
        <f t="shared" si="43"/>
        <v>25.5</v>
      </c>
      <c r="L183" s="201">
        <f t="shared" si="44"/>
        <v>0.57954545454545459</v>
      </c>
      <c r="M183" s="202" t="s">
        <v>262</v>
      </c>
      <c r="N183" s="203">
        <v>42977</v>
      </c>
      <c r="O183" s="135"/>
      <c r="P183" s="18"/>
      <c r="Q183" s="18"/>
      <c r="R183" s="87"/>
      <c r="S183" s="18"/>
      <c r="T183" s="18"/>
      <c r="U183" s="18"/>
      <c r="V183" s="18"/>
      <c r="W183" s="18"/>
      <c r="X183" s="18"/>
      <c r="Y183" s="18"/>
      <c r="Z183" s="18"/>
    </row>
    <row r="184" spans="1:26">
      <c r="A184" s="420">
        <v>58</v>
      </c>
      <c r="B184" s="408">
        <v>42556</v>
      </c>
      <c r="C184" s="408"/>
      <c r="D184" s="409" t="s">
        <v>1795</v>
      </c>
      <c r="E184" s="407" t="s">
        <v>271</v>
      </c>
      <c r="F184" s="410">
        <v>395</v>
      </c>
      <c r="G184" s="411"/>
      <c r="H184" s="411">
        <f>(468.5+342.5)/2</f>
        <v>405.5</v>
      </c>
      <c r="I184" s="411">
        <v>510</v>
      </c>
      <c r="J184" s="412" t="s">
        <v>3281</v>
      </c>
      <c r="K184" s="413">
        <f t="shared" si="43"/>
        <v>10.5</v>
      </c>
      <c r="L184" s="414">
        <f t="shared" si="44"/>
        <v>2.6582278481012658E-2</v>
      </c>
      <c r="M184" s="415" t="s">
        <v>3241</v>
      </c>
      <c r="N184" s="416">
        <v>43606</v>
      </c>
      <c r="O184" s="135"/>
      <c r="P184" s="18"/>
      <c r="Q184" s="18"/>
      <c r="R184" s="87"/>
      <c r="S184" s="18"/>
      <c r="T184" s="18"/>
      <c r="U184" s="18"/>
      <c r="V184" s="18"/>
      <c r="W184" s="18"/>
      <c r="X184" s="18"/>
      <c r="Y184" s="18"/>
      <c r="Z184" s="18"/>
    </row>
    <row r="185" spans="1:26">
      <c r="A185" s="418">
        <v>59</v>
      </c>
      <c r="B185" s="219">
        <v>42584</v>
      </c>
      <c r="C185" s="219"/>
      <c r="D185" s="220" t="s">
        <v>1812</v>
      </c>
      <c r="E185" s="221" t="s">
        <v>260</v>
      </c>
      <c r="F185" s="218">
        <v>169.5</v>
      </c>
      <c r="G185" s="218"/>
      <c r="H185" s="222">
        <v>77</v>
      </c>
      <c r="I185" s="223" t="s">
        <v>1811</v>
      </c>
      <c r="J185" s="224" t="s">
        <v>3179</v>
      </c>
      <c r="K185" s="296">
        <f t="shared" si="43"/>
        <v>-92.5</v>
      </c>
      <c r="L185" s="225">
        <f t="shared" si="44"/>
        <v>-0.54572271386430682</v>
      </c>
      <c r="M185" s="226" t="s">
        <v>1794</v>
      </c>
      <c r="N185" s="227">
        <v>43522</v>
      </c>
      <c r="O185" s="135"/>
      <c r="P185" s="18"/>
      <c r="Q185" s="18"/>
      <c r="R185" s="87"/>
      <c r="S185" s="18"/>
      <c r="T185" s="18"/>
      <c r="U185" s="18"/>
      <c r="V185" s="18"/>
      <c r="W185" s="18"/>
      <c r="X185" s="18"/>
      <c r="Y185" s="18"/>
      <c r="Z185" s="18"/>
    </row>
    <row r="186" spans="1:26">
      <c r="A186" s="418">
        <v>60</v>
      </c>
      <c r="B186" s="219">
        <v>42586</v>
      </c>
      <c r="C186" s="219"/>
      <c r="D186" s="220" t="s">
        <v>1814</v>
      </c>
      <c r="E186" s="221" t="s">
        <v>271</v>
      </c>
      <c r="F186" s="218">
        <v>400</v>
      </c>
      <c r="G186" s="218"/>
      <c r="H186" s="222">
        <v>305</v>
      </c>
      <c r="I186" s="223">
        <v>475</v>
      </c>
      <c r="J186" s="224" t="s">
        <v>3280</v>
      </c>
      <c r="K186" s="296">
        <f t="shared" si="43"/>
        <v>-95</v>
      </c>
      <c r="L186" s="225">
        <f t="shared" si="44"/>
        <v>-0.23749999999999999</v>
      </c>
      <c r="M186" s="226" t="s">
        <v>1794</v>
      </c>
      <c r="N186" s="227">
        <v>43606</v>
      </c>
      <c r="O186" s="135"/>
      <c r="P186" s="18"/>
      <c r="Q186" s="18"/>
      <c r="R186" s="87"/>
      <c r="S186" s="18"/>
      <c r="T186" s="18"/>
      <c r="U186" s="18"/>
      <c r="V186" s="18"/>
      <c r="W186" s="18"/>
      <c r="X186" s="18"/>
      <c r="Y186" s="18"/>
      <c r="Z186" s="18"/>
    </row>
    <row r="187" spans="1:26">
      <c r="A187" s="417">
        <v>61</v>
      </c>
      <c r="B187" s="196">
        <v>42593</v>
      </c>
      <c r="C187" s="196"/>
      <c r="D187" s="197" t="s">
        <v>586</v>
      </c>
      <c r="E187" s="195" t="s">
        <v>271</v>
      </c>
      <c r="F187" s="198">
        <v>86.5</v>
      </c>
      <c r="G187" s="195"/>
      <c r="H187" s="195">
        <v>130</v>
      </c>
      <c r="I187" s="199">
        <v>130</v>
      </c>
      <c r="J187" s="284" t="s">
        <v>2241</v>
      </c>
      <c r="K187" s="200">
        <f t="shared" si="43"/>
        <v>43.5</v>
      </c>
      <c r="L187" s="201">
        <f t="shared" si="44"/>
        <v>0.50289017341040465</v>
      </c>
      <c r="M187" s="202" t="s">
        <v>262</v>
      </c>
      <c r="N187" s="203">
        <v>43091</v>
      </c>
      <c r="O187" s="135"/>
      <c r="P187" s="18"/>
      <c r="Q187" s="18"/>
      <c r="R187" s="87"/>
      <c r="S187" s="18"/>
      <c r="T187" s="18"/>
      <c r="U187" s="18"/>
      <c r="V187" s="18"/>
      <c r="W187" s="18"/>
      <c r="X187" s="18"/>
      <c r="Y187" s="18"/>
      <c r="Z187" s="18"/>
    </row>
    <row r="188" spans="1:26">
      <c r="A188" s="418">
        <v>62</v>
      </c>
      <c r="B188" s="219">
        <v>42600</v>
      </c>
      <c r="C188" s="219"/>
      <c r="D188" s="220" t="s">
        <v>340</v>
      </c>
      <c r="E188" s="221" t="s">
        <v>271</v>
      </c>
      <c r="F188" s="218">
        <v>133.5</v>
      </c>
      <c r="G188" s="218"/>
      <c r="H188" s="222">
        <v>126.5</v>
      </c>
      <c r="I188" s="223">
        <v>178</v>
      </c>
      <c r="J188" s="224" t="s">
        <v>1836</v>
      </c>
      <c r="K188" s="296">
        <f t="shared" si="43"/>
        <v>-7</v>
      </c>
      <c r="L188" s="225">
        <f t="shared" si="44"/>
        <v>-5.2434456928838954E-2</v>
      </c>
      <c r="M188" s="226" t="s">
        <v>1794</v>
      </c>
      <c r="N188" s="227">
        <v>42615</v>
      </c>
      <c r="O188" s="135"/>
      <c r="P188" s="18"/>
      <c r="Q188" s="18"/>
      <c r="R188" s="87"/>
      <c r="S188" s="18"/>
      <c r="T188" s="18"/>
      <c r="U188" s="18"/>
      <c r="V188" s="18"/>
      <c r="W188" s="18"/>
      <c r="X188" s="18"/>
      <c r="Y188" s="18"/>
      <c r="Z188" s="18"/>
    </row>
    <row r="189" spans="1:26">
      <c r="A189" s="417">
        <v>63</v>
      </c>
      <c r="B189" s="196">
        <v>42613</v>
      </c>
      <c r="C189" s="196"/>
      <c r="D189" s="197" t="s">
        <v>1830</v>
      </c>
      <c r="E189" s="195" t="s">
        <v>271</v>
      </c>
      <c r="F189" s="198">
        <v>560</v>
      </c>
      <c r="G189" s="195"/>
      <c r="H189" s="195">
        <v>725</v>
      </c>
      <c r="I189" s="199">
        <v>725</v>
      </c>
      <c r="J189" s="286" t="s">
        <v>273</v>
      </c>
      <c r="K189" s="200">
        <f t="shared" si="43"/>
        <v>165</v>
      </c>
      <c r="L189" s="201">
        <f t="shared" si="44"/>
        <v>0.29464285714285715</v>
      </c>
      <c r="M189" s="202" t="s">
        <v>262</v>
      </c>
      <c r="N189" s="203">
        <v>42456</v>
      </c>
      <c r="O189" s="135"/>
      <c r="P189" s="18"/>
      <c r="Q189" s="18"/>
      <c r="R189" s="87"/>
      <c r="S189" s="18"/>
      <c r="T189" s="18"/>
      <c r="U189" s="18"/>
      <c r="V189" s="18"/>
      <c r="W189" s="18"/>
      <c r="X189" s="18"/>
      <c r="Y189" s="18"/>
      <c r="Z189" s="18"/>
    </row>
    <row r="190" spans="1:26">
      <c r="A190" s="417">
        <v>64</v>
      </c>
      <c r="B190" s="196">
        <v>42614</v>
      </c>
      <c r="C190" s="196"/>
      <c r="D190" s="197" t="s">
        <v>1835</v>
      </c>
      <c r="E190" s="195" t="s">
        <v>271</v>
      </c>
      <c r="F190" s="198">
        <v>160.5</v>
      </c>
      <c r="G190" s="195"/>
      <c r="H190" s="195">
        <v>210</v>
      </c>
      <c r="I190" s="199">
        <v>210</v>
      </c>
      <c r="J190" s="286" t="s">
        <v>273</v>
      </c>
      <c r="K190" s="200">
        <f t="shared" si="43"/>
        <v>49.5</v>
      </c>
      <c r="L190" s="201">
        <f t="shared" si="44"/>
        <v>0.30841121495327101</v>
      </c>
      <c r="M190" s="202" t="s">
        <v>262</v>
      </c>
      <c r="N190" s="203">
        <v>42871</v>
      </c>
      <c r="O190" s="135"/>
      <c r="P190" s="18"/>
      <c r="Q190" s="18"/>
      <c r="R190" s="87"/>
      <c r="S190" s="18"/>
      <c r="T190" s="18"/>
      <c r="U190" s="18"/>
      <c r="V190" s="18"/>
      <c r="W190" s="18"/>
      <c r="X190" s="18"/>
      <c r="Y190" s="18"/>
      <c r="Z190" s="18"/>
    </row>
    <row r="191" spans="1:26">
      <c r="A191" s="417">
        <v>65</v>
      </c>
      <c r="B191" s="196">
        <v>42657</v>
      </c>
      <c r="C191" s="196"/>
      <c r="D191" s="197" t="s">
        <v>471</v>
      </c>
      <c r="E191" s="195" t="s">
        <v>271</v>
      </c>
      <c r="F191" s="198">
        <v>280</v>
      </c>
      <c r="G191" s="195"/>
      <c r="H191" s="195">
        <v>345</v>
      </c>
      <c r="I191" s="199">
        <v>345</v>
      </c>
      <c r="J191" s="286" t="s">
        <v>273</v>
      </c>
      <c r="K191" s="200">
        <f t="shared" si="43"/>
        <v>65</v>
      </c>
      <c r="L191" s="201">
        <f t="shared" si="44"/>
        <v>0.23214285714285715</v>
      </c>
      <c r="M191" s="202" t="s">
        <v>262</v>
      </c>
      <c r="N191" s="203">
        <v>42814</v>
      </c>
      <c r="O191" s="135"/>
      <c r="P191" s="18"/>
      <c r="Q191" s="18"/>
      <c r="R191" s="87"/>
      <c r="S191" s="18"/>
      <c r="T191" s="18"/>
      <c r="U191" s="18"/>
      <c r="V191" s="18"/>
      <c r="W191" s="18"/>
      <c r="X191" s="18"/>
      <c r="Y191" s="18"/>
      <c r="Z191" s="18"/>
    </row>
    <row r="192" spans="1:26">
      <c r="A192" s="417">
        <v>66</v>
      </c>
      <c r="B192" s="196">
        <v>42657</v>
      </c>
      <c r="C192" s="196"/>
      <c r="D192" s="197" t="s">
        <v>372</v>
      </c>
      <c r="E192" s="195" t="s">
        <v>271</v>
      </c>
      <c r="F192" s="198">
        <v>245</v>
      </c>
      <c r="G192" s="195"/>
      <c r="H192" s="195">
        <v>325.5</v>
      </c>
      <c r="I192" s="199">
        <v>330</v>
      </c>
      <c r="J192" s="286" t="s">
        <v>1935</v>
      </c>
      <c r="K192" s="200">
        <f t="shared" si="43"/>
        <v>80.5</v>
      </c>
      <c r="L192" s="201">
        <f t="shared" si="44"/>
        <v>0.32857142857142857</v>
      </c>
      <c r="M192" s="202" t="s">
        <v>262</v>
      </c>
      <c r="N192" s="203">
        <v>42769</v>
      </c>
      <c r="O192" s="135"/>
      <c r="P192" s="18"/>
      <c r="Q192" s="18"/>
      <c r="R192" s="87"/>
      <c r="S192" s="18"/>
      <c r="T192" s="18"/>
      <c r="U192" s="18"/>
      <c r="V192" s="18"/>
      <c r="W192" s="18"/>
      <c r="X192" s="18"/>
      <c r="Y192" s="18"/>
      <c r="Z192" s="18"/>
    </row>
    <row r="193" spans="1:26">
      <c r="A193" s="417">
        <v>67</v>
      </c>
      <c r="B193" s="196">
        <v>42660</v>
      </c>
      <c r="C193" s="196"/>
      <c r="D193" s="197" t="s">
        <v>359</v>
      </c>
      <c r="E193" s="195" t="s">
        <v>271</v>
      </c>
      <c r="F193" s="198">
        <v>125</v>
      </c>
      <c r="G193" s="195"/>
      <c r="H193" s="195">
        <v>160</v>
      </c>
      <c r="I193" s="199">
        <v>160</v>
      </c>
      <c r="J193" s="286" t="s">
        <v>324</v>
      </c>
      <c r="K193" s="200">
        <f t="shared" ref="K193:K204" si="45">H193-F193</f>
        <v>35</v>
      </c>
      <c r="L193" s="201">
        <v>0.28000000000000008</v>
      </c>
      <c r="M193" s="202" t="s">
        <v>262</v>
      </c>
      <c r="N193" s="203">
        <v>42803</v>
      </c>
      <c r="O193" s="135"/>
      <c r="P193" s="18"/>
      <c r="Q193" s="18"/>
      <c r="R193" s="87"/>
      <c r="S193" s="18"/>
      <c r="T193" s="18"/>
      <c r="U193" s="18"/>
      <c r="V193" s="18"/>
      <c r="W193" s="18"/>
      <c r="X193" s="18"/>
      <c r="Y193" s="18"/>
      <c r="Z193" s="18"/>
    </row>
    <row r="194" spans="1:26">
      <c r="A194" s="417">
        <v>68</v>
      </c>
      <c r="B194" s="196">
        <v>42660</v>
      </c>
      <c r="C194" s="196"/>
      <c r="D194" s="197" t="s">
        <v>1270</v>
      </c>
      <c r="E194" s="195" t="s">
        <v>271</v>
      </c>
      <c r="F194" s="198">
        <v>114</v>
      </c>
      <c r="G194" s="195"/>
      <c r="H194" s="195">
        <v>145</v>
      </c>
      <c r="I194" s="199">
        <v>145</v>
      </c>
      <c r="J194" s="286" t="s">
        <v>324</v>
      </c>
      <c r="K194" s="200">
        <f t="shared" si="45"/>
        <v>31</v>
      </c>
      <c r="L194" s="201">
        <f>K194/F194</f>
        <v>0.27192982456140352</v>
      </c>
      <c r="M194" s="202" t="s">
        <v>262</v>
      </c>
      <c r="N194" s="203">
        <v>42859</v>
      </c>
      <c r="O194" s="135"/>
      <c r="P194" s="18"/>
      <c r="Q194" s="18"/>
      <c r="R194" s="87"/>
      <c r="S194" s="18"/>
      <c r="T194" s="18"/>
      <c r="U194" s="18"/>
      <c r="V194" s="18"/>
      <c r="W194" s="18"/>
      <c r="X194" s="18"/>
      <c r="Y194" s="18"/>
      <c r="Z194" s="18"/>
    </row>
    <row r="195" spans="1:26">
      <c r="A195" s="417">
        <v>69</v>
      </c>
      <c r="B195" s="196">
        <v>42660</v>
      </c>
      <c r="C195" s="196"/>
      <c r="D195" s="197" t="s">
        <v>747</v>
      </c>
      <c r="E195" s="195" t="s">
        <v>271</v>
      </c>
      <c r="F195" s="198">
        <v>212</v>
      </c>
      <c r="G195" s="195"/>
      <c r="H195" s="195">
        <v>280</v>
      </c>
      <c r="I195" s="199">
        <v>276</v>
      </c>
      <c r="J195" s="286" t="s">
        <v>1984</v>
      </c>
      <c r="K195" s="200">
        <f t="shared" si="45"/>
        <v>68</v>
      </c>
      <c r="L195" s="201">
        <f>K195/F195</f>
        <v>0.32075471698113206</v>
      </c>
      <c r="M195" s="202" t="s">
        <v>262</v>
      </c>
      <c r="N195" s="203">
        <v>42858</v>
      </c>
      <c r="O195" s="135"/>
      <c r="P195" s="18"/>
      <c r="Q195" s="18"/>
      <c r="R195" s="87"/>
      <c r="S195" s="18"/>
      <c r="T195" s="18"/>
      <c r="U195" s="18"/>
      <c r="V195" s="18"/>
      <c r="W195" s="18"/>
      <c r="X195" s="18"/>
      <c r="Y195" s="18"/>
      <c r="Z195" s="18"/>
    </row>
    <row r="196" spans="1:26">
      <c r="A196" s="417">
        <v>70</v>
      </c>
      <c r="B196" s="196">
        <v>42678</v>
      </c>
      <c r="C196" s="196"/>
      <c r="D196" s="197" t="s">
        <v>360</v>
      </c>
      <c r="E196" s="195" t="s">
        <v>271</v>
      </c>
      <c r="F196" s="198">
        <v>155</v>
      </c>
      <c r="G196" s="195"/>
      <c r="H196" s="195">
        <v>210</v>
      </c>
      <c r="I196" s="199">
        <v>210</v>
      </c>
      <c r="J196" s="286" t="s">
        <v>2052</v>
      </c>
      <c r="K196" s="200">
        <f t="shared" si="45"/>
        <v>55</v>
      </c>
      <c r="L196" s="201">
        <f>K196/F196</f>
        <v>0.35483870967741937</v>
      </c>
      <c r="M196" s="202" t="s">
        <v>262</v>
      </c>
      <c r="N196" s="203">
        <v>42944</v>
      </c>
      <c r="O196" s="135"/>
      <c r="P196" s="18"/>
      <c r="Q196" s="18"/>
      <c r="R196" s="87"/>
      <c r="S196" s="18"/>
      <c r="T196" s="18"/>
      <c r="U196" s="18"/>
      <c r="V196" s="18"/>
      <c r="W196" s="18"/>
      <c r="X196" s="18"/>
      <c r="Y196" s="18"/>
      <c r="Z196" s="18"/>
    </row>
    <row r="197" spans="1:26">
      <c r="A197" s="417">
        <v>71</v>
      </c>
      <c r="B197" s="196">
        <v>42712</v>
      </c>
      <c r="C197" s="196"/>
      <c r="D197" s="197" t="s">
        <v>188</v>
      </c>
      <c r="E197" s="195" t="s">
        <v>271</v>
      </c>
      <c r="F197" s="198">
        <v>380</v>
      </c>
      <c r="G197" s="195"/>
      <c r="H197" s="195">
        <v>478</v>
      </c>
      <c r="I197" s="199">
        <v>468</v>
      </c>
      <c r="J197" s="286" t="s">
        <v>324</v>
      </c>
      <c r="K197" s="200">
        <f t="shared" si="45"/>
        <v>98</v>
      </c>
      <c r="L197" s="201">
        <f t="shared" ref="L197:L202" si="46">K197/F197</f>
        <v>0.25789473684210529</v>
      </c>
      <c r="M197" s="202" t="s">
        <v>262</v>
      </c>
      <c r="N197" s="203">
        <v>43025</v>
      </c>
      <c r="O197" s="135"/>
      <c r="P197" s="18"/>
      <c r="Q197" s="18"/>
      <c r="R197" s="87"/>
      <c r="S197" s="18"/>
      <c r="T197" s="18"/>
      <c r="U197" s="18"/>
      <c r="V197" s="18"/>
      <c r="W197" s="18"/>
      <c r="X197" s="18"/>
      <c r="Y197" s="18"/>
      <c r="Z197" s="18"/>
    </row>
    <row r="198" spans="1:26">
      <c r="A198" s="417">
        <v>72</v>
      </c>
      <c r="B198" s="196">
        <v>42734</v>
      </c>
      <c r="C198" s="196"/>
      <c r="D198" s="197" t="s">
        <v>785</v>
      </c>
      <c r="E198" s="195" t="s">
        <v>271</v>
      </c>
      <c r="F198" s="198">
        <v>305</v>
      </c>
      <c r="G198" s="195"/>
      <c r="H198" s="195">
        <v>375</v>
      </c>
      <c r="I198" s="199">
        <v>375</v>
      </c>
      <c r="J198" s="286" t="s">
        <v>324</v>
      </c>
      <c r="K198" s="200">
        <f t="shared" si="45"/>
        <v>70</v>
      </c>
      <c r="L198" s="201">
        <f t="shared" si="46"/>
        <v>0.22950819672131148</v>
      </c>
      <c r="M198" s="202" t="s">
        <v>262</v>
      </c>
      <c r="N198" s="203">
        <v>42768</v>
      </c>
      <c r="O198" s="135"/>
      <c r="P198" s="18"/>
      <c r="Q198" s="18"/>
      <c r="R198" s="87"/>
      <c r="S198" s="18"/>
      <c r="T198" s="18"/>
      <c r="U198" s="18"/>
      <c r="V198" s="18"/>
      <c r="W198" s="18"/>
      <c r="X198" s="18"/>
      <c r="Y198" s="18"/>
      <c r="Z198" s="18"/>
    </row>
    <row r="199" spans="1:26">
      <c r="A199" s="417">
        <v>73</v>
      </c>
      <c r="B199" s="196">
        <v>42739</v>
      </c>
      <c r="C199" s="196"/>
      <c r="D199" s="197" t="s">
        <v>665</v>
      </c>
      <c r="E199" s="195" t="s">
        <v>271</v>
      </c>
      <c r="F199" s="198">
        <v>99.5</v>
      </c>
      <c r="G199" s="195"/>
      <c r="H199" s="195">
        <v>158</v>
      </c>
      <c r="I199" s="199">
        <v>158</v>
      </c>
      <c r="J199" s="286" t="s">
        <v>324</v>
      </c>
      <c r="K199" s="200">
        <f t="shared" si="45"/>
        <v>58.5</v>
      </c>
      <c r="L199" s="201">
        <f t="shared" si="46"/>
        <v>0.5879396984924623</v>
      </c>
      <c r="M199" s="202" t="s">
        <v>262</v>
      </c>
      <c r="N199" s="203">
        <v>42898</v>
      </c>
      <c r="O199" s="135"/>
      <c r="P199" s="18"/>
      <c r="Q199" s="18"/>
      <c r="R199" s="87"/>
      <c r="S199" s="18"/>
      <c r="T199" s="18"/>
      <c r="U199" s="18"/>
      <c r="V199" s="18"/>
      <c r="W199" s="18"/>
      <c r="X199" s="18"/>
      <c r="Y199" s="18"/>
      <c r="Z199" s="18"/>
    </row>
    <row r="200" spans="1:26">
      <c r="A200" s="417">
        <v>74</v>
      </c>
      <c r="B200" s="196">
        <v>42786</v>
      </c>
      <c r="C200" s="196"/>
      <c r="D200" s="197" t="s">
        <v>130</v>
      </c>
      <c r="E200" s="195" t="s">
        <v>271</v>
      </c>
      <c r="F200" s="198">
        <v>140.5</v>
      </c>
      <c r="G200" s="195"/>
      <c r="H200" s="195">
        <v>220</v>
      </c>
      <c r="I200" s="199">
        <v>220</v>
      </c>
      <c r="J200" s="286" t="s">
        <v>324</v>
      </c>
      <c r="K200" s="200">
        <f t="shared" si="45"/>
        <v>79.5</v>
      </c>
      <c r="L200" s="201">
        <f t="shared" si="46"/>
        <v>0.5658362989323843</v>
      </c>
      <c r="M200" s="202" t="s">
        <v>262</v>
      </c>
      <c r="N200" s="203">
        <v>42864</v>
      </c>
      <c r="O200" s="135"/>
      <c r="P200" s="18"/>
      <c r="Q200" s="18"/>
      <c r="R200" s="87"/>
      <c r="S200" s="18"/>
      <c r="T200" s="18"/>
      <c r="U200" s="18"/>
      <c r="V200" s="18"/>
      <c r="W200" s="18"/>
      <c r="X200" s="18"/>
      <c r="Y200" s="18"/>
      <c r="Z200" s="18"/>
    </row>
    <row r="201" spans="1:26">
      <c r="A201" s="417">
        <v>75</v>
      </c>
      <c r="B201" s="196">
        <v>42818</v>
      </c>
      <c r="C201" s="196"/>
      <c r="D201" s="197" t="s">
        <v>1728</v>
      </c>
      <c r="E201" s="195" t="s">
        <v>271</v>
      </c>
      <c r="F201" s="198">
        <v>300.5</v>
      </c>
      <c r="G201" s="195"/>
      <c r="H201" s="195">
        <v>417.5</v>
      </c>
      <c r="I201" s="199">
        <v>420</v>
      </c>
      <c r="J201" s="286" t="s">
        <v>2228</v>
      </c>
      <c r="K201" s="200">
        <f t="shared" si="45"/>
        <v>117</v>
      </c>
      <c r="L201" s="201">
        <f t="shared" si="46"/>
        <v>0.38935108153078202</v>
      </c>
      <c r="M201" s="202" t="s">
        <v>262</v>
      </c>
      <c r="N201" s="203">
        <v>43070</v>
      </c>
      <c r="O201" s="135"/>
      <c r="P201" s="18"/>
      <c r="Q201" s="18"/>
      <c r="R201" s="87"/>
      <c r="S201" s="18"/>
      <c r="T201" s="18"/>
      <c r="U201" s="18"/>
      <c r="V201" s="18"/>
      <c r="W201" s="18"/>
      <c r="X201" s="18"/>
      <c r="Y201" s="18"/>
      <c r="Z201" s="18"/>
    </row>
    <row r="202" spans="1:26">
      <c r="A202" s="417">
        <v>76</v>
      </c>
      <c r="B202" s="196">
        <v>42830</v>
      </c>
      <c r="C202" s="196"/>
      <c r="D202" s="197" t="s">
        <v>1355</v>
      </c>
      <c r="E202" s="195" t="s">
        <v>271</v>
      </c>
      <c r="F202" s="198">
        <v>785</v>
      </c>
      <c r="G202" s="195"/>
      <c r="H202" s="195">
        <v>930</v>
      </c>
      <c r="I202" s="199">
        <v>920</v>
      </c>
      <c r="J202" s="286" t="s">
        <v>2112</v>
      </c>
      <c r="K202" s="200">
        <f t="shared" si="45"/>
        <v>145</v>
      </c>
      <c r="L202" s="201">
        <f t="shared" si="46"/>
        <v>0.18471337579617833</v>
      </c>
      <c r="M202" s="202" t="s">
        <v>262</v>
      </c>
      <c r="N202" s="203">
        <v>42976</v>
      </c>
      <c r="O202" s="135"/>
      <c r="P202" s="18"/>
      <c r="Q202" s="18"/>
      <c r="R202" s="87"/>
      <c r="S202" s="18"/>
      <c r="T202" s="18"/>
      <c r="U202" s="18"/>
      <c r="V202" s="18"/>
      <c r="W202" s="18"/>
      <c r="X202" s="18"/>
      <c r="Y202" s="18"/>
      <c r="Z202" s="18"/>
    </row>
    <row r="203" spans="1:26">
      <c r="A203" s="417">
        <v>77</v>
      </c>
      <c r="B203" s="196">
        <v>42837</v>
      </c>
      <c r="C203" s="196"/>
      <c r="D203" s="197" t="s">
        <v>58</v>
      </c>
      <c r="E203" s="195" t="s">
        <v>271</v>
      </c>
      <c r="F203" s="198">
        <v>289.5</v>
      </c>
      <c r="G203" s="195"/>
      <c r="H203" s="195">
        <v>354</v>
      </c>
      <c r="I203" s="199">
        <v>360</v>
      </c>
      <c r="J203" s="286" t="s">
        <v>2177</v>
      </c>
      <c r="K203" s="200">
        <f t="shared" si="45"/>
        <v>64.5</v>
      </c>
      <c r="L203" s="201">
        <f>K203/F203</f>
        <v>0.22279792746113988</v>
      </c>
      <c r="M203" s="202" t="s">
        <v>262</v>
      </c>
      <c r="N203" s="203">
        <v>43040</v>
      </c>
      <c r="O203" s="135"/>
      <c r="P203" s="18"/>
      <c r="Q203" s="18"/>
      <c r="R203" s="87"/>
      <c r="S203" s="18"/>
      <c r="T203" s="18"/>
      <c r="U203" s="18"/>
      <c r="V203" s="18"/>
      <c r="W203" s="18"/>
      <c r="X203" s="18"/>
      <c r="Y203" s="18"/>
      <c r="Z203" s="18"/>
    </row>
    <row r="204" spans="1:26">
      <c r="A204" s="417">
        <v>78</v>
      </c>
      <c r="B204" s="196">
        <v>42845</v>
      </c>
      <c r="C204" s="196"/>
      <c r="D204" s="197" t="s">
        <v>1030</v>
      </c>
      <c r="E204" s="195" t="s">
        <v>271</v>
      </c>
      <c r="F204" s="198">
        <v>700</v>
      </c>
      <c r="G204" s="195"/>
      <c r="H204" s="195">
        <v>840</v>
      </c>
      <c r="I204" s="199">
        <v>840</v>
      </c>
      <c r="J204" s="286" t="s">
        <v>2024</v>
      </c>
      <c r="K204" s="200">
        <f t="shared" si="45"/>
        <v>140</v>
      </c>
      <c r="L204" s="201">
        <f>K204/F204</f>
        <v>0.2</v>
      </c>
      <c r="M204" s="202" t="s">
        <v>262</v>
      </c>
      <c r="N204" s="203">
        <v>42893</v>
      </c>
      <c r="O204" s="135"/>
      <c r="P204" s="18"/>
      <c r="Q204" s="18"/>
      <c r="R204" s="87"/>
      <c r="S204" s="18"/>
      <c r="T204" s="18"/>
      <c r="U204" s="18"/>
      <c r="V204" s="18"/>
      <c r="W204" s="18"/>
      <c r="X204" s="18"/>
      <c r="Y204" s="18"/>
      <c r="Z204" s="18"/>
    </row>
    <row r="205" spans="1:26">
      <c r="A205" s="421">
        <v>79</v>
      </c>
      <c r="B205" s="212">
        <v>42877</v>
      </c>
      <c r="C205" s="212"/>
      <c r="D205" s="213" t="s">
        <v>791</v>
      </c>
      <c r="E205" s="211" t="s">
        <v>271</v>
      </c>
      <c r="F205" s="214" t="s">
        <v>1991</v>
      </c>
      <c r="G205" s="215"/>
      <c r="H205" s="215"/>
      <c r="I205" s="215">
        <v>190</v>
      </c>
      <c r="J205" s="287" t="s">
        <v>261</v>
      </c>
      <c r="K205" s="215"/>
      <c r="L205" s="211"/>
      <c r="M205" s="216"/>
      <c r="N205" s="217"/>
      <c r="O205" s="135"/>
      <c r="P205" s="18"/>
      <c r="Q205" s="18"/>
      <c r="R205" s="87"/>
      <c r="S205" s="18"/>
      <c r="T205" s="18"/>
      <c r="U205" s="18"/>
      <c r="V205" s="18"/>
      <c r="W205" s="18"/>
      <c r="X205" s="18"/>
      <c r="Y205" s="18"/>
      <c r="Z205" s="18"/>
    </row>
    <row r="206" spans="1:26">
      <c r="A206" s="417">
        <v>80</v>
      </c>
      <c r="B206" s="196">
        <v>42887</v>
      </c>
      <c r="C206" s="196"/>
      <c r="D206" s="251" t="s">
        <v>718</v>
      </c>
      <c r="E206" s="195" t="s">
        <v>271</v>
      </c>
      <c r="F206" s="198">
        <v>130</v>
      </c>
      <c r="G206" s="195"/>
      <c r="H206" s="195">
        <v>144.25</v>
      </c>
      <c r="I206" s="199">
        <v>170</v>
      </c>
      <c r="J206" s="286" t="s">
        <v>3420</v>
      </c>
      <c r="K206" s="200">
        <f>H206-F206</f>
        <v>14.25</v>
      </c>
      <c r="L206" s="201">
        <f t="shared" ref="L206:L222" si="47">K206/F206</f>
        <v>0.10961538461538461</v>
      </c>
      <c r="M206" s="202" t="s">
        <v>262</v>
      </c>
      <c r="N206" s="203">
        <v>43675</v>
      </c>
      <c r="O206" s="135"/>
      <c r="P206" s="18"/>
      <c r="Q206" s="18"/>
      <c r="R206" s="87"/>
      <c r="S206" s="18"/>
      <c r="T206" s="18"/>
      <c r="U206" s="18"/>
      <c r="V206" s="18"/>
      <c r="W206" s="18"/>
      <c r="X206" s="18"/>
      <c r="Y206" s="18"/>
      <c r="Z206" s="18"/>
    </row>
    <row r="207" spans="1:26">
      <c r="A207" s="417">
        <v>81</v>
      </c>
      <c r="B207" s="196">
        <v>42901</v>
      </c>
      <c r="C207" s="196"/>
      <c r="D207" s="251" t="s">
        <v>2244</v>
      </c>
      <c r="E207" s="195" t="s">
        <v>271</v>
      </c>
      <c r="F207" s="198">
        <v>214.5</v>
      </c>
      <c r="G207" s="195"/>
      <c r="H207" s="195">
        <v>262</v>
      </c>
      <c r="I207" s="199">
        <v>262</v>
      </c>
      <c r="J207" s="286" t="s">
        <v>2113</v>
      </c>
      <c r="K207" s="200">
        <f t="shared" ref="K207:K222" si="48">H207-F207</f>
        <v>47.5</v>
      </c>
      <c r="L207" s="201">
        <f t="shared" si="47"/>
        <v>0.22144522144522144</v>
      </c>
      <c r="M207" s="202" t="s">
        <v>262</v>
      </c>
      <c r="N207" s="203">
        <v>42977</v>
      </c>
      <c r="O207" s="135"/>
      <c r="P207" s="18"/>
      <c r="Q207" s="18"/>
      <c r="R207" s="87"/>
      <c r="S207" s="18"/>
      <c r="T207" s="18"/>
      <c r="U207" s="18"/>
      <c r="V207" s="18"/>
      <c r="W207" s="18"/>
      <c r="X207" s="18"/>
      <c r="Y207" s="18"/>
      <c r="Z207" s="18"/>
    </row>
    <row r="208" spans="1:26">
      <c r="A208" s="417">
        <v>82</v>
      </c>
      <c r="B208" s="196">
        <v>42933</v>
      </c>
      <c r="C208" s="196"/>
      <c r="D208" s="197" t="s">
        <v>1126</v>
      </c>
      <c r="E208" s="195" t="s">
        <v>271</v>
      </c>
      <c r="F208" s="198">
        <v>370</v>
      </c>
      <c r="G208" s="195"/>
      <c r="H208" s="195">
        <v>447.5</v>
      </c>
      <c r="I208" s="199">
        <v>450</v>
      </c>
      <c r="J208" s="286" t="s">
        <v>324</v>
      </c>
      <c r="K208" s="200">
        <f t="shared" si="48"/>
        <v>77.5</v>
      </c>
      <c r="L208" s="201">
        <f t="shared" si="47"/>
        <v>0.20945945945945946</v>
      </c>
      <c r="M208" s="202" t="s">
        <v>262</v>
      </c>
      <c r="N208" s="203">
        <v>43035</v>
      </c>
      <c r="O208" s="135"/>
      <c r="P208" s="18"/>
      <c r="Q208" s="18"/>
      <c r="R208" s="87"/>
      <c r="S208" s="18"/>
      <c r="T208" s="18"/>
      <c r="U208" s="18"/>
      <c r="V208" s="18"/>
      <c r="W208" s="18"/>
      <c r="X208" s="18"/>
      <c r="Y208" s="18"/>
      <c r="Z208" s="18"/>
    </row>
    <row r="209" spans="1:26">
      <c r="A209" s="417">
        <v>83</v>
      </c>
      <c r="B209" s="196">
        <v>42943</v>
      </c>
      <c r="C209" s="196"/>
      <c r="D209" s="197" t="s">
        <v>209</v>
      </c>
      <c r="E209" s="195" t="s">
        <v>271</v>
      </c>
      <c r="F209" s="198">
        <v>657.5</v>
      </c>
      <c r="G209" s="195"/>
      <c r="H209" s="195">
        <v>825</v>
      </c>
      <c r="I209" s="199">
        <v>820</v>
      </c>
      <c r="J209" s="286" t="s">
        <v>324</v>
      </c>
      <c r="K209" s="200">
        <f t="shared" si="48"/>
        <v>167.5</v>
      </c>
      <c r="L209" s="201">
        <f t="shared" si="47"/>
        <v>0.25475285171102663</v>
      </c>
      <c r="M209" s="202" t="s">
        <v>262</v>
      </c>
      <c r="N209" s="203">
        <v>43090</v>
      </c>
      <c r="O209" s="135"/>
      <c r="P209" s="18"/>
      <c r="Q209" s="18"/>
      <c r="R209" s="87"/>
      <c r="S209" s="18"/>
      <c r="T209" s="18"/>
      <c r="U209" s="18"/>
      <c r="V209" s="18"/>
      <c r="W209" s="18"/>
      <c r="X209" s="18"/>
      <c r="Y209" s="18"/>
      <c r="Z209" s="18"/>
    </row>
    <row r="210" spans="1:26">
      <c r="A210" s="417">
        <v>84</v>
      </c>
      <c r="B210" s="196">
        <v>42964</v>
      </c>
      <c r="C210" s="196"/>
      <c r="D210" s="197" t="s">
        <v>730</v>
      </c>
      <c r="E210" s="195" t="s">
        <v>271</v>
      </c>
      <c r="F210" s="198">
        <v>605</v>
      </c>
      <c r="G210" s="195"/>
      <c r="H210" s="195">
        <v>750</v>
      </c>
      <c r="I210" s="199">
        <v>750</v>
      </c>
      <c r="J210" s="286" t="s">
        <v>2112</v>
      </c>
      <c r="K210" s="200">
        <f t="shared" si="48"/>
        <v>145</v>
      </c>
      <c r="L210" s="201">
        <f t="shared" si="47"/>
        <v>0.23966942148760331</v>
      </c>
      <c r="M210" s="202" t="s">
        <v>262</v>
      </c>
      <c r="N210" s="203">
        <v>43027</v>
      </c>
      <c r="O210" s="135"/>
      <c r="P210" s="18"/>
      <c r="Q210" s="18"/>
      <c r="R210" s="87"/>
      <c r="S210" s="18"/>
      <c r="T210" s="18"/>
      <c r="U210" s="18"/>
      <c r="V210" s="18"/>
      <c r="W210" s="18"/>
      <c r="X210" s="18"/>
      <c r="Y210" s="18"/>
      <c r="Z210" s="18"/>
    </row>
    <row r="211" spans="1:26">
      <c r="A211" s="423">
        <v>85</v>
      </c>
      <c r="B211" s="394">
        <v>42979</v>
      </c>
      <c r="C211" s="394"/>
      <c r="D211" s="395" t="s">
        <v>1463</v>
      </c>
      <c r="E211" s="396" t="s">
        <v>271</v>
      </c>
      <c r="F211" s="397">
        <v>255</v>
      </c>
      <c r="G211" s="398"/>
      <c r="H211" s="398">
        <v>217.25</v>
      </c>
      <c r="I211" s="398">
        <v>320</v>
      </c>
      <c r="J211" s="399" t="s">
        <v>3392</v>
      </c>
      <c r="K211" s="296">
        <f t="shared" si="48"/>
        <v>-37.75</v>
      </c>
      <c r="L211" s="400">
        <f t="shared" si="47"/>
        <v>-0.14803921568627451</v>
      </c>
      <c r="M211" s="226" t="s">
        <v>1794</v>
      </c>
      <c r="N211" s="401">
        <v>43661</v>
      </c>
      <c r="O211" s="135"/>
      <c r="P211" s="18"/>
      <c r="Q211" s="18"/>
      <c r="R211" s="87"/>
      <c r="S211" s="18"/>
      <c r="T211" s="18"/>
      <c r="U211" s="18"/>
      <c r="V211" s="18"/>
      <c r="W211" s="18"/>
      <c r="X211" s="18"/>
      <c r="Y211" s="18"/>
      <c r="Z211" s="18"/>
    </row>
    <row r="212" spans="1:26">
      <c r="A212" s="417">
        <v>86</v>
      </c>
      <c r="B212" s="196">
        <v>42997</v>
      </c>
      <c r="C212" s="196"/>
      <c r="D212" s="197" t="s">
        <v>1492</v>
      </c>
      <c r="E212" s="195" t="s">
        <v>271</v>
      </c>
      <c r="F212" s="198">
        <v>215</v>
      </c>
      <c r="G212" s="195"/>
      <c r="H212" s="195">
        <v>258</v>
      </c>
      <c r="I212" s="199">
        <v>258</v>
      </c>
      <c r="J212" s="286" t="s">
        <v>324</v>
      </c>
      <c r="K212" s="200">
        <f t="shared" si="48"/>
        <v>43</v>
      </c>
      <c r="L212" s="201">
        <f t="shared" si="47"/>
        <v>0.2</v>
      </c>
      <c r="M212" s="202" t="s">
        <v>262</v>
      </c>
      <c r="N212" s="203">
        <v>43040</v>
      </c>
      <c r="O212" s="135"/>
      <c r="P212" s="18"/>
      <c r="Q212" s="18"/>
      <c r="R212" s="87"/>
      <c r="S212" s="18"/>
      <c r="T212" s="18"/>
      <c r="U212" s="18"/>
      <c r="V212" s="18"/>
      <c r="W212" s="18"/>
      <c r="X212" s="18"/>
      <c r="Y212" s="18"/>
      <c r="Z212" s="18"/>
    </row>
    <row r="213" spans="1:26">
      <c r="A213" s="417">
        <v>87</v>
      </c>
      <c r="B213" s="196">
        <v>42998</v>
      </c>
      <c r="C213" s="196"/>
      <c r="D213" s="197" t="s">
        <v>586</v>
      </c>
      <c r="E213" s="195" t="s">
        <v>271</v>
      </c>
      <c r="F213" s="198">
        <v>75</v>
      </c>
      <c r="G213" s="195"/>
      <c r="H213" s="195">
        <v>90</v>
      </c>
      <c r="I213" s="199">
        <v>90</v>
      </c>
      <c r="J213" s="286" t="s">
        <v>2149</v>
      </c>
      <c r="K213" s="200">
        <f t="shared" si="48"/>
        <v>15</v>
      </c>
      <c r="L213" s="201">
        <f t="shared" si="47"/>
        <v>0.2</v>
      </c>
      <c r="M213" s="202" t="s">
        <v>262</v>
      </c>
      <c r="N213" s="203">
        <v>43019</v>
      </c>
      <c r="O213" s="135"/>
      <c r="P213" s="18"/>
      <c r="Q213" s="18"/>
      <c r="R213" s="87"/>
      <c r="S213" s="18"/>
      <c r="T213" s="18"/>
      <c r="U213" s="18"/>
      <c r="V213" s="18"/>
      <c r="W213" s="18"/>
      <c r="X213" s="18"/>
      <c r="Y213" s="18"/>
      <c r="Z213" s="18"/>
    </row>
    <row r="214" spans="1:26">
      <c r="A214" s="417">
        <v>88</v>
      </c>
      <c r="B214" s="196">
        <v>43011</v>
      </c>
      <c r="C214" s="196"/>
      <c r="D214" s="197" t="s">
        <v>1860</v>
      </c>
      <c r="E214" s="195" t="s">
        <v>271</v>
      </c>
      <c r="F214" s="198">
        <v>315</v>
      </c>
      <c r="G214" s="195"/>
      <c r="H214" s="195">
        <v>392</v>
      </c>
      <c r="I214" s="199">
        <v>384</v>
      </c>
      <c r="J214" s="286" t="s">
        <v>2145</v>
      </c>
      <c r="K214" s="200">
        <f t="shared" si="48"/>
        <v>77</v>
      </c>
      <c r="L214" s="201">
        <f t="shared" si="47"/>
        <v>0.24444444444444444</v>
      </c>
      <c r="M214" s="202" t="s">
        <v>262</v>
      </c>
      <c r="N214" s="203">
        <v>43017</v>
      </c>
      <c r="O214" s="135"/>
      <c r="P214" s="18"/>
      <c r="Q214" s="18"/>
      <c r="R214" s="87"/>
      <c r="S214" s="18"/>
      <c r="T214" s="18"/>
      <c r="U214" s="18"/>
      <c r="V214" s="18"/>
      <c r="W214" s="18"/>
      <c r="X214" s="18"/>
      <c r="Y214" s="18"/>
      <c r="Z214" s="18"/>
    </row>
    <row r="215" spans="1:26">
      <c r="A215" s="417">
        <v>89</v>
      </c>
      <c r="B215" s="196">
        <v>43013</v>
      </c>
      <c r="C215" s="196"/>
      <c r="D215" s="197" t="s">
        <v>1242</v>
      </c>
      <c r="E215" s="195" t="s">
        <v>271</v>
      </c>
      <c r="F215" s="198">
        <v>145</v>
      </c>
      <c r="G215" s="195"/>
      <c r="H215" s="195">
        <v>179</v>
      </c>
      <c r="I215" s="199">
        <v>180</v>
      </c>
      <c r="J215" s="286" t="s">
        <v>2156</v>
      </c>
      <c r="K215" s="200">
        <f t="shared" si="48"/>
        <v>34</v>
      </c>
      <c r="L215" s="201">
        <f t="shared" si="47"/>
        <v>0.23448275862068965</v>
      </c>
      <c r="M215" s="202" t="s">
        <v>262</v>
      </c>
      <c r="N215" s="203">
        <v>43025</v>
      </c>
      <c r="O215" s="135"/>
      <c r="P215" s="18"/>
      <c r="Q215" s="18"/>
      <c r="R215" s="87"/>
      <c r="S215" s="18"/>
      <c r="T215" s="18"/>
      <c r="U215" s="18"/>
      <c r="V215" s="18"/>
      <c r="W215" s="18"/>
      <c r="X215" s="18"/>
      <c r="Y215" s="18"/>
      <c r="Z215" s="18"/>
    </row>
    <row r="216" spans="1:26">
      <c r="A216" s="417">
        <v>90</v>
      </c>
      <c r="B216" s="196">
        <v>43014</v>
      </c>
      <c r="C216" s="196"/>
      <c r="D216" s="197" t="s">
        <v>606</v>
      </c>
      <c r="E216" s="195" t="s">
        <v>271</v>
      </c>
      <c r="F216" s="198">
        <v>256</v>
      </c>
      <c r="G216" s="195"/>
      <c r="H216" s="195">
        <v>323</v>
      </c>
      <c r="I216" s="199">
        <v>320</v>
      </c>
      <c r="J216" s="286" t="s">
        <v>324</v>
      </c>
      <c r="K216" s="200">
        <f t="shared" si="48"/>
        <v>67</v>
      </c>
      <c r="L216" s="201">
        <f t="shared" si="47"/>
        <v>0.26171875</v>
      </c>
      <c r="M216" s="202" t="s">
        <v>262</v>
      </c>
      <c r="N216" s="203">
        <v>43067</v>
      </c>
      <c r="O216" s="135"/>
      <c r="P216" s="18"/>
      <c r="Q216" s="18"/>
      <c r="R216" s="87"/>
      <c r="S216" s="18"/>
      <c r="T216" s="18"/>
      <c r="U216" s="18"/>
      <c r="V216" s="18"/>
      <c r="W216" s="18"/>
      <c r="X216" s="18"/>
      <c r="Y216" s="18"/>
      <c r="Z216" s="18"/>
    </row>
    <row r="217" spans="1:26">
      <c r="A217" s="422">
        <v>91</v>
      </c>
      <c r="B217" s="205">
        <v>43017</v>
      </c>
      <c r="C217" s="205"/>
      <c r="D217" s="206" t="s">
        <v>130</v>
      </c>
      <c r="E217" s="204" t="s">
        <v>271</v>
      </c>
      <c r="F217" s="207">
        <v>152.5</v>
      </c>
      <c r="G217" s="208"/>
      <c r="H217" s="208">
        <v>183.5</v>
      </c>
      <c r="I217" s="208">
        <v>210</v>
      </c>
      <c r="J217" s="290" t="s">
        <v>2180</v>
      </c>
      <c r="K217" s="295">
        <f t="shared" si="48"/>
        <v>31</v>
      </c>
      <c r="L217" s="209">
        <f t="shared" si="47"/>
        <v>0.20327868852459016</v>
      </c>
      <c r="M217" s="207" t="s">
        <v>262</v>
      </c>
      <c r="N217" s="210">
        <v>43042</v>
      </c>
      <c r="O217" s="135"/>
      <c r="P217" s="18"/>
      <c r="Q217" s="18"/>
      <c r="R217" s="87"/>
      <c r="S217" s="18"/>
      <c r="T217" s="18"/>
      <c r="U217" s="18"/>
      <c r="V217" s="18"/>
      <c r="W217" s="18"/>
      <c r="X217" s="18"/>
      <c r="Y217" s="18"/>
      <c r="Z217" s="18"/>
    </row>
    <row r="218" spans="1:26">
      <c r="A218" s="417">
        <v>92</v>
      </c>
      <c r="B218" s="196">
        <v>43017</v>
      </c>
      <c r="C218" s="196"/>
      <c r="D218" s="197" t="s">
        <v>695</v>
      </c>
      <c r="E218" s="195" t="s">
        <v>271</v>
      </c>
      <c r="F218" s="198">
        <v>137.5</v>
      </c>
      <c r="G218" s="195"/>
      <c r="H218" s="195">
        <v>184</v>
      </c>
      <c r="I218" s="199">
        <v>183</v>
      </c>
      <c r="J218" s="284" t="s">
        <v>2419</v>
      </c>
      <c r="K218" s="200">
        <f t="shared" si="48"/>
        <v>46.5</v>
      </c>
      <c r="L218" s="201">
        <f t="shared" si="47"/>
        <v>0.33818181818181819</v>
      </c>
      <c r="M218" s="202" t="s">
        <v>262</v>
      </c>
      <c r="N218" s="203">
        <v>43108</v>
      </c>
      <c r="O218" s="135"/>
      <c r="P218" s="18"/>
      <c r="Q218" s="18"/>
      <c r="R218" s="87"/>
      <c r="S218" s="18"/>
      <c r="T218" s="18"/>
      <c r="U218" s="18"/>
      <c r="V218" s="18"/>
      <c r="W218" s="18"/>
      <c r="X218" s="18"/>
      <c r="Y218" s="18"/>
      <c r="Z218" s="18"/>
    </row>
    <row r="219" spans="1:26">
      <c r="A219" s="417">
        <v>93</v>
      </c>
      <c r="B219" s="196">
        <v>43018</v>
      </c>
      <c r="C219" s="196"/>
      <c r="D219" s="197" t="s">
        <v>1244</v>
      </c>
      <c r="E219" s="195" t="s">
        <v>271</v>
      </c>
      <c r="F219" s="198">
        <v>125.5</v>
      </c>
      <c r="G219" s="195"/>
      <c r="H219" s="195">
        <v>158</v>
      </c>
      <c r="I219" s="199">
        <v>155</v>
      </c>
      <c r="J219" s="284" t="s">
        <v>2183</v>
      </c>
      <c r="K219" s="200">
        <f t="shared" si="48"/>
        <v>32.5</v>
      </c>
      <c r="L219" s="201">
        <f t="shared" si="47"/>
        <v>0.25896414342629481</v>
      </c>
      <c r="M219" s="202" t="s">
        <v>262</v>
      </c>
      <c r="N219" s="203">
        <v>43067</v>
      </c>
      <c r="O219" s="135"/>
      <c r="P219" s="18"/>
      <c r="Q219" s="18"/>
      <c r="R219" s="87"/>
      <c r="S219" s="18"/>
      <c r="T219" s="18"/>
      <c r="U219" s="18"/>
      <c r="V219" s="18"/>
      <c r="W219" s="18"/>
      <c r="X219" s="18"/>
      <c r="Y219" s="18"/>
      <c r="Z219" s="18"/>
    </row>
    <row r="220" spans="1:26">
      <c r="A220" s="424">
        <v>94</v>
      </c>
      <c r="B220" s="236">
        <v>43046</v>
      </c>
      <c r="C220" s="236"/>
      <c r="D220" s="237" t="s">
        <v>820</v>
      </c>
      <c r="E220" s="235" t="s">
        <v>271</v>
      </c>
      <c r="F220" s="238">
        <v>740</v>
      </c>
      <c r="G220" s="235"/>
      <c r="H220" s="235">
        <v>892.5</v>
      </c>
      <c r="I220" s="239">
        <v>900</v>
      </c>
      <c r="J220" s="288" t="s">
        <v>2187</v>
      </c>
      <c r="K220" s="200">
        <f t="shared" si="48"/>
        <v>152.5</v>
      </c>
      <c r="L220" s="240">
        <f t="shared" si="47"/>
        <v>0.20608108108108109</v>
      </c>
      <c r="M220" s="241" t="s">
        <v>262</v>
      </c>
      <c r="N220" s="242">
        <v>43052</v>
      </c>
      <c r="O220" s="135"/>
      <c r="P220" s="18"/>
      <c r="Q220" s="18"/>
      <c r="R220" s="87"/>
      <c r="S220" s="18"/>
      <c r="T220" s="18"/>
      <c r="U220" s="18"/>
      <c r="V220" s="18"/>
      <c r="W220" s="18"/>
      <c r="X220" s="18"/>
      <c r="Y220" s="18"/>
      <c r="Z220" s="18"/>
    </row>
    <row r="221" spans="1:26">
      <c r="A221" s="424">
        <v>95</v>
      </c>
      <c r="B221" s="236">
        <v>43073</v>
      </c>
      <c r="C221" s="236"/>
      <c r="D221" s="237" t="s">
        <v>1421</v>
      </c>
      <c r="E221" s="235" t="s">
        <v>271</v>
      </c>
      <c r="F221" s="238">
        <v>118.5</v>
      </c>
      <c r="G221" s="235"/>
      <c r="H221" s="235">
        <v>143.5</v>
      </c>
      <c r="I221" s="239">
        <v>145</v>
      </c>
      <c r="J221" s="288" t="s">
        <v>2229</v>
      </c>
      <c r="K221" s="200">
        <f t="shared" si="48"/>
        <v>25</v>
      </c>
      <c r="L221" s="240">
        <f t="shared" si="47"/>
        <v>0.2109704641350211</v>
      </c>
      <c r="M221" s="241" t="s">
        <v>262</v>
      </c>
      <c r="N221" s="242">
        <v>43097</v>
      </c>
      <c r="O221" s="135"/>
      <c r="P221" s="18"/>
      <c r="Q221" s="18"/>
      <c r="R221" s="87"/>
      <c r="S221" s="18"/>
      <c r="T221" s="18"/>
      <c r="U221" s="18"/>
      <c r="V221" s="18"/>
      <c r="W221" s="18"/>
      <c r="X221" s="18"/>
      <c r="Y221" s="18"/>
      <c r="Z221" s="18"/>
    </row>
    <row r="222" spans="1:26">
      <c r="A222" s="422">
        <v>96</v>
      </c>
      <c r="B222" s="205">
        <v>43074</v>
      </c>
      <c r="C222" s="205"/>
      <c r="D222" s="206" t="s">
        <v>418</v>
      </c>
      <c r="E222" s="204" t="s">
        <v>271</v>
      </c>
      <c r="F222" s="207">
        <v>177.5</v>
      </c>
      <c r="G222" s="208"/>
      <c r="H222" s="208">
        <v>215</v>
      </c>
      <c r="I222" s="208">
        <v>230</v>
      </c>
      <c r="J222" s="292" t="s">
        <v>2240</v>
      </c>
      <c r="K222" s="295">
        <f t="shared" si="48"/>
        <v>37.5</v>
      </c>
      <c r="L222" s="209">
        <f t="shared" si="47"/>
        <v>0.21126760563380281</v>
      </c>
      <c r="M222" s="207" t="s">
        <v>262</v>
      </c>
      <c r="N222" s="210">
        <v>43096</v>
      </c>
      <c r="O222" s="135"/>
      <c r="P222" s="18"/>
      <c r="Q222" s="18"/>
      <c r="R222" s="87"/>
      <c r="S222" s="18"/>
      <c r="T222" s="18"/>
      <c r="U222" s="18"/>
      <c r="V222" s="18"/>
      <c r="W222" s="18"/>
      <c r="X222" s="18"/>
      <c r="Y222" s="18"/>
      <c r="Z222" s="18"/>
    </row>
    <row r="223" spans="1:26">
      <c r="A223" s="418">
        <v>97</v>
      </c>
      <c r="B223" s="219">
        <v>43090</v>
      </c>
      <c r="C223" s="219"/>
      <c r="D223" s="380" t="s">
        <v>988</v>
      </c>
      <c r="E223" s="221" t="s">
        <v>271</v>
      </c>
      <c r="F223" s="218">
        <v>715</v>
      </c>
      <c r="G223" s="218"/>
      <c r="H223" s="222">
        <v>500</v>
      </c>
      <c r="I223" s="223">
        <v>872</v>
      </c>
      <c r="J223" s="300" t="s">
        <v>3412</v>
      </c>
      <c r="K223" s="296">
        <f>H223-F223</f>
        <v>-215</v>
      </c>
      <c r="L223" s="225">
        <f>K223/F223</f>
        <v>-0.30069930069930068</v>
      </c>
      <c r="M223" s="226" t="s">
        <v>1794</v>
      </c>
      <c r="N223" s="227">
        <v>43670</v>
      </c>
      <c r="O223" s="135"/>
      <c r="P223" s="18"/>
      <c r="Q223" s="18"/>
      <c r="R223" s="87"/>
      <c r="S223" s="18"/>
      <c r="T223" s="18"/>
      <c r="U223" s="18"/>
      <c r="V223" s="18"/>
      <c r="W223" s="18"/>
      <c r="X223" s="18"/>
      <c r="Y223" s="18"/>
      <c r="Z223" s="18"/>
    </row>
    <row r="224" spans="1:26">
      <c r="A224" s="425">
        <v>98</v>
      </c>
      <c r="B224" s="244">
        <v>43138</v>
      </c>
      <c r="C224" s="244"/>
      <c r="D224" s="213" t="s">
        <v>791</v>
      </c>
      <c r="E224" s="211" t="s">
        <v>271</v>
      </c>
      <c r="F224" s="171" t="s">
        <v>2267</v>
      </c>
      <c r="G224" s="215"/>
      <c r="H224" s="215"/>
      <c r="I224" s="215">
        <v>190</v>
      </c>
      <c r="J224" s="285" t="s">
        <v>261</v>
      </c>
      <c r="K224" s="248"/>
      <c r="L224" s="249"/>
      <c r="M224" s="247"/>
      <c r="N224" s="250"/>
      <c r="O224" s="135"/>
      <c r="P224" s="18"/>
      <c r="Q224" s="18"/>
      <c r="R224" s="87"/>
      <c r="S224" s="18"/>
      <c r="T224" s="18"/>
      <c r="U224" s="18"/>
      <c r="V224" s="18"/>
      <c r="W224" s="18"/>
      <c r="X224" s="18"/>
      <c r="Y224" s="18"/>
      <c r="Z224" s="18"/>
    </row>
    <row r="225" spans="1:26">
      <c r="A225" s="425">
        <v>99</v>
      </c>
      <c r="B225" s="244">
        <v>43158</v>
      </c>
      <c r="C225" s="244"/>
      <c r="D225" s="213" t="s">
        <v>1157</v>
      </c>
      <c r="E225" s="243" t="s">
        <v>271</v>
      </c>
      <c r="F225" s="245" t="s">
        <v>2426</v>
      </c>
      <c r="G225" s="243"/>
      <c r="H225" s="243"/>
      <c r="I225" s="246">
        <v>398</v>
      </c>
      <c r="J225" s="285" t="s">
        <v>261</v>
      </c>
      <c r="K225" s="215"/>
      <c r="L225" s="211"/>
      <c r="M225" s="216"/>
      <c r="N225" s="217"/>
      <c r="O225" s="135"/>
      <c r="P225" s="18"/>
      <c r="Q225" s="18"/>
      <c r="R225" s="87"/>
      <c r="S225" s="18"/>
      <c r="T225" s="18"/>
      <c r="U225" s="18"/>
      <c r="V225" s="18"/>
      <c r="W225" s="18"/>
      <c r="X225" s="18"/>
      <c r="Y225" s="18"/>
      <c r="Z225" s="18"/>
    </row>
    <row r="226" spans="1:26">
      <c r="A226" s="426">
        <v>100</v>
      </c>
      <c r="B226" s="379">
        <v>43164</v>
      </c>
      <c r="C226" s="265"/>
      <c r="D226" s="213" t="s">
        <v>108</v>
      </c>
      <c r="E226" s="264" t="s">
        <v>271</v>
      </c>
      <c r="F226" s="266" t="s">
        <v>2427</v>
      </c>
      <c r="G226" s="264"/>
      <c r="H226" s="264"/>
      <c r="I226" s="267">
        <v>672</v>
      </c>
      <c r="J226" s="291" t="s">
        <v>261</v>
      </c>
      <c r="K226" s="248"/>
      <c r="L226" s="249"/>
      <c r="M226" s="247"/>
      <c r="N226" s="250"/>
      <c r="O226" s="135"/>
      <c r="P226" s="18"/>
      <c r="Q226" s="18"/>
      <c r="R226" s="87"/>
      <c r="S226" s="18"/>
      <c r="T226" s="18"/>
      <c r="U226" s="18"/>
      <c r="V226" s="18"/>
      <c r="W226" s="18"/>
      <c r="X226" s="18"/>
      <c r="Y226" s="18"/>
      <c r="Z226" s="18"/>
    </row>
    <row r="227" spans="1:26">
      <c r="A227" s="422">
        <v>101</v>
      </c>
      <c r="B227" s="205">
        <v>43192</v>
      </c>
      <c r="C227" s="205"/>
      <c r="D227" s="206" t="s">
        <v>721</v>
      </c>
      <c r="E227" s="204" t="s">
        <v>271</v>
      </c>
      <c r="F227" s="207">
        <v>492.5</v>
      </c>
      <c r="G227" s="208"/>
      <c r="H227" s="208">
        <v>589</v>
      </c>
      <c r="I227" s="208">
        <v>613</v>
      </c>
      <c r="J227" s="292" t="s">
        <v>2240</v>
      </c>
      <c r="K227" s="295">
        <f>H227-F227</f>
        <v>96.5</v>
      </c>
      <c r="L227" s="209">
        <f>K227/F227</f>
        <v>0.19593908629441625</v>
      </c>
      <c r="M227" s="207" t="s">
        <v>262</v>
      </c>
      <c r="N227" s="210">
        <v>43333</v>
      </c>
      <c r="O227" s="135"/>
      <c r="P227" s="18"/>
      <c r="Q227" s="18"/>
      <c r="R227" s="87"/>
      <c r="S227" s="18"/>
      <c r="T227" s="18"/>
      <c r="U227" s="18"/>
      <c r="V227" s="18"/>
      <c r="W227" s="18"/>
      <c r="X227" s="18"/>
      <c r="Y227" s="18"/>
      <c r="Z227" s="18"/>
    </row>
    <row r="228" spans="1:26">
      <c r="A228" s="418">
        <v>102</v>
      </c>
      <c r="B228" s="219">
        <v>43194</v>
      </c>
      <c r="C228" s="219"/>
      <c r="D228" s="380" t="s">
        <v>306</v>
      </c>
      <c r="E228" s="221" t="s">
        <v>271</v>
      </c>
      <c r="F228" s="218">
        <v>141.5</v>
      </c>
      <c r="G228" s="218"/>
      <c r="H228" s="222">
        <v>77</v>
      </c>
      <c r="I228" s="223">
        <v>180</v>
      </c>
      <c r="J228" s="300" t="s">
        <v>3180</v>
      </c>
      <c r="K228" s="296">
        <f>H228-F228</f>
        <v>-64.5</v>
      </c>
      <c r="L228" s="225">
        <f>K228/F228</f>
        <v>-0.45583038869257952</v>
      </c>
      <c r="M228" s="226" t="s">
        <v>1794</v>
      </c>
      <c r="N228" s="227">
        <v>43522</v>
      </c>
      <c r="O228" s="135"/>
      <c r="P228" s="18"/>
      <c r="Q228" s="18"/>
      <c r="R228" s="87"/>
      <c r="S228" s="18"/>
      <c r="T228" s="18"/>
      <c r="U228" s="18"/>
      <c r="V228" s="18"/>
      <c r="W228" s="18"/>
      <c r="X228" s="18"/>
      <c r="Y228" s="18"/>
      <c r="Z228" s="18"/>
    </row>
    <row r="229" spans="1:26">
      <c r="A229" s="418">
        <v>103</v>
      </c>
      <c r="B229" s="219">
        <v>43209</v>
      </c>
      <c r="C229" s="219"/>
      <c r="D229" s="220" t="s">
        <v>1115</v>
      </c>
      <c r="E229" s="221" t="s">
        <v>271</v>
      </c>
      <c r="F229" s="218">
        <v>430</v>
      </c>
      <c r="G229" s="218"/>
      <c r="H229" s="222">
        <v>220</v>
      </c>
      <c r="I229" s="223">
        <v>537</v>
      </c>
      <c r="J229" s="300" t="s">
        <v>2596</v>
      </c>
      <c r="K229" s="296">
        <f>H229-F229</f>
        <v>-210</v>
      </c>
      <c r="L229" s="225">
        <f>K229/F229</f>
        <v>-0.48837209302325579</v>
      </c>
      <c r="M229" s="226" t="s">
        <v>1794</v>
      </c>
      <c r="N229" s="227">
        <v>43252</v>
      </c>
      <c r="O229" s="135"/>
      <c r="P229" s="18"/>
      <c r="Q229" s="18"/>
      <c r="R229" s="87"/>
      <c r="S229" s="18"/>
      <c r="T229" s="18"/>
      <c r="U229" s="18"/>
      <c r="V229" s="18"/>
      <c r="W229" s="18"/>
      <c r="X229" s="18"/>
      <c r="Y229" s="18"/>
      <c r="Z229" s="18"/>
    </row>
    <row r="230" spans="1:26">
      <c r="A230" s="427">
        <v>104</v>
      </c>
      <c r="B230" s="345">
        <v>43220</v>
      </c>
      <c r="C230" s="345"/>
      <c r="D230" s="346" t="s">
        <v>839</v>
      </c>
      <c r="E230" s="344" t="s">
        <v>271</v>
      </c>
      <c r="F230" s="347">
        <v>156</v>
      </c>
      <c r="G230" s="348"/>
      <c r="H230" s="348">
        <v>196</v>
      </c>
      <c r="I230" s="348">
        <v>196</v>
      </c>
      <c r="J230" s="349" t="s">
        <v>3279</v>
      </c>
      <c r="K230" s="350">
        <f>H230-F230</f>
        <v>40</v>
      </c>
      <c r="L230" s="351">
        <f>K230/F230</f>
        <v>0.25641025641025639</v>
      </c>
      <c r="M230" s="347" t="s">
        <v>262</v>
      </c>
      <c r="N230" s="352">
        <v>43605</v>
      </c>
      <c r="O230" s="135"/>
      <c r="P230" s="18"/>
      <c r="Q230" s="18"/>
      <c r="R230" s="87"/>
      <c r="S230" s="18"/>
      <c r="T230" s="18"/>
      <c r="U230" s="18"/>
      <c r="V230" s="18"/>
      <c r="W230" s="18"/>
      <c r="X230" s="18"/>
      <c r="Y230" s="18"/>
      <c r="Z230" s="18"/>
    </row>
    <row r="231" spans="1:26">
      <c r="A231" s="428">
        <v>105</v>
      </c>
      <c r="B231" s="265">
        <v>43258</v>
      </c>
      <c r="C231" s="265"/>
      <c r="D231" s="279" t="s">
        <v>1003</v>
      </c>
      <c r="E231" s="264" t="s">
        <v>271</v>
      </c>
      <c r="F231" s="245" t="s">
        <v>2598</v>
      </c>
      <c r="G231" s="264"/>
      <c r="H231" s="264"/>
      <c r="I231" s="267">
        <v>439</v>
      </c>
      <c r="J231" s="283" t="s">
        <v>261</v>
      </c>
      <c r="K231" s="268"/>
      <c r="L231" s="269"/>
      <c r="M231" s="270"/>
      <c r="N231" s="271"/>
      <c r="O231" s="135"/>
      <c r="P231" s="18"/>
      <c r="Q231" s="18"/>
      <c r="R231" s="87"/>
      <c r="S231" s="18"/>
      <c r="T231" s="18"/>
      <c r="U231" s="18"/>
      <c r="V231" s="18"/>
      <c r="W231" s="18"/>
      <c r="X231" s="18"/>
      <c r="Y231" s="18"/>
      <c r="Z231" s="18"/>
    </row>
    <row r="232" spans="1:26">
      <c r="A232" s="428">
        <v>106</v>
      </c>
      <c r="B232" s="265">
        <v>43285</v>
      </c>
      <c r="C232" s="265"/>
      <c r="D232" s="279" t="s">
        <v>38</v>
      </c>
      <c r="E232" s="264" t="s">
        <v>271</v>
      </c>
      <c r="F232" s="245" t="s">
        <v>2620</v>
      </c>
      <c r="G232" s="264"/>
      <c r="H232" s="264"/>
      <c r="I232" s="267">
        <v>170</v>
      </c>
      <c r="J232" s="283" t="s">
        <v>261</v>
      </c>
      <c r="K232" s="268"/>
      <c r="L232" s="269"/>
      <c r="M232" s="270"/>
      <c r="N232" s="271"/>
      <c r="O232" s="135"/>
      <c r="P232" s="18"/>
      <c r="Q232" s="18"/>
      <c r="R232" s="87"/>
      <c r="S232" s="18"/>
      <c r="T232" s="18"/>
      <c r="U232" s="18"/>
      <c r="V232" s="18"/>
      <c r="W232" s="18"/>
      <c r="X232" s="18"/>
      <c r="Y232" s="18"/>
      <c r="Z232" s="18"/>
    </row>
    <row r="233" spans="1:26">
      <c r="A233" s="429">
        <v>107</v>
      </c>
      <c r="B233" s="402">
        <v>43318</v>
      </c>
      <c r="C233" s="402"/>
      <c r="D233" s="403" t="s">
        <v>740</v>
      </c>
      <c r="E233" s="404" t="s">
        <v>271</v>
      </c>
      <c r="F233" s="405">
        <v>150</v>
      </c>
      <c r="G233" s="404"/>
      <c r="H233" s="404">
        <v>102</v>
      </c>
      <c r="I233" s="406">
        <v>182</v>
      </c>
      <c r="J233" s="300" t="s">
        <v>3393</v>
      </c>
      <c r="K233" s="296">
        <f>H233-F233</f>
        <v>-48</v>
      </c>
      <c r="L233" s="225">
        <f>K233/F233</f>
        <v>-0.32</v>
      </c>
      <c r="M233" s="226" t="s">
        <v>1794</v>
      </c>
      <c r="N233" s="227">
        <v>43661</v>
      </c>
      <c r="O233" s="135"/>
      <c r="P233" s="18"/>
      <c r="Q233" s="18"/>
      <c r="R233" s="87"/>
      <c r="S233" s="18"/>
      <c r="T233" s="18"/>
      <c r="U233" s="18"/>
      <c r="V233" s="18"/>
      <c r="W233" s="18"/>
      <c r="X233" s="18"/>
      <c r="Y233" s="18"/>
      <c r="Z233" s="18"/>
    </row>
    <row r="234" spans="1:26">
      <c r="A234" s="424">
        <v>108</v>
      </c>
      <c r="B234" s="236">
        <v>43341</v>
      </c>
      <c r="C234" s="236"/>
      <c r="D234" s="237" t="s">
        <v>799</v>
      </c>
      <c r="E234" s="235" t="s">
        <v>271</v>
      </c>
      <c r="F234" s="238">
        <v>525</v>
      </c>
      <c r="G234" s="235"/>
      <c r="H234" s="235">
        <v>585</v>
      </c>
      <c r="I234" s="239">
        <v>635</v>
      </c>
      <c r="J234" s="288" t="s">
        <v>3399</v>
      </c>
      <c r="K234" s="200">
        <f>H234-F234</f>
        <v>60</v>
      </c>
      <c r="L234" s="240">
        <f>K234/F234</f>
        <v>0.11428571428571428</v>
      </c>
      <c r="M234" s="241"/>
      <c r="N234" s="242">
        <v>43662</v>
      </c>
      <c r="O234" s="135"/>
      <c r="P234" s="18"/>
      <c r="Q234" s="18"/>
      <c r="R234" s="87"/>
    </row>
    <row r="235" spans="1:26">
      <c r="A235" s="424">
        <v>109</v>
      </c>
      <c r="B235" s="236">
        <v>43395</v>
      </c>
      <c r="C235" s="236"/>
      <c r="D235" s="237" t="s">
        <v>730</v>
      </c>
      <c r="E235" s="235" t="s">
        <v>271</v>
      </c>
      <c r="F235" s="238">
        <v>475</v>
      </c>
      <c r="G235" s="235"/>
      <c r="H235" s="235">
        <v>574</v>
      </c>
      <c r="I235" s="239">
        <v>570</v>
      </c>
      <c r="J235" s="288" t="s">
        <v>324</v>
      </c>
      <c r="K235" s="200">
        <f>H235-F235</f>
        <v>99</v>
      </c>
      <c r="L235" s="240">
        <f>K235/F235</f>
        <v>0.20842105263157895</v>
      </c>
      <c r="M235" s="241" t="s">
        <v>262</v>
      </c>
      <c r="N235" s="242">
        <v>43403</v>
      </c>
      <c r="O235" s="135"/>
      <c r="P235" s="18"/>
      <c r="Q235" s="18"/>
      <c r="R235" s="87"/>
    </row>
    <row r="236" spans="1:26">
      <c r="A236" s="428">
        <v>110</v>
      </c>
      <c r="B236" s="265">
        <v>43396</v>
      </c>
      <c r="C236" s="265"/>
      <c r="D236" s="326" t="s">
        <v>2855</v>
      </c>
      <c r="E236" s="264" t="s">
        <v>271</v>
      </c>
      <c r="F236" s="245" t="s">
        <v>2987</v>
      </c>
      <c r="G236" s="264"/>
      <c r="H236" s="264"/>
      <c r="I236" s="267">
        <v>191</v>
      </c>
      <c r="J236" s="283" t="s">
        <v>261</v>
      </c>
      <c r="K236" s="268"/>
      <c r="L236" s="269"/>
      <c r="M236" s="270"/>
      <c r="N236" s="271"/>
      <c r="O236" s="135"/>
      <c r="Q236" s="18"/>
    </row>
    <row r="237" spans="1:26">
      <c r="A237" s="424">
        <v>111</v>
      </c>
      <c r="B237" s="236">
        <v>43397</v>
      </c>
      <c r="C237" s="236"/>
      <c r="D237" s="237" t="s">
        <v>813</v>
      </c>
      <c r="E237" s="235" t="s">
        <v>271</v>
      </c>
      <c r="F237" s="238">
        <v>707.5</v>
      </c>
      <c r="G237" s="235"/>
      <c r="H237" s="235">
        <v>872</v>
      </c>
      <c r="I237" s="239">
        <v>872</v>
      </c>
      <c r="J237" s="288" t="s">
        <v>324</v>
      </c>
      <c r="K237" s="200">
        <f>H237-F237</f>
        <v>164.5</v>
      </c>
      <c r="L237" s="240">
        <f>K237/F237</f>
        <v>0.23250883392226149</v>
      </c>
      <c r="M237" s="241" t="s">
        <v>262</v>
      </c>
      <c r="N237" s="242">
        <v>43482</v>
      </c>
      <c r="O237" s="135"/>
    </row>
    <row r="238" spans="1:26">
      <c r="A238" s="422">
        <v>112</v>
      </c>
      <c r="B238" s="205">
        <v>43398</v>
      </c>
      <c r="C238" s="205"/>
      <c r="D238" s="206" t="s">
        <v>335</v>
      </c>
      <c r="E238" s="204" t="s">
        <v>271</v>
      </c>
      <c r="F238" s="207">
        <v>707.5</v>
      </c>
      <c r="G238" s="208"/>
      <c r="H238" s="208">
        <v>850</v>
      </c>
      <c r="I238" s="208">
        <v>890</v>
      </c>
      <c r="J238" s="292" t="s">
        <v>3122</v>
      </c>
      <c r="K238" s="295">
        <f>H238-F238</f>
        <v>142.5</v>
      </c>
      <c r="L238" s="209">
        <f>K238/F238</f>
        <v>0.20141342756183744</v>
      </c>
      <c r="M238" s="207" t="s">
        <v>262</v>
      </c>
      <c r="N238" s="210">
        <v>43453</v>
      </c>
    </row>
    <row r="239" spans="1:26">
      <c r="A239" s="424">
        <v>113</v>
      </c>
      <c r="B239" s="236">
        <v>43398</v>
      </c>
      <c r="C239" s="236"/>
      <c r="D239" s="237" t="s">
        <v>655</v>
      </c>
      <c r="E239" s="235" t="s">
        <v>271</v>
      </c>
      <c r="F239" s="238">
        <v>164</v>
      </c>
      <c r="G239" s="235"/>
      <c r="H239" s="235">
        <v>204</v>
      </c>
      <c r="I239" s="239">
        <v>209</v>
      </c>
      <c r="J239" s="288" t="s">
        <v>283</v>
      </c>
      <c r="K239" s="200">
        <f>H239-F239</f>
        <v>40</v>
      </c>
      <c r="L239" s="240">
        <f>K239/F239</f>
        <v>0.24390243902439024</v>
      </c>
      <c r="M239" s="241" t="s">
        <v>262</v>
      </c>
      <c r="N239" s="242">
        <v>43539</v>
      </c>
    </row>
    <row r="240" spans="1:26">
      <c r="A240" s="424">
        <v>114</v>
      </c>
      <c r="B240" s="236">
        <v>43399</v>
      </c>
      <c r="C240" s="236"/>
      <c r="D240" s="237" t="s">
        <v>2691</v>
      </c>
      <c r="E240" s="235" t="s">
        <v>271</v>
      </c>
      <c r="F240" s="238">
        <v>240</v>
      </c>
      <c r="G240" s="235"/>
      <c r="H240" s="235">
        <v>297</v>
      </c>
      <c r="I240" s="239">
        <v>297</v>
      </c>
      <c r="J240" s="288" t="s">
        <v>324</v>
      </c>
      <c r="K240" s="200">
        <f>H240-F240</f>
        <v>57</v>
      </c>
      <c r="L240" s="240">
        <f>K240/F240</f>
        <v>0.23749999999999999</v>
      </c>
      <c r="M240" s="241" t="s">
        <v>262</v>
      </c>
      <c r="N240" s="242">
        <v>43417</v>
      </c>
    </row>
    <row r="241" spans="1:14">
      <c r="A241" s="425">
        <v>115</v>
      </c>
      <c r="B241" s="244">
        <v>43439</v>
      </c>
      <c r="C241" s="244"/>
      <c r="D241" s="326" t="s">
        <v>597</v>
      </c>
      <c r="E241" s="264" t="s">
        <v>271</v>
      </c>
      <c r="F241" s="266" t="s">
        <v>3008</v>
      </c>
      <c r="G241" s="264"/>
      <c r="H241" s="264"/>
      <c r="I241" s="267">
        <v>321</v>
      </c>
      <c r="J241" s="283" t="s">
        <v>261</v>
      </c>
      <c r="K241" s="268"/>
      <c r="L241" s="269"/>
      <c r="M241" s="270"/>
      <c r="N241" s="271"/>
    </row>
    <row r="242" spans="1:14">
      <c r="A242" s="424">
        <v>116</v>
      </c>
      <c r="B242" s="236">
        <v>43439</v>
      </c>
      <c r="C242" s="236"/>
      <c r="D242" s="237" t="s">
        <v>3010</v>
      </c>
      <c r="E242" s="235" t="s">
        <v>271</v>
      </c>
      <c r="F242" s="238">
        <v>202.5</v>
      </c>
      <c r="G242" s="235"/>
      <c r="H242" s="235">
        <v>255</v>
      </c>
      <c r="I242" s="239">
        <v>252</v>
      </c>
      <c r="J242" s="288" t="s">
        <v>324</v>
      </c>
      <c r="K242" s="200">
        <f>H242-F242</f>
        <v>52.5</v>
      </c>
      <c r="L242" s="240">
        <f>K242/F242</f>
        <v>0.25925925925925924</v>
      </c>
      <c r="M242" s="241" t="s">
        <v>262</v>
      </c>
      <c r="N242" s="242">
        <v>43542</v>
      </c>
    </row>
    <row r="243" spans="1:14">
      <c r="A243" s="424">
        <v>117</v>
      </c>
      <c r="B243" s="236">
        <v>43465</v>
      </c>
      <c r="C243" s="236"/>
      <c r="D243" s="237" t="s">
        <v>962</v>
      </c>
      <c r="E243" s="235" t="s">
        <v>271</v>
      </c>
      <c r="F243" s="238">
        <v>710</v>
      </c>
      <c r="G243" s="235"/>
      <c r="H243" s="235">
        <v>866</v>
      </c>
      <c r="I243" s="239">
        <v>866</v>
      </c>
      <c r="J243" s="288" t="s">
        <v>324</v>
      </c>
      <c r="K243" s="200">
        <f>H243-F243</f>
        <v>156</v>
      </c>
      <c r="L243" s="240">
        <f>K243/F243</f>
        <v>0.21971830985915494</v>
      </c>
      <c r="M243" s="241" t="s">
        <v>262</v>
      </c>
      <c r="N243" s="341">
        <v>43553</v>
      </c>
    </row>
    <row r="244" spans="1:14">
      <c r="A244" s="425">
        <v>118</v>
      </c>
      <c r="B244" s="244">
        <v>43469</v>
      </c>
      <c r="C244" s="244"/>
      <c r="D244" s="326" t="s">
        <v>1790</v>
      </c>
      <c r="E244" s="264" t="s">
        <v>271</v>
      </c>
      <c r="F244" s="266" t="s">
        <v>3132</v>
      </c>
      <c r="G244" s="264"/>
      <c r="H244" s="264"/>
      <c r="I244" s="267">
        <v>1185</v>
      </c>
      <c r="J244" s="283" t="s">
        <v>261</v>
      </c>
      <c r="K244" s="268"/>
      <c r="L244" s="269"/>
      <c r="M244" s="270"/>
      <c r="N244" s="271"/>
    </row>
    <row r="245" spans="1:14">
      <c r="A245" s="425">
        <v>119</v>
      </c>
      <c r="B245" s="244">
        <v>43522</v>
      </c>
      <c r="C245" s="244"/>
      <c r="D245" s="326" t="s">
        <v>237</v>
      </c>
      <c r="E245" s="264" t="s">
        <v>271</v>
      </c>
      <c r="F245" s="266" t="s">
        <v>3177</v>
      </c>
      <c r="G245" s="264"/>
      <c r="H245" s="264"/>
      <c r="I245" s="267">
        <v>411</v>
      </c>
      <c r="J245" s="283" t="s">
        <v>261</v>
      </c>
      <c r="K245" s="268"/>
      <c r="L245" s="269"/>
      <c r="M245" s="270"/>
      <c r="N245" s="271"/>
    </row>
    <row r="246" spans="1:14">
      <c r="A246" s="425">
        <v>120</v>
      </c>
      <c r="B246" s="244">
        <v>43559</v>
      </c>
      <c r="C246" s="244"/>
      <c r="D246" s="326" t="s">
        <v>937</v>
      </c>
      <c r="E246" s="264" t="s">
        <v>271</v>
      </c>
      <c r="F246" s="266" t="s">
        <v>3199</v>
      </c>
      <c r="G246" s="264"/>
      <c r="H246" s="264"/>
      <c r="I246" s="267">
        <v>158</v>
      </c>
      <c r="J246" s="283" t="s">
        <v>261</v>
      </c>
      <c r="K246" s="268"/>
      <c r="L246" s="269"/>
      <c r="M246" s="270"/>
      <c r="N246" s="271"/>
    </row>
    <row r="247" spans="1:14">
      <c r="A247" s="425">
        <v>121</v>
      </c>
      <c r="B247" s="244">
        <v>43559</v>
      </c>
      <c r="C247" s="244"/>
      <c r="D247" s="326" t="s">
        <v>2062</v>
      </c>
      <c r="E247" s="264" t="s">
        <v>271</v>
      </c>
      <c r="F247" s="266" t="s">
        <v>3200</v>
      </c>
      <c r="G247" s="264"/>
      <c r="H247" s="264"/>
      <c r="I247" s="267">
        <v>490</v>
      </c>
      <c r="J247" s="283" t="s">
        <v>261</v>
      </c>
      <c r="K247" s="268"/>
      <c r="L247" s="269"/>
      <c r="M247" s="270"/>
      <c r="N247" s="271"/>
    </row>
    <row r="248" spans="1:14">
      <c r="A248" s="264">
        <v>122</v>
      </c>
      <c r="B248" s="244">
        <v>43707</v>
      </c>
      <c r="C248" s="244"/>
      <c r="D248" s="326" t="s">
        <v>196</v>
      </c>
      <c r="E248" s="264" t="s">
        <v>271</v>
      </c>
      <c r="F248" s="266" t="s">
        <v>3572</v>
      </c>
      <c r="G248" s="264"/>
      <c r="H248" s="264"/>
      <c r="I248" s="267">
        <v>190</v>
      </c>
      <c r="J248" s="283" t="s">
        <v>261</v>
      </c>
      <c r="K248" s="268"/>
      <c r="L248" s="269"/>
      <c r="M248" s="270"/>
      <c r="N248" s="271"/>
    </row>
    <row r="249" spans="1:14">
      <c r="A249" s="264"/>
      <c r="B249" s="244"/>
      <c r="C249" s="244"/>
      <c r="D249" s="326"/>
      <c r="E249" s="264"/>
      <c r="F249" s="266"/>
      <c r="G249" s="264"/>
      <c r="H249" s="264"/>
      <c r="I249" s="267"/>
      <c r="J249" s="283"/>
      <c r="K249" s="268"/>
      <c r="L249" s="269"/>
      <c r="M249" s="270"/>
      <c r="N249" s="271"/>
    </row>
    <row r="250" spans="1:14">
      <c r="A250" s="264"/>
      <c r="B250" s="244"/>
      <c r="C250" s="244"/>
      <c r="D250" s="326"/>
      <c r="E250" s="264"/>
      <c r="F250" s="266"/>
      <c r="G250" s="264"/>
      <c r="H250" s="264"/>
      <c r="I250" s="267"/>
      <c r="J250" s="283"/>
      <c r="K250" s="268"/>
      <c r="L250" s="269"/>
      <c r="M250" s="270"/>
      <c r="N250" s="271"/>
    </row>
    <row r="251" spans="1:14">
      <c r="A251" s="264"/>
      <c r="B251" s="327"/>
      <c r="C251" s="327"/>
      <c r="D251" s="328"/>
      <c r="E251" s="264"/>
      <c r="F251" s="266" t="s">
        <v>353</v>
      </c>
      <c r="G251" s="264"/>
      <c r="H251" s="264"/>
      <c r="I251" s="267"/>
      <c r="J251" s="283"/>
      <c r="K251" s="268"/>
      <c r="L251" s="269"/>
      <c r="M251" s="270"/>
      <c r="N251" s="271"/>
    </row>
    <row r="252" spans="1:14">
      <c r="A252" s="356"/>
      <c r="B252" s="357"/>
      <c r="C252" s="357"/>
      <c r="D252" s="358"/>
      <c r="E252" s="356"/>
      <c r="F252" s="359"/>
      <c r="G252" s="356"/>
      <c r="H252" s="356"/>
      <c r="I252" s="360"/>
      <c r="J252" s="361"/>
      <c r="K252" s="362"/>
      <c r="L252" s="363"/>
      <c r="M252" s="364"/>
      <c r="N252" s="365"/>
    </row>
    <row r="253" spans="1:14" ht="15">
      <c r="A253" s="19"/>
      <c r="B253" s="230" t="s">
        <v>3287</v>
      </c>
      <c r="C253" s="230"/>
      <c r="D253" s="230"/>
      <c r="E253" s="230"/>
      <c r="F253" s="87"/>
      <c r="G253" s="87"/>
      <c r="H253" s="164"/>
      <c r="I253" s="87"/>
      <c r="J253" s="140"/>
      <c r="K253" s="159"/>
      <c r="L253" s="87"/>
      <c r="M253" s="87"/>
      <c r="N253" s="18"/>
    </row>
    <row r="254" spans="1:14" ht="38.25">
      <c r="A254" s="289" t="s">
        <v>13</v>
      </c>
      <c r="B254" s="84" t="s">
        <v>213</v>
      </c>
      <c r="C254" s="84"/>
      <c r="D254" s="85" t="s">
        <v>249</v>
      </c>
      <c r="E254" s="84" t="s">
        <v>250</v>
      </c>
      <c r="F254" s="84" t="s">
        <v>251</v>
      </c>
      <c r="G254" s="84" t="s">
        <v>268</v>
      </c>
      <c r="H254" s="84" t="s">
        <v>269</v>
      </c>
      <c r="I254" s="84" t="s">
        <v>254</v>
      </c>
      <c r="J254" s="293" t="s">
        <v>255</v>
      </c>
      <c r="K254" s="84" t="s">
        <v>256</v>
      </c>
      <c r="L254" s="84" t="s">
        <v>257</v>
      </c>
      <c r="M254" s="84" t="s">
        <v>258</v>
      </c>
      <c r="N254" s="85" t="s">
        <v>259</v>
      </c>
    </row>
    <row r="255" spans="1:14">
      <c r="A255" s="417">
        <v>1</v>
      </c>
      <c r="B255" s="196">
        <v>42473</v>
      </c>
      <c r="C255" s="196"/>
      <c r="D255" s="197" t="s">
        <v>229</v>
      </c>
      <c r="E255" s="195" t="s">
        <v>271</v>
      </c>
      <c r="F255" s="198">
        <v>196</v>
      </c>
      <c r="G255" s="195"/>
      <c r="H255" s="195">
        <v>299</v>
      </c>
      <c r="I255" s="199">
        <v>299</v>
      </c>
      <c r="J255" s="286" t="s">
        <v>324</v>
      </c>
      <c r="K255" s="200">
        <v>103</v>
      </c>
      <c r="L255" s="201">
        <v>0.52551020408163263</v>
      </c>
      <c r="M255" s="202" t="s">
        <v>262</v>
      </c>
      <c r="N255" s="203">
        <v>42620</v>
      </c>
    </row>
    <row r="256" spans="1:14">
      <c r="A256" s="417">
        <v>2</v>
      </c>
      <c r="B256" s="196">
        <v>42473</v>
      </c>
      <c r="C256" s="196"/>
      <c r="D256" s="197" t="s">
        <v>350</v>
      </c>
      <c r="E256" s="195" t="s">
        <v>271</v>
      </c>
      <c r="F256" s="198">
        <v>88</v>
      </c>
      <c r="G256" s="195"/>
      <c r="H256" s="195">
        <v>103</v>
      </c>
      <c r="I256" s="199">
        <v>103</v>
      </c>
      <c r="J256" s="286" t="s">
        <v>324</v>
      </c>
      <c r="K256" s="200">
        <v>15</v>
      </c>
      <c r="L256" s="201">
        <v>0.17045454545454544</v>
      </c>
      <c r="M256" s="202" t="s">
        <v>262</v>
      </c>
      <c r="N256" s="203">
        <v>42530</v>
      </c>
    </row>
    <row r="257" spans="1:14">
      <c r="A257" s="430">
        <v>3</v>
      </c>
      <c r="B257" s="377">
        <v>42522</v>
      </c>
      <c r="C257" s="377"/>
      <c r="D257" s="378" t="s">
        <v>362</v>
      </c>
      <c r="E257" s="366" t="s">
        <v>271</v>
      </c>
      <c r="F257" s="374" t="s">
        <v>363</v>
      </c>
      <c r="G257" s="370"/>
      <c r="H257" s="370"/>
      <c r="I257" s="370" t="s">
        <v>364</v>
      </c>
      <c r="J257" s="371" t="s">
        <v>261</v>
      </c>
      <c r="K257" s="372"/>
      <c r="L257" s="373"/>
      <c r="M257" s="374"/>
      <c r="N257" s="375"/>
    </row>
    <row r="258" spans="1:14">
      <c r="A258" s="417">
        <v>4</v>
      </c>
      <c r="B258" s="196">
        <v>42549</v>
      </c>
      <c r="C258" s="196"/>
      <c r="D258" s="251" t="s">
        <v>720</v>
      </c>
      <c r="E258" s="195" t="s">
        <v>271</v>
      </c>
      <c r="F258" s="198">
        <v>262.5</v>
      </c>
      <c r="G258" s="195"/>
      <c r="H258" s="195">
        <v>340</v>
      </c>
      <c r="I258" s="199">
        <v>333</v>
      </c>
      <c r="J258" s="286" t="s">
        <v>2152</v>
      </c>
      <c r="K258" s="200">
        <v>77.5</v>
      </c>
      <c r="L258" s="201">
        <v>0.29523809523809524</v>
      </c>
      <c r="M258" s="202" t="s">
        <v>262</v>
      </c>
      <c r="N258" s="203">
        <v>43017</v>
      </c>
    </row>
    <row r="259" spans="1:14">
      <c r="A259" s="417">
        <v>5</v>
      </c>
      <c r="B259" s="196">
        <v>42549</v>
      </c>
      <c r="C259" s="196"/>
      <c r="D259" s="251" t="s">
        <v>727</v>
      </c>
      <c r="E259" s="195" t="s">
        <v>271</v>
      </c>
      <c r="F259" s="198">
        <v>840</v>
      </c>
      <c r="G259" s="195"/>
      <c r="H259" s="195">
        <v>1230</v>
      </c>
      <c r="I259" s="199">
        <v>1230</v>
      </c>
      <c r="J259" s="286" t="s">
        <v>324</v>
      </c>
      <c r="K259" s="200">
        <v>390</v>
      </c>
      <c r="L259" s="201">
        <v>0.4642857142857143</v>
      </c>
      <c r="M259" s="202" t="s">
        <v>262</v>
      </c>
      <c r="N259" s="203">
        <v>42649</v>
      </c>
    </row>
    <row r="260" spans="1:14">
      <c r="A260" s="417">
        <v>6</v>
      </c>
      <c r="B260" s="196">
        <v>42646</v>
      </c>
      <c r="C260" s="196"/>
      <c r="D260" s="251" t="s">
        <v>894</v>
      </c>
      <c r="E260" s="195" t="s">
        <v>271</v>
      </c>
      <c r="F260" s="198">
        <v>430</v>
      </c>
      <c r="G260" s="195"/>
      <c r="H260" s="195">
        <v>596</v>
      </c>
      <c r="I260" s="199">
        <v>575</v>
      </c>
      <c r="J260" s="286" t="s">
        <v>1980</v>
      </c>
      <c r="K260" s="200">
        <v>166</v>
      </c>
      <c r="L260" s="201">
        <v>0.38604651162790699</v>
      </c>
      <c r="M260" s="202" t="s">
        <v>262</v>
      </c>
      <c r="N260" s="203">
        <v>42769</v>
      </c>
    </row>
    <row r="261" spans="1:14">
      <c r="A261" s="418">
        <v>7</v>
      </c>
      <c r="B261" s="219">
        <v>42710</v>
      </c>
      <c r="C261" s="219"/>
      <c r="D261" s="220" t="s">
        <v>1322</v>
      </c>
      <c r="E261" s="221" t="s">
        <v>271</v>
      </c>
      <c r="F261" s="218">
        <v>150.5</v>
      </c>
      <c r="G261" s="218"/>
      <c r="H261" s="222">
        <v>72.5</v>
      </c>
      <c r="I261" s="223">
        <v>174</v>
      </c>
      <c r="J261" s="224" t="s">
        <v>2648</v>
      </c>
      <c r="K261" s="296">
        <v>-78</v>
      </c>
      <c r="L261" s="225">
        <v>-0.51827242524916939</v>
      </c>
      <c r="M261" s="226" t="s">
        <v>1794</v>
      </c>
      <c r="N261" s="227">
        <v>43333</v>
      </c>
    </row>
    <row r="262" spans="1:14">
      <c r="A262" s="417">
        <v>8</v>
      </c>
      <c r="B262" s="196">
        <v>42739</v>
      </c>
      <c r="C262" s="196"/>
      <c r="D262" s="197" t="s">
        <v>665</v>
      </c>
      <c r="E262" s="195" t="s">
        <v>271</v>
      </c>
      <c r="F262" s="198">
        <v>99.5</v>
      </c>
      <c r="G262" s="195"/>
      <c r="H262" s="195">
        <v>158</v>
      </c>
      <c r="I262" s="199">
        <v>158</v>
      </c>
      <c r="J262" s="286" t="s">
        <v>324</v>
      </c>
      <c r="K262" s="200">
        <v>58.5</v>
      </c>
      <c r="L262" s="201">
        <v>0.5879396984924623</v>
      </c>
      <c r="M262" s="202" t="s">
        <v>262</v>
      </c>
      <c r="N262" s="203">
        <v>42898</v>
      </c>
    </row>
    <row r="263" spans="1:14">
      <c r="A263" s="417">
        <v>9</v>
      </c>
      <c r="B263" s="196">
        <v>42786</v>
      </c>
      <c r="C263" s="196"/>
      <c r="D263" s="197" t="s">
        <v>1524</v>
      </c>
      <c r="E263" s="195" t="s">
        <v>271</v>
      </c>
      <c r="F263" s="198">
        <v>202.5</v>
      </c>
      <c r="G263" s="195"/>
      <c r="H263" s="195">
        <v>234</v>
      </c>
      <c r="I263" s="199">
        <v>234</v>
      </c>
      <c r="J263" s="286" t="s">
        <v>324</v>
      </c>
      <c r="K263" s="200">
        <v>31.5</v>
      </c>
      <c r="L263" s="201">
        <v>0.15555555555555556</v>
      </c>
      <c r="M263" s="202" t="s">
        <v>262</v>
      </c>
      <c r="N263" s="203">
        <v>42836</v>
      </c>
    </row>
    <row r="264" spans="1:14">
      <c r="A264" s="417">
        <v>10</v>
      </c>
      <c r="B264" s="196">
        <v>42818</v>
      </c>
      <c r="C264" s="196"/>
      <c r="D264" s="197" t="s">
        <v>727</v>
      </c>
      <c r="E264" s="195" t="s">
        <v>271</v>
      </c>
      <c r="F264" s="198">
        <v>850</v>
      </c>
      <c r="G264" s="195"/>
      <c r="H264" s="195">
        <v>1042.5</v>
      </c>
      <c r="I264" s="199">
        <v>1023</v>
      </c>
      <c r="J264" s="286" t="s">
        <v>1976</v>
      </c>
      <c r="K264" s="200">
        <v>192.5</v>
      </c>
      <c r="L264" s="201">
        <v>0.22647058823529412</v>
      </c>
      <c r="M264" s="202" t="s">
        <v>262</v>
      </c>
      <c r="N264" s="203">
        <v>42830</v>
      </c>
    </row>
    <row r="265" spans="1:14">
      <c r="A265" s="418">
        <v>11</v>
      </c>
      <c r="B265" s="219">
        <v>42831</v>
      </c>
      <c r="C265" s="219"/>
      <c r="D265" s="220" t="s">
        <v>1771</v>
      </c>
      <c r="E265" s="221" t="s">
        <v>271</v>
      </c>
      <c r="F265" s="218">
        <v>40</v>
      </c>
      <c r="G265" s="218"/>
      <c r="H265" s="222">
        <v>13.1</v>
      </c>
      <c r="I265" s="223">
        <v>60</v>
      </c>
      <c r="J265" s="300" t="s">
        <v>3160</v>
      </c>
      <c r="K265" s="296">
        <v>-26.9</v>
      </c>
      <c r="L265" s="225">
        <v>-0.67249999999999999</v>
      </c>
      <c r="M265" s="226" t="s">
        <v>1794</v>
      </c>
      <c r="N265" s="227">
        <v>43138</v>
      </c>
    </row>
    <row r="266" spans="1:14">
      <c r="A266" s="417">
        <v>12</v>
      </c>
      <c r="B266" s="196">
        <v>42997</v>
      </c>
      <c r="C266" s="196"/>
      <c r="D266" s="197" t="s">
        <v>1492</v>
      </c>
      <c r="E266" s="195" t="s">
        <v>271</v>
      </c>
      <c r="F266" s="198">
        <v>215</v>
      </c>
      <c r="G266" s="195"/>
      <c r="H266" s="195">
        <v>258</v>
      </c>
      <c r="I266" s="199">
        <v>258</v>
      </c>
      <c r="J266" s="286" t="s">
        <v>324</v>
      </c>
      <c r="K266" s="200">
        <v>43</v>
      </c>
      <c r="L266" s="201">
        <v>0.2</v>
      </c>
      <c r="M266" s="202" t="s">
        <v>262</v>
      </c>
      <c r="N266" s="203">
        <v>43040</v>
      </c>
    </row>
    <row r="267" spans="1:14">
      <c r="A267" s="417">
        <v>13</v>
      </c>
      <c r="B267" s="196">
        <v>43018</v>
      </c>
      <c r="C267" s="196"/>
      <c r="D267" s="197" t="s">
        <v>2148</v>
      </c>
      <c r="E267" s="195" t="s">
        <v>271</v>
      </c>
      <c r="F267" s="198">
        <v>895</v>
      </c>
      <c r="G267" s="195"/>
      <c r="H267" s="195">
        <v>1122.5</v>
      </c>
      <c r="I267" s="199">
        <v>1078</v>
      </c>
      <c r="J267" s="284" t="s">
        <v>2254</v>
      </c>
      <c r="K267" s="200">
        <v>227.5</v>
      </c>
      <c r="L267" s="201">
        <v>0.25418994413407819</v>
      </c>
      <c r="M267" s="202" t="s">
        <v>262</v>
      </c>
      <c r="N267" s="203">
        <v>43117</v>
      </c>
    </row>
    <row r="268" spans="1:14">
      <c r="A268" s="424">
        <v>14</v>
      </c>
      <c r="B268" s="236">
        <v>43020</v>
      </c>
      <c r="C268" s="236"/>
      <c r="D268" s="237" t="s">
        <v>647</v>
      </c>
      <c r="E268" s="235" t="s">
        <v>271</v>
      </c>
      <c r="F268" s="238">
        <v>525</v>
      </c>
      <c r="G268" s="235"/>
      <c r="H268" s="235">
        <v>629</v>
      </c>
      <c r="I268" s="239">
        <v>629</v>
      </c>
      <c r="J268" s="431" t="s">
        <v>324</v>
      </c>
      <c r="K268" s="200">
        <v>104</v>
      </c>
      <c r="L268" s="240">
        <v>0.1980952380952381</v>
      </c>
      <c r="M268" s="241" t="s">
        <v>262</v>
      </c>
      <c r="N268" s="242">
        <v>43119</v>
      </c>
    </row>
    <row r="269" spans="1:14">
      <c r="A269" s="424">
        <v>15</v>
      </c>
      <c r="B269" s="236">
        <v>43098</v>
      </c>
      <c r="C269" s="236"/>
      <c r="D269" s="237" t="s">
        <v>1860</v>
      </c>
      <c r="E269" s="235" t="s">
        <v>271</v>
      </c>
      <c r="F269" s="238">
        <v>435</v>
      </c>
      <c r="G269" s="235"/>
      <c r="H269" s="235">
        <v>542.5</v>
      </c>
      <c r="I269" s="239">
        <v>539</v>
      </c>
      <c r="J269" s="288" t="s">
        <v>324</v>
      </c>
      <c r="K269" s="200">
        <v>107.5</v>
      </c>
      <c r="L269" s="240">
        <v>0.2471264367816092</v>
      </c>
      <c r="M269" s="241" t="s">
        <v>262</v>
      </c>
      <c r="N269" s="242">
        <v>43206</v>
      </c>
    </row>
    <row r="270" spans="1:14">
      <c r="A270" s="432">
        <v>16</v>
      </c>
      <c r="B270" s="433">
        <v>43098</v>
      </c>
      <c r="C270" s="433"/>
      <c r="D270" s="237" t="s">
        <v>1772</v>
      </c>
      <c r="E270" s="434" t="s">
        <v>271</v>
      </c>
      <c r="F270" s="435">
        <v>885</v>
      </c>
      <c r="G270" s="434"/>
      <c r="H270" s="434">
        <v>1090</v>
      </c>
      <c r="I270" s="436">
        <v>1084</v>
      </c>
      <c r="J270" s="288" t="s">
        <v>324</v>
      </c>
      <c r="K270" s="437">
        <v>205</v>
      </c>
      <c r="L270" s="438">
        <v>0.23163841807909605</v>
      </c>
      <c r="M270" s="439" t="s">
        <v>262</v>
      </c>
      <c r="N270" s="440">
        <v>43213</v>
      </c>
    </row>
    <row r="271" spans="1:14">
      <c r="A271" s="441">
        <v>17</v>
      </c>
      <c r="B271" s="442">
        <v>43237</v>
      </c>
      <c r="C271" s="367"/>
      <c r="D271" s="378" t="s">
        <v>1299</v>
      </c>
      <c r="E271" s="366" t="s">
        <v>271</v>
      </c>
      <c r="F271" s="369" t="s">
        <v>307</v>
      </c>
      <c r="G271" s="366"/>
      <c r="H271" s="366"/>
      <c r="I271" s="370">
        <v>348</v>
      </c>
      <c r="J271" s="376" t="s">
        <v>261</v>
      </c>
      <c r="K271" s="372"/>
      <c r="L271" s="373"/>
      <c r="M271" s="374"/>
      <c r="N271" s="375"/>
    </row>
    <row r="272" spans="1:14">
      <c r="A272" s="443">
        <v>18</v>
      </c>
      <c r="B272" s="444">
        <v>43294</v>
      </c>
      <c r="C272" s="444"/>
      <c r="D272" s="279" t="s">
        <v>1865</v>
      </c>
      <c r="E272" s="445" t="s">
        <v>271</v>
      </c>
      <c r="F272" s="446" t="s">
        <v>2627</v>
      </c>
      <c r="G272" s="445"/>
      <c r="H272" s="445"/>
      <c r="I272" s="447">
        <v>59</v>
      </c>
      <c r="J272" s="283" t="s">
        <v>261</v>
      </c>
      <c r="K272" s="448"/>
      <c r="L272" s="449"/>
      <c r="M272" s="450"/>
      <c r="N272" s="451"/>
    </row>
    <row r="273" spans="1:14">
      <c r="A273" s="418">
        <v>19</v>
      </c>
      <c r="B273" s="219">
        <v>43306</v>
      </c>
      <c r="C273" s="219"/>
      <c r="D273" s="220" t="s">
        <v>1771</v>
      </c>
      <c r="E273" s="221" t="s">
        <v>271</v>
      </c>
      <c r="F273" s="218">
        <v>27.5</v>
      </c>
      <c r="G273" s="218"/>
      <c r="H273" s="222">
        <v>13.1</v>
      </c>
      <c r="I273" s="223">
        <v>60</v>
      </c>
      <c r="J273" s="300" t="s">
        <v>3167</v>
      </c>
      <c r="K273" s="296">
        <v>-14.4</v>
      </c>
      <c r="L273" s="225">
        <v>-0.52363636363636368</v>
      </c>
      <c r="M273" s="226" t="s">
        <v>1794</v>
      </c>
      <c r="N273" s="227">
        <v>43138</v>
      </c>
    </row>
    <row r="274" spans="1:14">
      <c r="A274" s="432">
        <v>20</v>
      </c>
      <c r="B274" s="433">
        <v>43335</v>
      </c>
      <c r="C274" s="196"/>
      <c r="D274" s="237" t="s">
        <v>907</v>
      </c>
      <c r="E274" s="434" t="s">
        <v>271</v>
      </c>
      <c r="F274" s="452">
        <v>285</v>
      </c>
      <c r="G274" s="434"/>
      <c r="H274" s="434">
        <v>355</v>
      </c>
      <c r="I274" s="436">
        <v>364</v>
      </c>
      <c r="J274" s="288" t="s">
        <v>3124</v>
      </c>
      <c r="K274" s="200">
        <v>70</v>
      </c>
      <c r="L274" s="201">
        <v>0.24561403508771928</v>
      </c>
      <c r="M274" s="202" t="s">
        <v>262</v>
      </c>
      <c r="N274" s="203">
        <v>43455</v>
      </c>
    </row>
    <row r="275" spans="1:14">
      <c r="A275" s="425">
        <v>21</v>
      </c>
      <c r="B275" s="244">
        <v>43439</v>
      </c>
      <c r="C275" s="244"/>
      <c r="D275" s="326" t="s">
        <v>3009</v>
      </c>
      <c r="E275" s="264" t="s">
        <v>271</v>
      </c>
      <c r="F275" s="266" t="s">
        <v>2237</v>
      </c>
      <c r="G275" s="264"/>
      <c r="H275" s="264"/>
      <c r="I275" s="267">
        <v>840</v>
      </c>
      <c r="J275" s="283" t="s">
        <v>261</v>
      </c>
      <c r="K275" s="372"/>
      <c r="L275" s="373"/>
      <c r="M275" s="374"/>
      <c r="N275" s="375"/>
    </row>
    <row r="276" spans="1:14">
      <c r="A276" s="425">
        <v>22</v>
      </c>
      <c r="B276" s="244">
        <v>43578</v>
      </c>
      <c r="C276" s="367"/>
      <c r="D276" s="326" t="s">
        <v>3223</v>
      </c>
      <c r="E276" s="264" t="s">
        <v>260</v>
      </c>
      <c r="F276" s="266" t="s">
        <v>3224</v>
      </c>
      <c r="G276" s="264"/>
      <c r="H276" s="264"/>
      <c r="I276" s="267">
        <v>284</v>
      </c>
      <c r="J276" s="283" t="s">
        <v>261</v>
      </c>
      <c r="K276" s="372"/>
      <c r="L276" s="373"/>
      <c r="M276" s="374"/>
      <c r="N276" s="375"/>
    </row>
    <row r="277" spans="1:14">
      <c r="A277" s="453">
        <v>23</v>
      </c>
      <c r="B277" s="367">
        <v>43622</v>
      </c>
      <c r="C277" s="367"/>
      <c r="D277" s="454" t="s">
        <v>1336</v>
      </c>
      <c r="E277" s="366" t="s">
        <v>260</v>
      </c>
      <c r="F277" s="369">
        <v>334</v>
      </c>
      <c r="G277" s="366"/>
      <c r="H277" s="366"/>
      <c r="I277" s="370">
        <v>419</v>
      </c>
      <c r="J277" s="376" t="s">
        <v>261</v>
      </c>
      <c r="K277" s="372"/>
      <c r="L277" s="373"/>
      <c r="M277" s="374"/>
      <c r="N277" s="375"/>
    </row>
    <row r="278" spans="1:14">
      <c r="A278" s="425">
        <v>24</v>
      </c>
      <c r="B278" s="244">
        <v>43641</v>
      </c>
      <c r="C278" s="367"/>
      <c r="D278" s="326" t="s">
        <v>112</v>
      </c>
      <c r="E278" s="264" t="s">
        <v>271</v>
      </c>
      <c r="F278" s="266" t="s">
        <v>3314</v>
      </c>
      <c r="G278" s="264"/>
      <c r="H278" s="264"/>
      <c r="I278" s="267">
        <v>452</v>
      </c>
      <c r="J278" s="283" t="s">
        <v>261</v>
      </c>
      <c r="K278" s="372"/>
      <c r="L278" s="373"/>
      <c r="M278" s="374"/>
      <c r="N278" s="375"/>
    </row>
    <row r="279" spans="1:14">
      <c r="A279" s="367"/>
      <c r="B279" s="367"/>
      <c r="C279" s="367"/>
      <c r="D279" s="368"/>
      <c r="E279" s="366"/>
      <c r="F279" s="369"/>
      <c r="G279" s="366"/>
      <c r="H279" s="366"/>
      <c r="I279" s="370"/>
      <c r="J279" s="376"/>
      <c r="K279" s="372"/>
      <c r="L279" s="373"/>
      <c r="M279" s="374"/>
      <c r="N279" s="375"/>
    </row>
    <row r="280" spans="1:14">
      <c r="A280" s="367"/>
      <c r="B280" s="367"/>
      <c r="C280" s="367"/>
      <c r="D280" s="368"/>
      <c r="E280" s="366"/>
      <c r="F280" s="369"/>
      <c r="G280" s="366"/>
      <c r="H280" s="366"/>
      <c r="I280" s="370"/>
      <c r="J280" s="371"/>
      <c r="K280" s="372"/>
      <c r="L280" s="373"/>
      <c r="M280" s="374"/>
      <c r="N280" s="375"/>
    </row>
    <row r="281" spans="1:14">
      <c r="A281" s="366"/>
      <c r="B281" s="367"/>
      <c r="C281" s="367"/>
      <c r="D281" s="368"/>
      <c r="E281" s="366"/>
      <c r="F281" s="369"/>
      <c r="G281" s="366"/>
      <c r="H281" s="366"/>
      <c r="I281" s="370"/>
      <c r="J281" s="371"/>
      <c r="K281" s="372"/>
      <c r="L281" s="373"/>
      <c r="M281" s="374"/>
      <c r="N281" s="375"/>
    </row>
  </sheetData>
  <autoFilter ref="R1:R252"/>
  <mergeCells count="28">
    <mergeCell ref="O80:O81"/>
    <mergeCell ref="L80:L81"/>
    <mergeCell ref="A80:A81"/>
    <mergeCell ref="B80:B81"/>
    <mergeCell ref="J80:J81"/>
    <mergeCell ref="M80:M81"/>
    <mergeCell ref="N80:N81"/>
    <mergeCell ref="N84:N85"/>
    <mergeCell ref="O84:O85"/>
    <mergeCell ref="B84:B85"/>
    <mergeCell ref="A84:A85"/>
    <mergeCell ref="J84:J85"/>
    <mergeCell ref="L84:L85"/>
    <mergeCell ref="M84:M85"/>
    <mergeCell ref="O82:O83"/>
    <mergeCell ref="A82:A83"/>
    <mergeCell ref="B82:B83"/>
    <mergeCell ref="J82:J83"/>
    <mergeCell ref="L82:L83"/>
    <mergeCell ref="M82:M83"/>
    <mergeCell ref="N82:N83"/>
    <mergeCell ref="N97:N98"/>
    <mergeCell ref="O97:O98"/>
    <mergeCell ref="A97:A98"/>
    <mergeCell ref="B97:B98"/>
    <mergeCell ref="J97:J98"/>
    <mergeCell ref="L97:L98"/>
    <mergeCell ref="M97:M98"/>
  </mergeCells>
  <hyperlinks>
    <hyperlink ref="M5" location="Main!A1" display="Back To Main Page"/>
  </hyperlink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filterMode="1"/>
  <dimension ref="A1:N1940"/>
  <sheetViews>
    <sheetView workbookViewId="0">
      <selection sqref="A1:M1660"/>
    </sheetView>
  </sheetViews>
  <sheetFormatPr defaultColWidth="9.140625" defaultRowHeight="12.75"/>
  <cols>
    <col min="1" max="1" width="15" style="263" bestFit="1" customWidth="1"/>
    <col min="2" max="9" width="9.140625" style="263"/>
    <col min="10" max="10" width="14" style="263" bestFit="1" customWidth="1"/>
    <col min="11" max="11" width="11.7109375" style="263" bestFit="1" customWidth="1"/>
    <col min="12" max="16384" width="9.140625" style="263"/>
  </cols>
  <sheetData>
    <row r="1" spans="1:14">
      <c r="A1" s="111" t="s">
        <v>2070</v>
      </c>
      <c r="B1" s="111" t="s">
        <v>2071</v>
      </c>
      <c r="C1" s="111" t="s">
        <v>2072</v>
      </c>
      <c r="D1" s="111" t="s">
        <v>26</v>
      </c>
      <c r="E1" s="111" t="s">
        <v>27</v>
      </c>
      <c r="F1" s="111" t="s">
        <v>2073</v>
      </c>
      <c r="G1" s="111" t="s">
        <v>2074</v>
      </c>
      <c r="H1" s="111" t="s">
        <v>2075</v>
      </c>
      <c r="I1" s="111" t="s">
        <v>2076</v>
      </c>
      <c r="J1" s="111" t="s">
        <v>2077</v>
      </c>
      <c r="K1" s="111" t="s">
        <v>2078</v>
      </c>
      <c r="L1" s="111" t="s">
        <v>2079</v>
      </c>
      <c r="M1" s="111" t="s">
        <v>2080</v>
      </c>
      <c r="N1" s="390" t="s">
        <v>2080</v>
      </c>
    </row>
    <row r="2" spans="1:14">
      <c r="A2" s="111" t="s">
        <v>376</v>
      </c>
      <c r="B2" s="111" t="s">
        <v>377</v>
      </c>
      <c r="C2" s="111">
        <v>34.1</v>
      </c>
      <c r="D2" s="111">
        <v>35</v>
      </c>
      <c r="E2" s="111">
        <v>33.4</v>
      </c>
      <c r="F2" s="111">
        <v>34.299999999999997</v>
      </c>
      <c r="G2" s="111">
        <v>34.200000000000003</v>
      </c>
      <c r="H2" s="111">
        <v>33.65</v>
      </c>
      <c r="I2" s="111">
        <v>27719</v>
      </c>
      <c r="J2" s="111">
        <v>956865.05</v>
      </c>
      <c r="K2" s="112">
        <v>43717</v>
      </c>
      <c r="L2" s="111">
        <v>313</v>
      </c>
      <c r="M2" s="111" t="s">
        <v>378</v>
      </c>
      <c r="N2" s="390"/>
    </row>
    <row r="3" spans="1:14">
      <c r="A3" s="111" t="s">
        <v>3666</v>
      </c>
      <c r="B3" s="111" t="s">
        <v>377</v>
      </c>
      <c r="C3" s="111">
        <v>12.3</v>
      </c>
      <c r="D3" s="111">
        <v>12.3</v>
      </c>
      <c r="E3" s="111">
        <v>12.15</v>
      </c>
      <c r="F3" s="111">
        <v>12.15</v>
      </c>
      <c r="G3" s="111">
        <v>12.15</v>
      </c>
      <c r="H3" s="111">
        <v>12.3</v>
      </c>
      <c r="I3" s="111">
        <v>265</v>
      </c>
      <c r="J3" s="111">
        <v>3250.75</v>
      </c>
      <c r="K3" s="112">
        <v>43717</v>
      </c>
      <c r="L3" s="111">
        <v>7</v>
      </c>
      <c r="M3" s="111" t="s">
        <v>3667</v>
      </c>
      <c r="N3" s="390"/>
    </row>
    <row r="4" spans="1:14">
      <c r="A4" s="111" t="s">
        <v>379</v>
      </c>
      <c r="B4" s="111" t="s">
        <v>377</v>
      </c>
      <c r="C4" s="111">
        <v>1.95</v>
      </c>
      <c r="D4" s="111">
        <v>2.2999999999999998</v>
      </c>
      <c r="E4" s="111">
        <v>1.8</v>
      </c>
      <c r="F4" s="111">
        <v>2.2999999999999998</v>
      </c>
      <c r="G4" s="111">
        <v>2.2999999999999998</v>
      </c>
      <c r="H4" s="111">
        <v>1.95</v>
      </c>
      <c r="I4" s="111">
        <v>2935320</v>
      </c>
      <c r="J4" s="111">
        <v>6228376.7000000002</v>
      </c>
      <c r="K4" s="112">
        <v>43717</v>
      </c>
      <c r="L4" s="111">
        <v>1383</v>
      </c>
      <c r="M4" s="111" t="s">
        <v>380</v>
      </c>
      <c r="N4" s="390"/>
    </row>
    <row r="5" spans="1:14">
      <c r="A5" s="111" t="s">
        <v>381</v>
      </c>
      <c r="B5" s="111" t="s">
        <v>377</v>
      </c>
      <c r="C5" s="111">
        <v>20778</v>
      </c>
      <c r="D5" s="111">
        <v>20778</v>
      </c>
      <c r="E5" s="111">
        <v>20503.650000000001</v>
      </c>
      <c r="F5" s="111">
        <v>20604.349999999999</v>
      </c>
      <c r="G5" s="111">
        <v>20615</v>
      </c>
      <c r="H5" s="111">
        <v>20515.349999999999</v>
      </c>
      <c r="I5" s="111">
        <v>1165</v>
      </c>
      <c r="J5" s="111">
        <v>24055693.550000001</v>
      </c>
      <c r="K5" s="112">
        <v>43717</v>
      </c>
      <c r="L5" s="111">
        <v>719</v>
      </c>
      <c r="M5" s="111" t="s">
        <v>382</v>
      </c>
      <c r="N5" s="390"/>
    </row>
    <row r="6" spans="1:14">
      <c r="A6" s="111" t="s">
        <v>2465</v>
      </c>
      <c r="B6" s="111" t="s">
        <v>377</v>
      </c>
      <c r="C6" s="111">
        <v>139.85</v>
      </c>
      <c r="D6" s="111">
        <v>139.85</v>
      </c>
      <c r="E6" s="111">
        <v>133.05000000000001</v>
      </c>
      <c r="F6" s="111">
        <v>135.55000000000001</v>
      </c>
      <c r="G6" s="111">
        <v>135.94999999999999</v>
      </c>
      <c r="H6" s="111">
        <v>136.6</v>
      </c>
      <c r="I6" s="111">
        <v>23870</v>
      </c>
      <c r="J6" s="111">
        <v>3253519.7</v>
      </c>
      <c r="K6" s="112">
        <v>43717</v>
      </c>
      <c r="L6" s="111">
        <v>265</v>
      </c>
      <c r="M6" s="111" t="s">
        <v>2466</v>
      </c>
      <c r="N6" s="390"/>
    </row>
    <row r="7" spans="1:14">
      <c r="A7" s="111" t="s">
        <v>1932</v>
      </c>
      <c r="B7" s="111" t="s">
        <v>377</v>
      </c>
      <c r="C7" s="111">
        <v>110.5</v>
      </c>
      <c r="D7" s="111">
        <v>114.05</v>
      </c>
      <c r="E7" s="111">
        <v>109.85</v>
      </c>
      <c r="F7" s="111">
        <v>114.05</v>
      </c>
      <c r="G7" s="111">
        <v>114.05</v>
      </c>
      <c r="H7" s="111">
        <v>110.65</v>
      </c>
      <c r="I7" s="111">
        <v>80691</v>
      </c>
      <c r="J7" s="111">
        <v>9147226.3000000007</v>
      </c>
      <c r="K7" s="112">
        <v>43717</v>
      </c>
      <c r="L7" s="111">
        <v>744</v>
      </c>
      <c r="M7" s="111" t="s">
        <v>728</v>
      </c>
      <c r="N7" s="390"/>
    </row>
    <row r="8" spans="1:14">
      <c r="A8" s="111" t="s">
        <v>383</v>
      </c>
      <c r="B8" s="111" t="s">
        <v>377</v>
      </c>
      <c r="C8" s="111">
        <v>53.8</v>
      </c>
      <c r="D8" s="111">
        <v>55.95</v>
      </c>
      <c r="E8" s="111">
        <v>53</v>
      </c>
      <c r="F8" s="111">
        <v>55.95</v>
      </c>
      <c r="G8" s="111">
        <v>55.95</v>
      </c>
      <c r="H8" s="111">
        <v>53.3</v>
      </c>
      <c r="I8" s="111">
        <v>103769</v>
      </c>
      <c r="J8" s="111">
        <v>5773871.3499999996</v>
      </c>
      <c r="K8" s="112">
        <v>43717</v>
      </c>
      <c r="L8" s="111">
        <v>717</v>
      </c>
      <c r="M8" s="111" t="s">
        <v>1862</v>
      </c>
      <c r="N8" s="390"/>
    </row>
    <row r="9" spans="1:14">
      <c r="A9" s="111" t="s">
        <v>2721</v>
      </c>
      <c r="B9" s="111" t="s">
        <v>377</v>
      </c>
      <c r="C9" s="111">
        <v>9.3000000000000007</v>
      </c>
      <c r="D9" s="111">
        <v>9.85</v>
      </c>
      <c r="E9" s="111">
        <v>9.25</v>
      </c>
      <c r="F9" s="111">
        <v>9.5500000000000007</v>
      </c>
      <c r="G9" s="111">
        <v>9.5500000000000007</v>
      </c>
      <c r="H9" s="111">
        <v>9.3000000000000007</v>
      </c>
      <c r="I9" s="111">
        <v>332994</v>
      </c>
      <c r="J9" s="111">
        <v>3203481</v>
      </c>
      <c r="K9" s="112">
        <v>43717</v>
      </c>
      <c r="L9" s="111">
        <v>383</v>
      </c>
      <c r="M9" s="111" t="s">
        <v>2722</v>
      </c>
      <c r="N9" s="390"/>
    </row>
    <row r="10" spans="1:14">
      <c r="A10" s="111" t="s">
        <v>2723</v>
      </c>
      <c r="B10" s="111" t="s">
        <v>377</v>
      </c>
      <c r="C10" s="111">
        <v>455</v>
      </c>
      <c r="D10" s="111">
        <v>460</v>
      </c>
      <c r="E10" s="111">
        <v>450.3</v>
      </c>
      <c r="F10" s="111">
        <v>451.75</v>
      </c>
      <c r="G10" s="111">
        <v>452</v>
      </c>
      <c r="H10" s="111">
        <v>454.5</v>
      </c>
      <c r="I10" s="111">
        <v>81063</v>
      </c>
      <c r="J10" s="111">
        <v>37027166.75</v>
      </c>
      <c r="K10" s="112">
        <v>43717</v>
      </c>
      <c r="L10" s="111">
        <v>550</v>
      </c>
      <c r="M10" s="111" t="s">
        <v>2724</v>
      </c>
      <c r="N10" s="390"/>
    </row>
    <row r="11" spans="1:14" hidden="1">
      <c r="A11" s="111" t="s">
        <v>384</v>
      </c>
      <c r="B11" s="111" t="s">
        <v>377</v>
      </c>
      <c r="C11" s="111">
        <v>1593.5</v>
      </c>
      <c r="D11" s="111">
        <v>1593.5</v>
      </c>
      <c r="E11" s="111">
        <v>1553.05</v>
      </c>
      <c r="F11" s="111">
        <v>1584.7</v>
      </c>
      <c r="G11" s="111">
        <v>1586.75</v>
      </c>
      <c r="H11" s="111">
        <v>1581.1</v>
      </c>
      <c r="I11" s="111">
        <v>222559</v>
      </c>
      <c r="J11" s="111">
        <v>351594586.30000001</v>
      </c>
      <c r="K11" s="112">
        <v>43717</v>
      </c>
      <c r="L11" s="111">
        <v>2312</v>
      </c>
      <c r="M11" s="111" t="s">
        <v>2656</v>
      </c>
      <c r="N11" s="390"/>
    </row>
    <row r="12" spans="1:14">
      <c r="A12" s="111" t="s">
        <v>2190</v>
      </c>
      <c r="B12" s="111" t="s">
        <v>377</v>
      </c>
      <c r="C12" s="111">
        <v>14.55</v>
      </c>
      <c r="D12" s="111">
        <v>15.9</v>
      </c>
      <c r="E12" s="111">
        <v>13.6</v>
      </c>
      <c r="F12" s="111">
        <v>15.25</v>
      </c>
      <c r="G12" s="111">
        <v>15.35</v>
      </c>
      <c r="H12" s="111">
        <v>14.55</v>
      </c>
      <c r="I12" s="111">
        <v>4588</v>
      </c>
      <c r="J12" s="111">
        <v>68636.350000000006</v>
      </c>
      <c r="K12" s="112">
        <v>43717</v>
      </c>
      <c r="L12" s="111">
        <v>103</v>
      </c>
      <c r="M12" s="111" t="s">
        <v>2191</v>
      </c>
      <c r="N12" s="390"/>
    </row>
    <row r="13" spans="1:14">
      <c r="A13" s="111" t="s">
        <v>2977</v>
      </c>
      <c r="B13" s="111" t="s">
        <v>377</v>
      </c>
      <c r="C13" s="111">
        <v>1580</v>
      </c>
      <c r="D13" s="111">
        <v>1598.45</v>
      </c>
      <c r="E13" s="111">
        <v>1534.7</v>
      </c>
      <c r="F13" s="111">
        <v>1556.9</v>
      </c>
      <c r="G13" s="111">
        <v>1550</v>
      </c>
      <c r="H13" s="111">
        <v>1565.45</v>
      </c>
      <c r="I13" s="111">
        <v>78237</v>
      </c>
      <c r="J13" s="111">
        <v>122015162.40000001</v>
      </c>
      <c r="K13" s="112">
        <v>43717</v>
      </c>
      <c r="L13" s="111">
        <v>4772</v>
      </c>
      <c r="M13" s="111" t="s">
        <v>2978</v>
      </c>
      <c r="N13" s="390"/>
    </row>
    <row r="14" spans="1:14">
      <c r="A14" s="111" t="s">
        <v>385</v>
      </c>
      <c r="B14" s="111" t="s">
        <v>377</v>
      </c>
      <c r="C14" s="111">
        <v>26.3</v>
      </c>
      <c r="D14" s="111">
        <v>26.3</v>
      </c>
      <c r="E14" s="111">
        <v>25</v>
      </c>
      <c r="F14" s="111">
        <v>25.45</v>
      </c>
      <c r="G14" s="111">
        <v>25.6</v>
      </c>
      <c r="H14" s="111">
        <v>25.25</v>
      </c>
      <c r="I14" s="111">
        <v>56945</v>
      </c>
      <c r="J14" s="111">
        <v>1453677.5</v>
      </c>
      <c r="K14" s="112">
        <v>43717</v>
      </c>
      <c r="L14" s="111">
        <v>627</v>
      </c>
      <c r="M14" s="111" t="s">
        <v>386</v>
      </c>
      <c r="N14" s="390"/>
    </row>
    <row r="15" spans="1:14">
      <c r="A15" s="111" t="s">
        <v>183</v>
      </c>
      <c r="B15" s="111" t="s">
        <v>377</v>
      </c>
      <c r="C15" s="111">
        <v>1318.7</v>
      </c>
      <c r="D15" s="111">
        <v>1337</v>
      </c>
      <c r="E15" s="111">
        <v>1310</v>
      </c>
      <c r="F15" s="111">
        <v>1327.85</v>
      </c>
      <c r="G15" s="111">
        <v>1327</v>
      </c>
      <c r="H15" s="111">
        <v>1319.3</v>
      </c>
      <c r="I15" s="111">
        <v>31381</v>
      </c>
      <c r="J15" s="111">
        <v>41648053.549999997</v>
      </c>
      <c r="K15" s="112">
        <v>43717</v>
      </c>
      <c r="L15" s="111">
        <v>2555</v>
      </c>
      <c r="M15" s="111" t="s">
        <v>2725</v>
      </c>
      <c r="N15" s="390"/>
    </row>
    <row r="16" spans="1:14">
      <c r="A16" s="111" t="s">
        <v>2657</v>
      </c>
      <c r="B16" s="111" t="s">
        <v>377</v>
      </c>
      <c r="C16" s="111">
        <v>9675</v>
      </c>
      <c r="D16" s="111">
        <v>9999</v>
      </c>
      <c r="E16" s="111">
        <v>9675</v>
      </c>
      <c r="F16" s="111">
        <v>9944.4</v>
      </c>
      <c r="G16" s="111">
        <v>9950</v>
      </c>
      <c r="H16" s="111">
        <v>9726.25</v>
      </c>
      <c r="I16" s="111">
        <v>13588</v>
      </c>
      <c r="J16" s="111">
        <v>134771931.75</v>
      </c>
      <c r="K16" s="112">
        <v>43717</v>
      </c>
      <c r="L16" s="111">
        <v>3465</v>
      </c>
      <c r="M16" s="111" t="s">
        <v>2658</v>
      </c>
      <c r="N16" s="390"/>
    </row>
    <row r="17" spans="1:14">
      <c r="A17" s="111" t="s">
        <v>2118</v>
      </c>
      <c r="B17" s="111" t="s">
        <v>377</v>
      </c>
      <c r="C17" s="111">
        <v>93.1</v>
      </c>
      <c r="D17" s="111">
        <v>94.9</v>
      </c>
      <c r="E17" s="111">
        <v>92.1</v>
      </c>
      <c r="F17" s="111">
        <v>94.45</v>
      </c>
      <c r="G17" s="111">
        <v>94.4</v>
      </c>
      <c r="H17" s="111">
        <v>92.6</v>
      </c>
      <c r="I17" s="111">
        <v>1356000</v>
      </c>
      <c r="J17" s="111">
        <v>127481082.2</v>
      </c>
      <c r="K17" s="112">
        <v>43717</v>
      </c>
      <c r="L17" s="111">
        <v>11349</v>
      </c>
      <c r="M17" s="111" t="s">
        <v>2119</v>
      </c>
      <c r="N17" s="390"/>
    </row>
    <row r="18" spans="1:14">
      <c r="A18" s="111" t="s">
        <v>387</v>
      </c>
      <c r="B18" s="111" t="s">
        <v>377</v>
      </c>
      <c r="C18" s="111">
        <v>194.95</v>
      </c>
      <c r="D18" s="111">
        <v>194.95</v>
      </c>
      <c r="E18" s="111">
        <v>188.7</v>
      </c>
      <c r="F18" s="111">
        <v>189.4</v>
      </c>
      <c r="G18" s="111">
        <v>188.85</v>
      </c>
      <c r="H18" s="111">
        <v>194.15</v>
      </c>
      <c r="I18" s="111">
        <v>274400</v>
      </c>
      <c r="J18" s="111">
        <v>52446701.950000003</v>
      </c>
      <c r="K18" s="112">
        <v>43717</v>
      </c>
      <c r="L18" s="111">
        <v>3253</v>
      </c>
      <c r="M18" s="111" t="s">
        <v>388</v>
      </c>
      <c r="N18" s="390"/>
    </row>
    <row r="19" spans="1:14">
      <c r="A19" s="111" t="s">
        <v>3756</v>
      </c>
      <c r="B19" s="111" t="s">
        <v>3017</v>
      </c>
      <c r="C19" s="111">
        <v>13.95</v>
      </c>
      <c r="D19" s="111">
        <v>13.95</v>
      </c>
      <c r="E19" s="111">
        <v>13.95</v>
      </c>
      <c r="F19" s="111">
        <v>13.95</v>
      </c>
      <c r="G19" s="111">
        <v>13.95</v>
      </c>
      <c r="H19" s="111">
        <v>13.3</v>
      </c>
      <c r="I19" s="111">
        <v>5</v>
      </c>
      <c r="J19" s="111">
        <v>69.75</v>
      </c>
      <c r="K19" s="112">
        <v>43717</v>
      </c>
      <c r="L19" s="111">
        <v>1</v>
      </c>
      <c r="M19" s="111" t="s">
        <v>3757</v>
      </c>
      <c r="N19" s="390"/>
    </row>
    <row r="20" spans="1:14">
      <c r="A20" s="111" t="s">
        <v>3555</v>
      </c>
      <c r="B20" s="111" t="s">
        <v>377</v>
      </c>
      <c r="C20" s="111">
        <v>262</v>
      </c>
      <c r="D20" s="111">
        <v>263.01</v>
      </c>
      <c r="E20" s="111">
        <v>262</v>
      </c>
      <c r="F20" s="111">
        <v>263.01</v>
      </c>
      <c r="G20" s="111">
        <v>263.01</v>
      </c>
      <c r="H20" s="111">
        <v>259.41000000000003</v>
      </c>
      <c r="I20" s="111">
        <v>302</v>
      </c>
      <c r="J20" s="111">
        <v>79178.64</v>
      </c>
      <c r="K20" s="112">
        <v>43717</v>
      </c>
      <c r="L20" s="111">
        <v>5</v>
      </c>
      <c r="M20" s="111" t="s">
        <v>3556</v>
      </c>
      <c r="N20" s="390"/>
    </row>
    <row r="21" spans="1:14" hidden="1">
      <c r="A21" s="111" t="s">
        <v>28</v>
      </c>
      <c r="B21" s="111" t="s">
        <v>377</v>
      </c>
      <c r="C21" s="111">
        <v>1463</v>
      </c>
      <c r="D21" s="111">
        <v>1484</v>
      </c>
      <c r="E21" s="111">
        <v>1458</v>
      </c>
      <c r="F21" s="111">
        <v>1472.95</v>
      </c>
      <c r="G21" s="111">
        <v>1475</v>
      </c>
      <c r="H21" s="111">
        <v>1463.25</v>
      </c>
      <c r="I21" s="111">
        <v>364011</v>
      </c>
      <c r="J21" s="111">
        <v>536815423.75</v>
      </c>
      <c r="K21" s="112">
        <v>43717</v>
      </c>
      <c r="L21" s="111">
        <v>20094</v>
      </c>
      <c r="M21" s="111" t="s">
        <v>389</v>
      </c>
      <c r="N21" s="390"/>
    </row>
    <row r="22" spans="1:14">
      <c r="A22" s="111" t="s">
        <v>390</v>
      </c>
      <c r="B22" s="111" t="s">
        <v>377</v>
      </c>
      <c r="C22" s="111">
        <v>833.7</v>
      </c>
      <c r="D22" s="111">
        <v>843.3</v>
      </c>
      <c r="E22" s="111">
        <v>833</v>
      </c>
      <c r="F22" s="111">
        <v>837.15</v>
      </c>
      <c r="G22" s="111">
        <v>836</v>
      </c>
      <c r="H22" s="111">
        <v>833.7</v>
      </c>
      <c r="I22" s="111">
        <v>903</v>
      </c>
      <c r="J22" s="111">
        <v>757289.1</v>
      </c>
      <c r="K22" s="112">
        <v>43717</v>
      </c>
      <c r="L22" s="111">
        <v>136</v>
      </c>
      <c r="M22" s="111" t="s">
        <v>391</v>
      </c>
      <c r="N22" s="390"/>
    </row>
    <row r="23" spans="1:14" hidden="1">
      <c r="A23" s="111" t="s">
        <v>2726</v>
      </c>
      <c r="B23" s="111" t="s">
        <v>377</v>
      </c>
      <c r="C23" s="111">
        <v>65</v>
      </c>
      <c r="D23" s="111">
        <v>75.25</v>
      </c>
      <c r="E23" s="111">
        <v>64.599999999999994</v>
      </c>
      <c r="F23" s="111">
        <v>74.599999999999994</v>
      </c>
      <c r="G23" s="111">
        <v>74</v>
      </c>
      <c r="H23" s="111">
        <v>65.3</v>
      </c>
      <c r="I23" s="111">
        <v>895177</v>
      </c>
      <c r="J23" s="111">
        <v>64499367.850000001</v>
      </c>
      <c r="K23" s="112">
        <v>43717</v>
      </c>
      <c r="L23" s="111">
        <v>7833</v>
      </c>
      <c r="M23" s="111" t="s">
        <v>2727</v>
      </c>
      <c r="N23" s="390"/>
    </row>
    <row r="24" spans="1:14">
      <c r="A24" s="111" t="s">
        <v>29</v>
      </c>
      <c r="B24" s="111" t="s">
        <v>377</v>
      </c>
      <c r="C24" s="111">
        <v>137.80000000000001</v>
      </c>
      <c r="D24" s="111">
        <v>141.75</v>
      </c>
      <c r="E24" s="111">
        <v>136.35</v>
      </c>
      <c r="F24" s="111">
        <v>140.9</v>
      </c>
      <c r="G24" s="111">
        <v>140.05000000000001</v>
      </c>
      <c r="H24" s="111">
        <v>137.75</v>
      </c>
      <c r="I24" s="111">
        <v>4349296</v>
      </c>
      <c r="J24" s="111">
        <v>607855209.95000005</v>
      </c>
      <c r="K24" s="112">
        <v>43717</v>
      </c>
      <c r="L24" s="111">
        <v>18303</v>
      </c>
      <c r="M24" s="111" t="s">
        <v>392</v>
      </c>
      <c r="N24" s="390"/>
    </row>
    <row r="25" spans="1:14">
      <c r="A25" s="111" t="s">
        <v>2997</v>
      </c>
      <c r="B25" s="111" t="s">
        <v>377</v>
      </c>
      <c r="C25" s="111">
        <v>138</v>
      </c>
      <c r="D25" s="111">
        <v>138</v>
      </c>
      <c r="E25" s="111">
        <v>133.6</v>
      </c>
      <c r="F25" s="111">
        <v>134.80000000000001</v>
      </c>
      <c r="G25" s="111">
        <v>135</v>
      </c>
      <c r="H25" s="111">
        <v>137.44999999999999</v>
      </c>
      <c r="I25" s="111">
        <v>639225</v>
      </c>
      <c r="J25" s="111">
        <v>86470823</v>
      </c>
      <c r="K25" s="112">
        <v>43717</v>
      </c>
      <c r="L25" s="111">
        <v>6122</v>
      </c>
      <c r="M25" s="111" t="s">
        <v>2998</v>
      </c>
      <c r="N25" s="390"/>
    </row>
    <row r="26" spans="1:14" hidden="1">
      <c r="A26" s="111" t="s">
        <v>2728</v>
      </c>
      <c r="B26" s="111" t="s">
        <v>377</v>
      </c>
      <c r="C26" s="111">
        <v>45.45</v>
      </c>
      <c r="D26" s="111">
        <v>45.9</v>
      </c>
      <c r="E26" s="111">
        <v>45</v>
      </c>
      <c r="F26" s="111">
        <v>45.5</v>
      </c>
      <c r="G26" s="111">
        <v>45.5</v>
      </c>
      <c r="H26" s="111">
        <v>45.1</v>
      </c>
      <c r="I26" s="111">
        <v>337267</v>
      </c>
      <c r="J26" s="111">
        <v>15322831.85</v>
      </c>
      <c r="K26" s="112">
        <v>43717</v>
      </c>
      <c r="L26" s="111">
        <v>1339</v>
      </c>
      <c r="M26" s="111" t="s">
        <v>2729</v>
      </c>
      <c r="N26" s="390"/>
    </row>
    <row r="27" spans="1:14">
      <c r="A27" s="111" t="s">
        <v>30</v>
      </c>
      <c r="B27" s="111" t="s">
        <v>377</v>
      </c>
      <c r="C27" s="111">
        <v>365.8</v>
      </c>
      <c r="D27" s="111">
        <v>371.8</v>
      </c>
      <c r="E27" s="111">
        <v>363.65</v>
      </c>
      <c r="F27" s="111">
        <v>369.55</v>
      </c>
      <c r="G27" s="111">
        <v>369.8</v>
      </c>
      <c r="H27" s="111">
        <v>365.75</v>
      </c>
      <c r="I27" s="111">
        <v>2954338</v>
      </c>
      <c r="J27" s="111">
        <v>1087329844.5999999</v>
      </c>
      <c r="K27" s="112">
        <v>43717</v>
      </c>
      <c r="L27" s="111">
        <v>37348</v>
      </c>
      <c r="M27" s="111" t="s">
        <v>393</v>
      </c>
      <c r="N27" s="390"/>
    </row>
    <row r="28" spans="1:14">
      <c r="A28" s="111" t="s">
        <v>31</v>
      </c>
      <c r="B28" s="111" t="s">
        <v>377</v>
      </c>
      <c r="C28" s="111">
        <v>58.45</v>
      </c>
      <c r="D28" s="111">
        <v>60.7</v>
      </c>
      <c r="E28" s="111">
        <v>58.3</v>
      </c>
      <c r="F28" s="111">
        <v>60.15</v>
      </c>
      <c r="G28" s="111">
        <v>60.5</v>
      </c>
      <c r="H28" s="111">
        <v>58.35</v>
      </c>
      <c r="I28" s="111">
        <v>7763407</v>
      </c>
      <c r="J28" s="111">
        <v>462871897.69999999</v>
      </c>
      <c r="K28" s="112">
        <v>43717</v>
      </c>
      <c r="L28" s="111">
        <v>18034</v>
      </c>
      <c r="M28" s="111" t="s">
        <v>394</v>
      </c>
      <c r="N28" s="390"/>
    </row>
    <row r="29" spans="1:14">
      <c r="A29" s="111" t="s">
        <v>395</v>
      </c>
      <c r="B29" s="111" t="s">
        <v>377</v>
      </c>
      <c r="C29" s="111">
        <v>239.45</v>
      </c>
      <c r="D29" s="111">
        <v>239.8</v>
      </c>
      <c r="E29" s="111">
        <v>235.05</v>
      </c>
      <c r="F29" s="111">
        <v>235.75</v>
      </c>
      <c r="G29" s="111">
        <v>235.05</v>
      </c>
      <c r="H29" s="111">
        <v>238.3</v>
      </c>
      <c r="I29" s="111">
        <v>52767</v>
      </c>
      <c r="J29" s="111">
        <v>12484405.75</v>
      </c>
      <c r="K29" s="112">
        <v>43717</v>
      </c>
      <c r="L29" s="111">
        <v>1205</v>
      </c>
      <c r="M29" s="111" t="s">
        <v>2730</v>
      </c>
      <c r="N29" s="390"/>
    </row>
    <row r="30" spans="1:14">
      <c r="A30" s="111" t="s">
        <v>396</v>
      </c>
      <c r="B30" s="111" t="s">
        <v>377</v>
      </c>
      <c r="C30" s="111">
        <v>255.05</v>
      </c>
      <c r="D30" s="111">
        <v>259.14999999999998</v>
      </c>
      <c r="E30" s="111">
        <v>251</v>
      </c>
      <c r="F30" s="111">
        <v>255.9</v>
      </c>
      <c r="G30" s="111">
        <v>255.7</v>
      </c>
      <c r="H30" s="111">
        <v>256.85000000000002</v>
      </c>
      <c r="I30" s="111">
        <v>21460</v>
      </c>
      <c r="J30" s="111">
        <v>5496930.9000000004</v>
      </c>
      <c r="K30" s="112">
        <v>43717</v>
      </c>
      <c r="L30" s="111">
        <v>1956</v>
      </c>
      <c r="M30" s="111" t="s">
        <v>397</v>
      </c>
      <c r="N30" s="390"/>
    </row>
    <row r="31" spans="1:14">
      <c r="A31" s="111" t="s">
        <v>2268</v>
      </c>
      <c r="B31" s="111" t="s">
        <v>3017</v>
      </c>
      <c r="C31" s="111">
        <v>1.1499999999999999</v>
      </c>
      <c r="D31" s="111">
        <v>1.1499999999999999</v>
      </c>
      <c r="E31" s="111">
        <v>1.05</v>
      </c>
      <c r="F31" s="111">
        <v>1.05</v>
      </c>
      <c r="G31" s="111">
        <v>1.05</v>
      </c>
      <c r="H31" s="111">
        <v>1.1000000000000001</v>
      </c>
      <c r="I31" s="111">
        <v>112616</v>
      </c>
      <c r="J31" s="111">
        <v>119043.05</v>
      </c>
      <c r="K31" s="112">
        <v>43717</v>
      </c>
      <c r="L31" s="111">
        <v>45</v>
      </c>
      <c r="M31" s="111" t="s">
        <v>2269</v>
      </c>
      <c r="N31" s="390"/>
    </row>
    <row r="32" spans="1:14">
      <c r="A32" s="111" t="s">
        <v>2467</v>
      </c>
      <c r="B32" s="111" t="s">
        <v>377</v>
      </c>
      <c r="C32" s="111">
        <v>87.25</v>
      </c>
      <c r="D32" s="111">
        <v>89.5</v>
      </c>
      <c r="E32" s="111">
        <v>87</v>
      </c>
      <c r="F32" s="111">
        <v>88.9</v>
      </c>
      <c r="G32" s="111">
        <v>89</v>
      </c>
      <c r="H32" s="111">
        <v>87.7</v>
      </c>
      <c r="I32" s="111">
        <v>32459</v>
      </c>
      <c r="J32" s="111">
        <v>2870607.7</v>
      </c>
      <c r="K32" s="112">
        <v>43717</v>
      </c>
      <c r="L32" s="111">
        <v>349</v>
      </c>
      <c r="M32" s="111" t="s">
        <v>2468</v>
      </c>
      <c r="N32" s="390"/>
    </row>
    <row r="33" spans="1:14">
      <c r="A33" s="111" t="s">
        <v>2270</v>
      </c>
      <c r="B33" s="111" t="s">
        <v>377</v>
      </c>
      <c r="C33" s="111">
        <v>3.5</v>
      </c>
      <c r="D33" s="111">
        <v>3.55</v>
      </c>
      <c r="E33" s="111">
        <v>3.3</v>
      </c>
      <c r="F33" s="111">
        <v>3.5</v>
      </c>
      <c r="G33" s="111">
        <v>3.45</v>
      </c>
      <c r="H33" s="111">
        <v>3.4</v>
      </c>
      <c r="I33" s="111">
        <v>68972</v>
      </c>
      <c r="J33" s="111">
        <v>240118.5</v>
      </c>
      <c r="K33" s="112">
        <v>43717</v>
      </c>
      <c r="L33" s="111">
        <v>290</v>
      </c>
      <c r="M33" s="111" t="s">
        <v>2271</v>
      </c>
      <c r="N33" s="390"/>
    </row>
    <row r="34" spans="1:14">
      <c r="A34" s="111" t="s">
        <v>398</v>
      </c>
      <c r="B34" s="111" t="s">
        <v>377</v>
      </c>
      <c r="C34" s="111">
        <v>285.55</v>
      </c>
      <c r="D34" s="111">
        <v>297.45</v>
      </c>
      <c r="E34" s="111">
        <v>285.55</v>
      </c>
      <c r="F34" s="111">
        <v>291.05</v>
      </c>
      <c r="G34" s="111">
        <v>291.89999999999998</v>
      </c>
      <c r="H34" s="111">
        <v>285.55</v>
      </c>
      <c r="I34" s="111">
        <v>4498</v>
      </c>
      <c r="J34" s="111">
        <v>1313427.2</v>
      </c>
      <c r="K34" s="112">
        <v>43717</v>
      </c>
      <c r="L34" s="111">
        <v>255</v>
      </c>
      <c r="M34" s="111" t="s">
        <v>399</v>
      </c>
      <c r="N34" s="390"/>
    </row>
    <row r="35" spans="1:14">
      <c r="A35" s="111" t="s">
        <v>3557</v>
      </c>
      <c r="B35" s="111" t="s">
        <v>3017</v>
      </c>
      <c r="C35" s="111">
        <v>8.4</v>
      </c>
      <c r="D35" s="111">
        <v>9.1999999999999993</v>
      </c>
      <c r="E35" s="111">
        <v>8.4</v>
      </c>
      <c r="F35" s="111">
        <v>8.4</v>
      </c>
      <c r="G35" s="111">
        <v>8.4</v>
      </c>
      <c r="H35" s="111">
        <v>8.8000000000000007</v>
      </c>
      <c r="I35" s="111">
        <v>202</v>
      </c>
      <c r="J35" s="111">
        <v>1697.6</v>
      </c>
      <c r="K35" s="112">
        <v>43717</v>
      </c>
      <c r="L35" s="111">
        <v>6</v>
      </c>
      <c r="M35" s="111" t="s">
        <v>3558</v>
      </c>
      <c r="N35" s="390"/>
    </row>
    <row r="36" spans="1:14">
      <c r="A36" s="111" t="s">
        <v>2272</v>
      </c>
      <c r="B36" s="111" t="s">
        <v>377</v>
      </c>
      <c r="C36" s="111">
        <v>13.8</v>
      </c>
      <c r="D36" s="111">
        <v>14.55</v>
      </c>
      <c r="E36" s="111">
        <v>13.4</v>
      </c>
      <c r="F36" s="111">
        <v>13.75</v>
      </c>
      <c r="G36" s="111">
        <v>14</v>
      </c>
      <c r="H36" s="111">
        <v>13.9</v>
      </c>
      <c r="I36" s="111">
        <v>37933</v>
      </c>
      <c r="J36" s="111">
        <v>526530.4</v>
      </c>
      <c r="K36" s="112">
        <v>43717</v>
      </c>
      <c r="L36" s="111">
        <v>239</v>
      </c>
      <c r="M36" s="111" t="s">
        <v>2273</v>
      </c>
      <c r="N36" s="390"/>
    </row>
    <row r="37" spans="1:14">
      <c r="A37" s="111" t="s">
        <v>400</v>
      </c>
      <c r="B37" s="111" t="s">
        <v>377</v>
      </c>
      <c r="C37" s="111">
        <v>51.5</v>
      </c>
      <c r="D37" s="111">
        <v>52.1</v>
      </c>
      <c r="E37" s="111">
        <v>51</v>
      </c>
      <c r="F37" s="111">
        <v>52</v>
      </c>
      <c r="G37" s="111">
        <v>51.5</v>
      </c>
      <c r="H37" s="111">
        <v>51.5</v>
      </c>
      <c r="I37" s="111">
        <v>1234</v>
      </c>
      <c r="J37" s="111">
        <v>63709.1</v>
      </c>
      <c r="K37" s="112">
        <v>43717</v>
      </c>
      <c r="L37" s="111">
        <v>31</v>
      </c>
      <c r="M37" s="111" t="s">
        <v>401</v>
      </c>
      <c r="N37" s="390"/>
    </row>
    <row r="38" spans="1:14">
      <c r="A38" s="111" t="s">
        <v>1810</v>
      </c>
      <c r="B38" s="111" t="s">
        <v>377</v>
      </c>
      <c r="C38" s="111">
        <v>155.30000000000001</v>
      </c>
      <c r="D38" s="111">
        <v>167.4</v>
      </c>
      <c r="E38" s="111">
        <v>153.6</v>
      </c>
      <c r="F38" s="111">
        <v>162.25</v>
      </c>
      <c r="G38" s="111">
        <v>162.5</v>
      </c>
      <c r="H38" s="111">
        <v>153.69999999999999</v>
      </c>
      <c r="I38" s="111">
        <v>80400</v>
      </c>
      <c r="J38" s="111">
        <v>12936614.15</v>
      </c>
      <c r="K38" s="112">
        <v>43717</v>
      </c>
      <c r="L38" s="111">
        <v>2051</v>
      </c>
      <c r="M38" s="111" t="s">
        <v>1994</v>
      </c>
      <c r="N38" s="390"/>
    </row>
    <row r="39" spans="1:14">
      <c r="A39" s="111" t="s">
        <v>402</v>
      </c>
      <c r="B39" s="111" t="s">
        <v>377</v>
      </c>
      <c r="C39" s="111">
        <v>185</v>
      </c>
      <c r="D39" s="111">
        <v>193.95</v>
      </c>
      <c r="E39" s="111">
        <v>185</v>
      </c>
      <c r="F39" s="111">
        <v>188.7</v>
      </c>
      <c r="G39" s="111">
        <v>188.05</v>
      </c>
      <c r="H39" s="111">
        <v>190.5</v>
      </c>
      <c r="I39" s="111">
        <v>87966</v>
      </c>
      <c r="J39" s="111">
        <v>16612344.449999999</v>
      </c>
      <c r="K39" s="112">
        <v>43717</v>
      </c>
      <c r="L39" s="111">
        <v>4706</v>
      </c>
      <c r="M39" s="111" t="s">
        <v>403</v>
      </c>
      <c r="N39" s="390"/>
    </row>
    <row r="40" spans="1:14">
      <c r="A40" s="111" t="s">
        <v>3463</v>
      </c>
      <c r="B40" s="111" t="s">
        <v>377</v>
      </c>
      <c r="C40" s="111">
        <v>842</v>
      </c>
      <c r="D40" s="111">
        <v>899.95</v>
      </c>
      <c r="E40" s="111">
        <v>830.3</v>
      </c>
      <c r="F40" s="111">
        <v>847</v>
      </c>
      <c r="G40" s="111">
        <v>842.1</v>
      </c>
      <c r="H40" s="111">
        <v>842.5</v>
      </c>
      <c r="I40" s="111">
        <v>125023</v>
      </c>
      <c r="J40" s="111">
        <v>108860400.59999999</v>
      </c>
      <c r="K40" s="112">
        <v>43717</v>
      </c>
      <c r="L40" s="111">
        <v>9850</v>
      </c>
      <c r="M40" s="111" t="s">
        <v>3464</v>
      </c>
      <c r="N40" s="390"/>
    </row>
    <row r="41" spans="1:14">
      <c r="A41" s="111" t="s">
        <v>2512</v>
      </c>
      <c r="B41" s="111" t="s">
        <v>377</v>
      </c>
      <c r="C41" s="111">
        <v>131</v>
      </c>
      <c r="D41" s="111">
        <v>134</v>
      </c>
      <c r="E41" s="111">
        <v>123.05</v>
      </c>
      <c r="F41" s="111">
        <v>125.15</v>
      </c>
      <c r="G41" s="111">
        <v>126.9</v>
      </c>
      <c r="H41" s="111">
        <v>130.1</v>
      </c>
      <c r="I41" s="111">
        <v>63397</v>
      </c>
      <c r="J41" s="111">
        <v>8065036.9500000002</v>
      </c>
      <c r="K41" s="112">
        <v>43717</v>
      </c>
      <c r="L41" s="111">
        <v>164</v>
      </c>
      <c r="M41" s="111" t="s">
        <v>2513</v>
      </c>
      <c r="N41" s="390"/>
    </row>
    <row r="42" spans="1:14">
      <c r="A42" s="111" t="s">
        <v>2274</v>
      </c>
      <c r="B42" s="111" t="s">
        <v>3017</v>
      </c>
      <c r="C42" s="111">
        <v>109</v>
      </c>
      <c r="D42" s="111">
        <v>115.9</v>
      </c>
      <c r="E42" s="111">
        <v>109</v>
      </c>
      <c r="F42" s="111">
        <v>112.05</v>
      </c>
      <c r="G42" s="111">
        <v>112.05</v>
      </c>
      <c r="H42" s="111">
        <v>110.45</v>
      </c>
      <c r="I42" s="111">
        <v>16383</v>
      </c>
      <c r="J42" s="111">
        <v>1869766.15</v>
      </c>
      <c r="K42" s="112">
        <v>43717</v>
      </c>
      <c r="L42" s="111">
        <v>92</v>
      </c>
      <c r="M42" s="111" t="s">
        <v>2275</v>
      </c>
      <c r="N42" s="390"/>
    </row>
    <row r="43" spans="1:14">
      <c r="A43" s="111" t="s">
        <v>2057</v>
      </c>
      <c r="B43" s="111" t="s">
        <v>377</v>
      </c>
      <c r="C43" s="111">
        <v>48.05</v>
      </c>
      <c r="D43" s="111">
        <v>49.9</v>
      </c>
      <c r="E43" s="111">
        <v>48</v>
      </c>
      <c r="F43" s="111">
        <v>49.15</v>
      </c>
      <c r="G43" s="111">
        <v>49.4</v>
      </c>
      <c r="H43" s="111">
        <v>49.25</v>
      </c>
      <c r="I43" s="111">
        <v>1738</v>
      </c>
      <c r="J43" s="111">
        <v>85362.65</v>
      </c>
      <c r="K43" s="112">
        <v>43717</v>
      </c>
      <c r="L43" s="111">
        <v>30</v>
      </c>
      <c r="M43" s="111" t="s">
        <v>2058</v>
      </c>
      <c r="N43" s="390"/>
    </row>
    <row r="44" spans="1:14">
      <c r="A44" s="111" t="s">
        <v>3018</v>
      </c>
      <c r="B44" s="111" t="s">
        <v>377</v>
      </c>
      <c r="C44" s="111">
        <v>45.9</v>
      </c>
      <c r="D44" s="111">
        <v>48</v>
      </c>
      <c r="E44" s="111">
        <v>44</v>
      </c>
      <c r="F44" s="111">
        <v>46.85</v>
      </c>
      <c r="G44" s="111">
        <v>46.6</v>
      </c>
      <c r="H44" s="111">
        <v>45.8</v>
      </c>
      <c r="I44" s="111">
        <v>9195</v>
      </c>
      <c r="J44" s="111">
        <v>422207.85</v>
      </c>
      <c r="K44" s="112">
        <v>43717</v>
      </c>
      <c r="L44" s="111">
        <v>234</v>
      </c>
      <c r="M44" s="111" t="s">
        <v>3019</v>
      </c>
      <c r="N44" s="390"/>
    </row>
    <row r="45" spans="1:14">
      <c r="A45" s="111" t="s">
        <v>3186</v>
      </c>
      <c r="B45" s="111" t="s">
        <v>3017</v>
      </c>
      <c r="C45" s="111">
        <v>85.1</v>
      </c>
      <c r="D45" s="111">
        <v>88.4</v>
      </c>
      <c r="E45" s="111">
        <v>85</v>
      </c>
      <c r="F45" s="111">
        <v>88.15</v>
      </c>
      <c r="G45" s="111">
        <v>88.4</v>
      </c>
      <c r="H45" s="111">
        <v>88.45</v>
      </c>
      <c r="I45" s="111">
        <v>659</v>
      </c>
      <c r="J45" s="111">
        <v>57593.5</v>
      </c>
      <c r="K45" s="112">
        <v>43717</v>
      </c>
      <c r="L45" s="111">
        <v>15</v>
      </c>
      <c r="M45" s="111" t="s">
        <v>3187</v>
      </c>
      <c r="N45" s="390"/>
    </row>
    <row r="46" spans="1:14">
      <c r="A46" s="111" t="s">
        <v>3156</v>
      </c>
      <c r="B46" s="111" t="s">
        <v>377</v>
      </c>
      <c r="C46" s="111">
        <v>170.2</v>
      </c>
      <c r="D46" s="111">
        <v>170.2</v>
      </c>
      <c r="E46" s="111">
        <v>158.30000000000001</v>
      </c>
      <c r="F46" s="111">
        <v>161.55000000000001</v>
      </c>
      <c r="G46" s="111">
        <v>161.5</v>
      </c>
      <c r="H46" s="111">
        <v>162.25</v>
      </c>
      <c r="I46" s="111">
        <v>221</v>
      </c>
      <c r="J46" s="111">
        <v>35700.6</v>
      </c>
      <c r="K46" s="112">
        <v>43717</v>
      </c>
      <c r="L46" s="111">
        <v>23</v>
      </c>
      <c r="M46" s="111" t="s">
        <v>3157</v>
      </c>
      <c r="N46" s="390"/>
    </row>
    <row r="47" spans="1:14">
      <c r="A47" s="111" t="s">
        <v>404</v>
      </c>
      <c r="B47" s="111" t="s">
        <v>377</v>
      </c>
      <c r="C47" s="111">
        <v>313.05</v>
      </c>
      <c r="D47" s="111">
        <v>313.10000000000002</v>
      </c>
      <c r="E47" s="111">
        <v>303.5</v>
      </c>
      <c r="F47" s="111">
        <v>306.14999999999998</v>
      </c>
      <c r="G47" s="111">
        <v>310.89999999999998</v>
      </c>
      <c r="H47" s="111">
        <v>304.89999999999998</v>
      </c>
      <c r="I47" s="111">
        <v>1112</v>
      </c>
      <c r="J47" s="111">
        <v>341087.75</v>
      </c>
      <c r="K47" s="112">
        <v>43717</v>
      </c>
      <c r="L47" s="111">
        <v>95</v>
      </c>
      <c r="M47" s="111" t="s">
        <v>405</v>
      </c>
      <c r="N47" s="390"/>
    </row>
    <row r="48" spans="1:14">
      <c r="A48" s="111" t="s">
        <v>3532</v>
      </c>
      <c r="B48" s="111" t="s">
        <v>377</v>
      </c>
      <c r="C48" s="111">
        <v>294.2</v>
      </c>
      <c r="D48" s="111">
        <v>324</v>
      </c>
      <c r="E48" s="111">
        <v>290.05</v>
      </c>
      <c r="F48" s="111">
        <v>318.7</v>
      </c>
      <c r="G48" s="111">
        <v>320</v>
      </c>
      <c r="H48" s="111">
        <v>303.35000000000002</v>
      </c>
      <c r="I48" s="111">
        <v>1718</v>
      </c>
      <c r="J48" s="111">
        <v>540597.44999999995</v>
      </c>
      <c r="K48" s="112">
        <v>43717</v>
      </c>
      <c r="L48" s="111">
        <v>96</v>
      </c>
      <c r="M48" s="111" t="s">
        <v>3533</v>
      </c>
      <c r="N48" s="390"/>
    </row>
    <row r="49" spans="1:14">
      <c r="A49" s="111" t="s">
        <v>406</v>
      </c>
      <c r="B49" s="111" t="s">
        <v>377</v>
      </c>
      <c r="C49" s="111">
        <v>1539.8</v>
      </c>
      <c r="D49" s="111">
        <v>1539.8</v>
      </c>
      <c r="E49" s="111">
        <v>1501</v>
      </c>
      <c r="F49" s="111">
        <v>1510.1</v>
      </c>
      <c r="G49" s="111">
        <v>1502.9</v>
      </c>
      <c r="H49" s="111">
        <v>1507.2</v>
      </c>
      <c r="I49" s="111">
        <v>56681</v>
      </c>
      <c r="J49" s="111">
        <v>85483079.700000003</v>
      </c>
      <c r="K49" s="112">
        <v>43717</v>
      </c>
      <c r="L49" s="111">
        <v>1922</v>
      </c>
      <c r="M49" s="111" t="s">
        <v>407</v>
      </c>
      <c r="N49" s="390"/>
    </row>
    <row r="50" spans="1:14">
      <c r="A50" s="111" t="s">
        <v>2731</v>
      </c>
      <c r="B50" s="111" t="s">
        <v>377</v>
      </c>
      <c r="C50" s="111">
        <v>14.7</v>
      </c>
      <c r="D50" s="111">
        <v>14.75</v>
      </c>
      <c r="E50" s="111">
        <v>13.7</v>
      </c>
      <c r="F50" s="111">
        <v>13.9</v>
      </c>
      <c r="G50" s="111">
        <v>13.95</v>
      </c>
      <c r="H50" s="111">
        <v>14.2</v>
      </c>
      <c r="I50" s="111">
        <v>50645</v>
      </c>
      <c r="J50" s="111">
        <v>709280.9</v>
      </c>
      <c r="K50" s="112">
        <v>43717</v>
      </c>
      <c r="L50" s="111">
        <v>228</v>
      </c>
      <c r="M50" s="111" t="s">
        <v>2732</v>
      </c>
      <c r="N50" s="390"/>
    </row>
    <row r="51" spans="1:14">
      <c r="A51" s="111" t="s">
        <v>3239</v>
      </c>
      <c r="B51" s="111" t="s">
        <v>377</v>
      </c>
      <c r="C51" s="111">
        <v>12.1</v>
      </c>
      <c r="D51" s="111">
        <v>12.1</v>
      </c>
      <c r="E51" s="111">
        <v>10.5</v>
      </c>
      <c r="F51" s="111">
        <v>11.05</v>
      </c>
      <c r="G51" s="111">
        <v>10.7</v>
      </c>
      <c r="H51" s="111">
        <v>11.1</v>
      </c>
      <c r="I51" s="111">
        <v>63450</v>
      </c>
      <c r="J51" s="111">
        <v>681725</v>
      </c>
      <c r="K51" s="112">
        <v>43717</v>
      </c>
      <c r="L51" s="111">
        <v>198</v>
      </c>
      <c r="M51" s="111" t="s">
        <v>3240</v>
      </c>
      <c r="N51" s="390"/>
    </row>
    <row r="52" spans="1:14">
      <c r="A52" s="111" t="s">
        <v>230</v>
      </c>
      <c r="B52" s="111" t="s">
        <v>377</v>
      </c>
      <c r="C52" s="111">
        <v>1033.0999999999999</v>
      </c>
      <c r="D52" s="111">
        <v>1055.6500000000001</v>
      </c>
      <c r="E52" s="111">
        <v>990</v>
      </c>
      <c r="F52" s="111">
        <v>1015.9</v>
      </c>
      <c r="G52" s="111">
        <v>1005.1</v>
      </c>
      <c r="H52" s="111">
        <v>1033.0999999999999</v>
      </c>
      <c r="I52" s="111">
        <v>169480</v>
      </c>
      <c r="J52" s="111">
        <v>176196561.05000001</v>
      </c>
      <c r="K52" s="112">
        <v>43717</v>
      </c>
      <c r="L52" s="111">
        <v>6448</v>
      </c>
      <c r="M52" s="111" t="s">
        <v>2707</v>
      </c>
      <c r="N52" s="390"/>
    </row>
    <row r="53" spans="1:14">
      <c r="A53" s="111" t="s">
        <v>409</v>
      </c>
      <c r="B53" s="111" t="s">
        <v>377</v>
      </c>
      <c r="C53" s="111">
        <v>120</v>
      </c>
      <c r="D53" s="111">
        <v>120</v>
      </c>
      <c r="E53" s="111">
        <v>114.95</v>
      </c>
      <c r="F53" s="111">
        <v>116.65</v>
      </c>
      <c r="G53" s="111">
        <v>116.75</v>
      </c>
      <c r="H53" s="111">
        <v>118.95</v>
      </c>
      <c r="I53" s="111">
        <v>36776</v>
      </c>
      <c r="J53" s="111">
        <v>4290200.5999999996</v>
      </c>
      <c r="K53" s="112">
        <v>43717</v>
      </c>
      <c r="L53" s="111">
        <v>1011</v>
      </c>
      <c r="M53" s="111" t="s">
        <v>410</v>
      </c>
      <c r="N53" s="390"/>
    </row>
    <row r="54" spans="1:14">
      <c r="A54" s="111" t="s">
        <v>1966</v>
      </c>
      <c r="B54" s="111" t="s">
        <v>377</v>
      </c>
      <c r="C54" s="111">
        <v>198.05</v>
      </c>
      <c r="D54" s="111">
        <v>202.95</v>
      </c>
      <c r="E54" s="111">
        <v>196.1</v>
      </c>
      <c r="F54" s="111">
        <v>197.85</v>
      </c>
      <c r="G54" s="111">
        <v>197.3</v>
      </c>
      <c r="H54" s="111">
        <v>197.5</v>
      </c>
      <c r="I54" s="111">
        <v>5486</v>
      </c>
      <c r="J54" s="111">
        <v>1087254</v>
      </c>
      <c r="K54" s="112">
        <v>43717</v>
      </c>
      <c r="L54" s="111">
        <v>264</v>
      </c>
      <c r="M54" s="111" t="s">
        <v>1967</v>
      </c>
      <c r="N54" s="390"/>
    </row>
    <row r="55" spans="1:14" hidden="1">
      <c r="A55" s="111" t="s">
        <v>2276</v>
      </c>
      <c r="B55" s="111" t="s">
        <v>377</v>
      </c>
      <c r="C55" s="111">
        <v>7.9</v>
      </c>
      <c r="D55" s="111">
        <v>8.0500000000000007</v>
      </c>
      <c r="E55" s="111">
        <v>7.85</v>
      </c>
      <c r="F55" s="111">
        <v>7.85</v>
      </c>
      <c r="G55" s="111">
        <v>7.85</v>
      </c>
      <c r="H55" s="111">
        <v>8.25</v>
      </c>
      <c r="I55" s="111">
        <v>82185</v>
      </c>
      <c r="J55" s="111">
        <v>645750.69999999995</v>
      </c>
      <c r="K55" s="112">
        <v>43717</v>
      </c>
      <c r="L55" s="111">
        <v>198</v>
      </c>
      <c r="M55" s="111" t="s">
        <v>2277</v>
      </c>
      <c r="N55" s="390"/>
    </row>
    <row r="56" spans="1:14">
      <c r="A56" s="111" t="s">
        <v>411</v>
      </c>
      <c r="B56" s="111" t="s">
        <v>377</v>
      </c>
      <c r="C56" s="111">
        <v>1710.05</v>
      </c>
      <c r="D56" s="111">
        <v>1718</v>
      </c>
      <c r="E56" s="111">
        <v>1688.55</v>
      </c>
      <c r="F56" s="111">
        <v>1704.15</v>
      </c>
      <c r="G56" s="111">
        <v>1705</v>
      </c>
      <c r="H56" s="111">
        <v>1704.2</v>
      </c>
      <c r="I56" s="111">
        <v>5961</v>
      </c>
      <c r="J56" s="111">
        <v>10165575.6</v>
      </c>
      <c r="K56" s="112">
        <v>43717</v>
      </c>
      <c r="L56" s="111">
        <v>705</v>
      </c>
      <c r="M56" s="111" t="s">
        <v>412</v>
      </c>
      <c r="N56" s="390"/>
    </row>
    <row r="57" spans="1:14">
      <c r="A57" s="111" t="s">
        <v>2083</v>
      </c>
      <c r="B57" s="111" t="s">
        <v>377</v>
      </c>
      <c r="C57" s="111">
        <v>21.4</v>
      </c>
      <c r="D57" s="111">
        <v>21.4</v>
      </c>
      <c r="E57" s="111">
        <v>19.600000000000001</v>
      </c>
      <c r="F57" s="111">
        <v>19.8</v>
      </c>
      <c r="G57" s="111">
        <v>19.899999999999999</v>
      </c>
      <c r="H57" s="111">
        <v>20.2</v>
      </c>
      <c r="I57" s="111">
        <v>125835</v>
      </c>
      <c r="J57" s="111">
        <v>2523311.15</v>
      </c>
      <c r="K57" s="112">
        <v>43717</v>
      </c>
      <c r="L57" s="111">
        <v>336</v>
      </c>
      <c r="M57" s="111" t="s">
        <v>2084</v>
      </c>
      <c r="N57" s="390"/>
    </row>
    <row r="58" spans="1:14" hidden="1">
      <c r="A58" s="111" t="s">
        <v>2469</v>
      </c>
      <c r="B58" s="111" t="s">
        <v>377</v>
      </c>
      <c r="C58" s="111">
        <v>354</v>
      </c>
      <c r="D58" s="111">
        <v>360</v>
      </c>
      <c r="E58" s="111">
        <v>353.95</v>
      </c>
      <c r="F58" s="111">
        <v>359.65</v>
      </c>
      <c r="G58" s="111">
        <v>360</v>
      </c>
      <c r="H58" s="111">
        <v>348.3</v>
      </c>
      <c r="I58" s="111">
        <v>5250</v>
      </c>
      <c r="J58" s="111">
        <v>1877324.35</v>
      </c>
      <c r="K58" s="112">
        <v>43717</v>
      </c>
      <c r="L58" s="111">
        <v>207</v>
      </c>
      <c r="M58" s="111" t="s">
        <v>2470</v>
      </c>
      <c r="N58" s="390"/>
    </row>
    <row r="59" spans="1:14" hidden="1">
      <c r="A59" s="111" t="s">
        <v>32</v>
      </c>
      <c r="B59" s="111" t="s">
        <v>377</v>
      </c>
      <c r="C59" s="111">
        <v>33.049999999999997</v>
      </c>
      <c r="D59" s="111">
        <v>33.4</v>
      </c>
      <c r="E59" s="111">
        <v>32.75</v>
      </c>
      <c r="F59" s="111">
        <v>33.15</v>
      </c>
      <c r="G59" s="111">
        <v>33</v>
      </c>
      <c r="H59" s="111">
        <v>33</v>
      </c>
      <c r="I59" s="111">
        <v>497091</v>
      </c>
      <c r="J59" s="111">
        <v>16487296.199999999</v>
      </c>
      <c r="K59" s="112">
        <v>43717</v>
      </c>
      <c r="L59" s="111">
        <v>2370</v>
      </c>
      <c r="M59" s="111" t="s">
        <v>2733</v>
      </c>
      <c r="N59" s="390"/>
    </row>
    <row r="60" spans="1:14">
      <c r="A60" s="111" t="s">
        <v>3592</v>
      </c>
      <c r="B60" s="111" t="s">
        <v>3017</v>
      </c>
      <c r="C60" s="111">
        <v>1</v>
      </c>
      <c r="D60" s="111">
        <v>1.05</v>
      </c>
      <c r="E60" s="111">
        <v>0.95</v>
      </c>
      <c r="F60" s="111">
        <v>1.05</v>
      </c>
      <c r="G60" s="111">
        <v>1.05</v>
      </c>
      <c r="H60" s="111">
        <v>1</v>
      </c>
      <c r="I60" s="111">
        <v>6965</v>
      </c>
      <c r="J60" s="111">
        <v>7263.2</v>
      </c>
      <c r="K60" s="112">
        <v>43717</v>
      </c>
      <c r="L60" s="111">
        <v>14</v>
      </c>
      <c r="M60" s="111" t="s">
        <v>3593</v>
      </c>
      <c r="N60" s="390"/>
    </row>
    <row r="61" spans="1:14">
      <c r="A61" s="111" t="s">
        <v>2708</v>
      </c>
      <c r="B61" s="111" t="s">
        <v>3017</v>
      </c>
      <c r="C61" s="111">
        <v>38.65</v>
      </c>
      <c r="D61" s="111">
        <v>40.85</v>
      </c>
      <c r="E61" s="111">
        <v>38.65</v>
      </c>
      <c r="F61" s="111">
        <v>39.799999999999997</v>
      </c>
      <c r="G61" s="111">
        <v>39.6</v>
      </c>
      <c r="H61" s="111">
        <v>39.700000000000003</v>
      </c>
      <c r="I61" s="111">
        <v>48047</v>
      </c>
      <c r="J61" s="111">
        <v>1929681.75</v>
      </c>
      <c r="K61" s="112">
        <v>43717</v>
      </c>
      <c r="L61" s="111">
        <v>211</v>
      </c>
      <c r="M61" s="111" t="s">
        <v>2709</v>
      </c>
      <c r="N61" s="390"/>
    </row>
    <row r="62" spans="1:14">
      <c r="A62" s="111" t="s">
        <v>413</v>
      </c>
      <c r="B62" s="111" t="s">
        <v>377</v>
      </c>
      <c r="C62" s="111">
        <v>419.9</v>
      </c>
      <c r="D62" s="111">
        <v>419.9</v>
      </c>
      <c r="E62" s="111">
        <v>385</v>
      </c>
      <c r="F62" s="111">
        <v>386.65</v>
      </c>
      <c r="G62" s="111">
        <v>385</v>
      </c>
      <c r="H62" s="111">
        <v>398.6</v>
      </c>
      <c r="I62" s="111">
        <v>2758</v>
      </c>
      <c r="J62" s="111">
        <v>1079275.45</v>
      </c>
      <c r="K62" s="112">
        <v>43717</v>
      </c>
      <c r="L62" s="111">
        <v>108</v>
      </c>
      <c r="M62" s="111" t="s">
        <v>414</v>
      </c>
      <c r="N62" s="390"/>
    </row>
    <row r="63" spans="1:14">
      <c r="A63" s="111" t="s">
        <v>2734</v>
      </c>
      <c r="B63" s="111" t="s">
        <v>377</v>
      </c>
      <c r="C63" s="111">
        <v>40</v>
      </c>
      <c r="D63" s="111">
        <v>41.8</v>
      </c>
      <c r="E63" s="111">
        <v>39.35</v>
      </c>
      <c r="F63" s="111">
        <v>41.6</v>
      </c>
      <c r="G63" s="111">
        <v>41.8</v>
      </c>
      <c r="H63" s="111">
        <v>41</v>
      </c>
      <c r="I63" s="111">
        <v>803</v>
      </c>
      <c r="J63" s="111">
        <v>32796</v>
      </c>
      <c r="K63" s="112">
        <v>43717</v>
      </c>
      <c r="L63" s="111">
        <v>38</v>
      </c>
      <c r="M63" s="111" t="s">
        <v>2735</v>
      </c>
      <c r="N63" s="390"/>
    </row>
    <row r="64" spans="1:14">
      <c r="A64" s="111" t="s">
        <v>415</v>
      </c>
      <c r="B64" s="111" t="s">
        <v>377</v>
      </c>
      <c r="C64" s="111">
        <v>1829</v>
      </c>
      <c r="D64" s="111">
        <v>1829</v>
      </c>
      <c r="E64" s="111">
        <v>1795</v>
      </c>
      <c r="F64" s="111">
        <v>1800</v>
      </c>
      <c r="G64" s="111">
        <v>1800.9</v>
      </c>
      <c r="H64" s="111">
        <v>1835.9</v>
      </c>
      <c r="I64" s="111">
        <v>113497</v>
      </c>
      <c r="J64" s="111">
        <v>204511763.44999999</v>
      </c>
      <c r="K64" s="112">
        <v>43717</v>
      </c>
      <c r="L64" s="111">
        <v>2018</v>
      </c>
      <c r="M64" s="111" t="s">
        <v>2710</v>
      </c>
      <c r="N64" s="390"/>
    </row>
    <row r="65" spans="1:14">
      <c r="A65" s="111" t="s">
        <v>416</v>
      </c>
      <c r="B65" s="111" t="s">
        <v>377</v>
      </c>
      <c r="C65" s="111">
        <v>774.95</v>
      </c>
      <c r="D65" s="111">
        <v>800</v>
      </c>
      <c r="E65" s="111">
        <v>765</v>
      </c>
      <c r="F65" s="111">
        <v>788.5</v>
      </c>
      <c r="G65" s="111">
        <v>787</v>
      </c>
      <c r="H65" s="111">
        <v>767.1</v>
      </c>
      <c r="I65" s="111">
        <v>3375</v>
      </c>
      <c r="J65" s="111">
        <v>2662706.9</v>
      </c>
      <c r="K65" s="112">
        <v>43717</v>
      </c>
      <c r="L65" s="111">
        <v>397</v>
      </c>
      <c r="M65" s="111" t="s">
        <v>417</v>
      </c>
      <c r="N65" s="390"/>
    </row>
    <row r="66" spans="1:14">
      <c r="A66" s="111" t="s">
        <v>418</v>
      </c>
      <c r="B66" s="111" t="s">
        <v>377</v>
      </c>
      <c r="C66" s="111">
        <v>92.05</v>
      </c>
      <c r="D66" s="111">
        <v>93.4</v>
      </c>
      <c r="E66" s="111">
        <v>90.55</v>
      </c>
      <c r="F66" s="111">
        <v>92.45</v>
      </c>
      <c r="G66" s="111">
        <v>92.4</v>
      </c>
      <c r="H66" s="111">
        <v>91.55</v>
      </c>
      <c r="I66" s="111">
        <v>74882</v>
      </c>
      <c r="J66" s="111">
        <v>6882763.1500000004</v>
      </c>
      <c r="K66" s="112">
        <v>43717</v>
      </c>
      <c r="L66" s="111">
        <v>989</v>
      </c>
      <c r="M66" s="111" t="s">
        <v>419</v>
      </c>
      <c r="N66" s="390"/>
    </row>
    <row r="67" spans="1:14">
      <c r="A67" s="111" t="s">
        <v>420</v>
      </c>
      <c r="B67" s="111" t="s">
        <v>377</v>
      </c>
      <c r="C67" s="111">
        <v>260</v>
      </c>
      <c r="D67" s="111">
        <v>271.89999999999998</v>
      </c>
      <c r="E67" s="111">
        <v>260</v>
      </c>
      <c r="F67" s="111">
        <v>268.5</v>
      </c>
      <c r="G67" s="111">
        <v>269</v>
      </c>
      <c r="H67" s="111">
        <v>268.85000000000002</v>
      </c>
      <c r="I67" s="111">
        <v>1412</v>
      </c>
      <c r="J67" s="111">
        <v>375921.65</v>
      </c>
      <c r="K67" s="112">
        <v>43717</v>
      </c>
      <c r="L67" s="111">
        <v>107</v>
      </c>
      <c r="M67" s="111" t="s">
        <v>421</v>
      </c>
      <c r="N67" s="390"/>
    </row>
    <row r="68" spans="1:14">
      <c r="A68" s="111" t="s">
        <v>3338</v>
      </c>
      <c r="B68" s="111" t="s">
        <v>377</v>
      </c>
      <c r="C68" s="111">
        <v>10.199999999999999</v>
      </c>
      <c r="D68" s="111">
        <v>10.199999999999999</v>
      </c>
      <c r="E68" s="111">
        <v>9.35</v>
      </c>
      <c r="F68" s="111">
        <v>10</v>
      </c>
      <c r="G68" s="111">
        <v>10.199999999999999</v>
      </c>
      <c r="H68" s="111">
        <v>9.75</v>
      </c>
      <c r="I68" s="111">
        <v>1726</v>
      </c>
      <c r="J68" s="111">
        <v>16575.099999999999</v>
      </c>
      <c r="K68" s="112">
        <v>43717</v>
      </c>
      <c r="L68" s="111">
        <v>34</v>
      </c>
      <c r="M68" s="111" t="s">
        <v>3339</v>
      </c>
      <c r="N68" s="390"/>
    </row>
    <row r="69" spans="1:14">
      <c r="A69" s="111" t="s">
        <v>2278</v>
      </c>
      <c r="B69" s="111" t="s">
        <v>377</v>
      </c>
      <c r="C69" s="111">
        <v>2.5</v>
      </c>
      <c r="D69" s="111">
        <v>2.65</v>
      </c>
      <c r="E69" s="111">
        <v>2.4500000000000002</v>
      </c>
      <c r="F69" s="111">
        <v>2.65</v>
      </c>
      <c r="G69" s="111">
        <v>2.65</v>
      </c>
      <c r="H69" s="111">
        <v>2.4500000000000002</v>
      </c>
      <c r="I69" s="111">
        <v>4652335</v>
      </c>
      <c r="J69" s="111">
        <v>12175112.75</v>
      </c>
      <c r="K69" s="112">
        <v>43717</v>
      </c>
      <c r="L69" s="111">
        <v>1145</v>
      </c>
      <c r="M69" s="111" t="s">
        <v>2279</v>
      </c>
      <c r="N69" s="390"/>
    </row>
    <row r="70" spans="1:14">
      <c r="A70" s="111" t="s">
        <v>2085</v>
      </c>
      <c r="B70" s="111" t="s">
        <v>377</v>
      </c>
      <c r="C70" s="111">
        <v>15.6</v>
      </c>
      <c r="D70" s="111">
        <v>16.7</v>
      </c>
      <c r="E70" s="111">
        <v>14.5</v>
      </c>
      <c r="F70" s="111">
        <v>15.6</v>
      </c>
      <c r="G70" s="111">
        <v>15.4</v>
      </c>
      <c r="H70" s="111">
        <v>14.5</v>
      </c>
      <c r="I70" s="111">
        <v>57849</v>
      </c>
      <c r="J70" s="111">
        <v>909020.95</v>
      </c>
      <c r="K70" s="112">
        <v>43717</v>
      </c>
      <c r="L70" s="111">
        <v>475</v>
      </c>
      <c r="M70" s="111" t="s">
        <v>2086</v>
      </c>
      <c r="N70" s="390"/>
    </row>
    <row r="71" spans="1:14">
      <c r="A71" s="111" t="s">
        <v>370</v>
      </c>
      <c r="B71" s="111" t="s">
        <v>377</v>
      </c>
      <c r="C71" s="111">
        <v>214.7</v>
      </c>
      <c r="D71" s="111">
        <v>217.75</v>
      </c>
      <c r="E71" s="111">
        <v>208.3</v>
      </c>
      <c r="F71" s="111">
        <v>214.2</v>
      </c>
      <c r="G71" s="111">
        <v>214</v>
      </c>
      <c r="H71" s="111">
        <v>208.65</v>
      </c>
      <c r="I71" s="111">
        <v>20369</v>
      </c>
      <c r="J71" s="111">
        <v>4326371.2</v>
      </c>
      <c r="K71" s="112">
        <v>43717</v>
      </c>
      <c r="L71" s="111">
        <v>546</v>
      </c>
      <c r="M71" s="111" t="s">
        <v>422</v>
      </c>
      <c r="N71" s="390"/>
    </row>
    <row r="72" spans="1:14">
      <c r="A72" s="111" t="s">
        <v>3452</v>
      </c>
      <c r="B72" s="111" t="s">
        <v>3017</v>
      </c>
      <c r="C72" s="111">
        <v>0.4</v>
      </c>
      <c r="D72" s="111">
        <v>0.5</v>
      </c>
      <c r="E72" s="111">
        <v>0.4</v>
      </c>
      <c r="F72" s="111">
        <v>0.45</v>
      </c>
      <c r="G72" s="111">
        <v>0.5</v>
      </c>
      <c r="H72" s="111">
        <v>0.45</v>
      </c>
      <c r="I72" s="111">
        <v>46004</v>
      </c>
      <c r="J72" s="111">
        <v>19295.7</v>
      </c>
      <c r="K72" s="112">
        <v>43717</v>
      </c>
      <c r="L72" s="111">
        <v>38</v>
      </c>
      <c r="M72" s="111" t="s">
        <v>3453</v>
      </c>
      <c r="N72" s="390"/>
    </row>
    <row r="73" spans="1:14">
      <c r="A73" s="111" t="s">
        <v>184</v>
      </c>
      <c r="B73" s="111" t="s">
        <v>377</v>
      </c>
      <c r="C73" s="111">
        <v>626</v>
      </c>
      <c r="D73" s="111">
        <v>642.95000000000005</v>
      </c>
      <c r="E73" s="111">
        <v>622.45000000000005</v>
      </c>
      <c r="F73" s="111">
        <v>639.54999999999995</v>
      </c>
      <c r="G73" s="111">
        <v>639.4</v>
      </c>
      <c r="H73" s="111">
        <v>625.54999999999995</v>
      </c>
      <c r="I73" s="111">
        <v>675194</v>
      </c>
      <c r="J73" s="111">
        <v>430204675.05000001</v>
      </c>
      <c r="K73" s="112">
        <v>43717</v>
      </c>
      <c r="L73" s="111">
        <v>19678</v>
      </c>
      <c r="M73" s="111" t="s">
        <v>424</v>
      </c>
      <c r="N73" s="390"/>
    </row>
    <row r="74" spans="1:14">
      <c r="A74" s="111" t="s">
        <v>2263</v>
      </c>
      <c r="B74" s="111" t="s">
        <v>377</v>
      </c>
      <c r="C74" s="111">
        <v>821.3</v>
      </c>
      <c r="D74" s="111">
        <v>831</v>
      </c>
      <c r="E74" s="111">
        <v>804</v>
      </c>
      <c r="F74" s="111">
        <v>828.7</v>
      </c>
      <c r="G74" s="111">
        <v>829.95</v>
      </c>
      <c r="H74" s="111">
        <v>821.3</v>
      </c>
      <c r="I74" s="111">
        <v>11984</v>
      </c>
      <c r="J74" s="111">
        <v>9882548.9499999993</v>
      </c>
      <c r="K74" s="112">
        <v>43717</v>
      </c>
      <c r="L74" s="111">
        <v>470</v>
      </c>
      <c r="M74" s="111" t="s">
        <v>2264</v>
      </c>
      <c r="N74" s="390"/>
    </row>
    <row r="75" spans="1:14">
      <c r="A75" s="111" t="s">
        <v>425</v>
      </c>
      <c r="B75" s="111" t="s">
        <v>377</v>
      </c>
      <c r="C75" s="111">
        <v>883</v>
      </c>
      <c r="D75" s="111">
        <v>898</v>
      </c>
      <c r="E75" s="111">
        <v>879.5</v>
      </c>
      <c r="F75" s="111">
        <v>887.4</v>
      </c>
      <c r="G75" s="111">
        <v>887.8</v>
      </c>
      <c r="H75" s="111">
        <v>881.05</v>
      </c>
      <c r="I75" s="111">
        <v>2665</v>
      </c>
      <c r="J75" s="111">
        <v>2364132.2999999998</v>
      </c>
      <c r="K75" s="112">
        <v>43717</v>
      </c>
      <c r="L75" s="111">
        <v>228</v>
      </c>
      <c r="M75" s="111" t="s">
        <v>426</v>
      </c>
      <c r="N75" s="390"/>
    </row>
    <row r="76" spans="1:14">
      <c r="A76" s="111" t="s">
        <v>33</v>
      </c>
      <c r="B76" s="111" t="s">
        <v>377</v>
      </c>
      <c r="C76" s="111">
        <v>195</v>
      </c>
      <c r="D76" s="111">
        <v>197.8</v>
      </c>
      <c r="E76" s="111">
        <v>193.65</v>
      </c>
      <c r="F76" s="111">
        <v>195.5</v>
      </c>
      <c r="G76" s="111">
        <v>195.8</v>
      </c>
      <c r="H76" s="111">
        <v>194.7</v>
      </c>
      <c r="I76" s="111">
        <v>1534947</v>
      </c>
      <c r="J76" s="111">
        <v>300696347.05000001</v>
      </c>
      <c r="K76" s="112">
        <v>43717</v>
      </c>
      <c r="L76" s="111">
        <v>27064</v>
      </c>
      <c r="M76" s="111" t="s">
        <v>427</v>
      </c>
      <c r="N76" s="390"/>
    </row>
    <row r="77" spans="1:14">
      <c r="A77" s="111" t="s">
        <v>2471</v>
      </c>
      <c r="B77" s="111" t="s">
        <v>377</v>
      </c>
      <c r="C77" s="111">
        <v>16.5</v>
      </c>
      <c r="D77" s="111">
        <v>16.850000000000001</v>
      </c>
      <c r="E77" s="111">
        <v>16.25</v>
      </c>
      <c r="F77" s="111">
        <v>16.350000000000001</v>
      </c>
      <c r="G77" s="111">
        <v>16.350000000000001</v>
      </c>
      <c r="H77" s="111">
        <v>16.5</v>
      </c>
      <c r="I77" s="111">
        <v>13314</v>
      </c>
      <c r="J77" s="111">
        <v>219594.7</v>
      </c>
      <c r="K77" s="112">
        <v>43717</v>
      </c>
      <c r="L77" s="111">
        <v>97</v>
      </c>
      <c r="M77" s="111" t="s">
        <v>2472</v>
      </c>
      <c r="N77" s="390"/>
    </row>
    <row r="78" spans="1:14">
      <c r="A78" s="111" t="s">
        <v>2255</v>
      </c>
      <c r="B78" s="111" t="s">
        <v>377</v>
      </c>
      <c r="C78" s="111">
        <v>17.75</v>
      </c>
      <c r="D78" s="111">
        <v>17.75</v>
      </c>
      <c r="E78" s="111">
        <v>16.5</v>
      </c>
      <c r="F78" s="111">
        <v>17.45</v>
      </c>
      <c r="G78" s="111">
        <v>17.45</v>
      </c>
      <c r="H78" s="111">
        <v>17</v>
      </c>
      <c r="I78" s="111">
        <v>910</v>
      </c>
      <c r="J78" s="111">
        <v>15878.65</v>
      </c>
      <c r="K78" s="112">
        <v>43717</v>
      </c>
      <c r="L78" s="111">
        <v>17</v>
      </c>
      <c r="M78" s="111" t="s">
        <v>1283</v>
      </c>
      <c r="N78" s="390"/>
    </row>
    <row r="79" spans="1:14">
      <c r="A79" s="111" t="s">
        <v>428</v>
      </c>
      <c r="B79" s="111" t="s">
        <v>377</v>
      </c>
      <c r="C79" s="111">
        <v>306.75</v>
      </c>
      <c r="D79" s="111">
        <v>309.5</v>
      </c>
      <c r="E79" s="111">
        <v>293.05</v>
      </c>
      <c r="F79" s="111">
        <v>302</v>
      </c>
      <c r="G79" s="111">
        <v>302.05</v>
      </c>
      <c r="H79" s="111">
        <v>304.35000000000002</v>
      </c>
      <c r="I79" s="111">
        <v>60968</v>
      </c>
      <c r="J79" s="111">
        <v>18380238.600000001</v>
      </c>
      <c r="K79" s="112">
        <v>43717</v>
      </c>
      <c r="L79" s="111">
        <v>615</v>
      </c>
      <c r="M79" s="111" t="s">
        <v>2457</v>
      </c>
      <c r="N79" s="390"/>
    </row>
    <row r="80" spans="1:14">
      <c r="A80" s="111" t="s">
        <v>429</v>
      </c>
      <c r="B80" s="111" t="s">
        <v>377</v>
      </c>
      <c r="C80" s="111">
        <v>34</v>
      </c>
      <c r="D80" s="111">
        <v>34.5</v>
      </c>
      <c r="E80" s="111">
        <v>33.700000000000003</v>
      </c>
      <c r="F80" s="111">
        <v>34</v>
      </c>
      <c r="G80" s="111">
        <v>34</v>
      </c>
      <c r="H80" s="111">
        <v>34.049999999999997</v>
      </c>
      <c r="I80" s="111">
        <v>416077</v>
      </c>
      <c r="J80" s="111">
        <v>14171049.15</v>
      </c>
      <c r="K80" s="112">
        <v>43717</v>
      </c>
      <c r="L80" s="111">
        <v>508</v>
      </c>
      <c r="M80" s="111" t="s">
        <v>430</v>
      </c>
      <c r="N80" s="390"/>
    </row>
    <row r="81" spans="1:14">
      <c r="A81" s="111" t="s">
        <v>34</v>
      </c>
      <c r="B81" s="111" t="s">
        <v>377</v>
      </c>
      <c r="C81" s="111">
        <v>19</v>
      </c>
      <c r="D81" s="111">
        <v>19.100000000000001</v>
      </c>
      <c r="E81" s="111">
        <v>18.649999999999999</v>
      </c>
      <c r="F81" s="111">
        <v>18.899999999999999</v>
      </c>
      <c r="G81" s="111">
        <v>18.899999999999999</v>
      </c>
      <c r="H81" s="111">
        <v>18.899999999999999</v>
      </c>
      <c r="I81" s="111">
        <v>363132</v>
      </c>
      <c r="J81" s="111">
        <v>6866427.25</v>
      </c>
      <c r="K81" s="112">
        <v>43717</v>
      </c>
      <c r="L81" s="111">
        <v>1497</v>
      </c>
      <c r="M81" s="111" t="s">
        <v>431</v>
      </c>
      <c r="N81" s="390"/>
    </row>
    <row r="82" spans="1:14">
      <c r="A82" s="111" t="s">
        <v>2192</v>
      </c>
      <c r="B82" s="111" t="s">
        <v>377</v>
      </c>
      <c r="C82" s="111">
        <v>3</v>
      </c>
      <c r="D82" s="111">
        <v>3</v>
      </c>
      <c r="E82" s="111">
        <v>3</v>
      </c>
      <c r="F82" s="111">
        <v>3</v>
      </c>
      <c r="G82" s="111">
        <v>3</v>
      </c>
      <c r="H82" s="111">
        <v>2.9</v>
      </c>
      <c r="I82" s="111">
        <v>10145</v>
      </c>
      <c r="J82" s="111">
        <v>30435</v>
      </c>
      <c r="K82" s="112">
        <v>43717</v>
      </c>
      <c r="L82" s="111">
        <v>13</v>
      </c>
      <c r="M82" s="111" t="s">
        <v>2193</v>
      </c>
      <c r="N82" s="390"/>
    </row>
    <row r="83" spans="1:14">
      <c r="A83" s="111" t="s">
        <v>432</v>
      </c>
      <c r="B83" s="111" t="s">
        <v>377</v>
      </c>
      <c r="C83" s="111">
        <v>290.95</v>
      </c>
      <c r="D83" s="111">
        <v>296.60000000000002</v>
      </c>
      <c r="E83" s="111">
        <v>288.25</v>
      </c>
      <c r="F83" s="111">
        <v>292.45</v>
      </c>
      <c r="G83" s="111">
        <v>293.75</v>
      </c>
      <c r="H83" s="111">
        <v>288.75</v>
      </c>
      <c r="I83" s="111">
        <v>24989</v>
      </c>
      <c r="J83" s="111">
        <v>7318758.5</v>
      </c>
      <c r="K83" s="112">
        <v>43717</v>
      </c>
      <c r="L83" s="111">
        <v>920</v>
      </c>
      <c r="M83" s="111" t="s">
        <v>433</v>
      </c>
      <c r="N83" s="390"/>
    </row>
    <row r="84" spans="1:14">
      <c r="A84" s="111" t="s">
        <v>2514</v>
      </c>
      <c r="B84" s="111" t="s">
        <v>377</v>
      </c>
      <c r="C84" s="111">
        <v>8.1999999999999993</v>
      </c>
      <c r="D84" s="111">
        <v>8.5500000000000007</v>
      </c>
      <c r="E84" s="111">
        <v>7.7</v>
      </c>
      <c r="F84" s="111">
        <v>7.95</v>
      </c>
      <c r="G84" s="111">
        <v>8.1999999999999993</v>
      </c>
      <c r="H84" s="111">
        <v>8.1999999999999993</v>
      </c>
      <c r="I84" s="111">
        <v>912</v>
      </c>
      <c r="J84" s="111">
        <v>7264.35</v>
      </c>
      <c r="K84" s="112">
        <v>43717</v>
      </c>
      <c r="L84" s="111">
        <v>10</v>
      </c>
      <c r="M84" s="111" t="s">
        <v>2515</v>
      </c>
      <c r="N84" s="390"/>
    </row>
    <row r="85" spans="1:14" hidden="1">
      <c r="A85" s="111" t="s">
        <v>3020</v>
      </c>
      <c r="B85" s="111" t="s">
        <v>3017</v>
      </c>
      <c r="C85" s="111">
        <v>0.4</v>
      </c>
      <c r="D85" s="111">
        <v>0.45</v>
      </c>
      <c r="E85" s="111">
        <v>0.4</v>
      </c>
      <c r="F85" s="111">
        <v>0.45</v>
      </c>
      <c r="G85" s="111">
        <v>0.45</v>
      </c>
      <c r="H85" s="111">
        <v>0.4</v>
      </c>
      <c r="I85" s="111">
        <v>4156</v>
      </c>
      <c r="J85" s="111">
        <v>1722.6</v>
      </c>
      <c r="K85" s="112">
        <v>43717</v>
      </c>
      <c r="L85" s="111">
        <v>9</v>
      </c>
      <c r="M85" s="111" t="s">
        <v>3021</v>
      </c>
      <c r="N85" s="390"/>
    </row>
    <row r="86" spans="1:14">
      <c r="A86" s="111" t="s">
        <v>434</v>
      </c>
      <c r="B86" s="111" t="s">
        <v>377</v>
      </c>
      <c r="C86" s="111">
        <v>4.4000000000000004</v>
      </c>
      <c r="D86" s="111">
        <v>4.5999999999999996</v>
      </c>
      <c r="E86" s="111">
        <v>4.4000000000000004</v>
      </c>
      <c r="F86" s="111">
        <v>4.5</v>
      </c>
      <c r="G86" s="111">
        <v>4.45</v>
      </c>
      <c r="H86" s="111">
        <v>4.4000000000000004</v>
      </c>
      <c r="I86" s="111">
        <v>84867</v>
      </c>
      <c r="J86" s="111">
        <v>385829.2</v>
      </c>
      <c r="K86" s="112">
        <v>43717</v>
      </c>
      <c r="L86" s="111">
        <v>244</v>
      </c>
      <c r="M86" s="111" t="s">
        <v>435</v>
      </c>
      <c r="N86" s="390"/>
    </row>
    <row r="87" spans="1:14">
      <c r="A87" s="111" t="s">
        <v>436</v>
      </c>
      <c r="B87" s="111" t="s">
        <v>377</v>
      </c>
      <c r="C87" s="111">
        <v>5.0999999999999996</v>
      </c>
      <c r="D87" s="111">
        <v>5.55</v>
      </c>
      <c r="E87" s="111">
        <v>5</v>
      </c>
      <c r="F87" s="111">
        <v>5.3</v>
      </c>
      <c r="G87" s="111">
        <v>5.3</v>
      </c>
      <c r="H87" s="111">
        <v>5.15</v>
      </c>
      <c r="I87" s="111">
        <v>81205</v>
      </c>
      <c r="J87" s="111">
        <v>432906.8</v>
      </c>
      <c r="K87" s="112">
        <v>43717</v>
      </c>
      <c r="L87" s="111">
        <v>417</v>
      </c>
      <c r="M87" s="111" t="s">
        <v>437</v>
      </c>
      <c r="N87" s="390"/>
    </row>
    <row r="88" spans="1:14">
      <c r="A88" s="111" t="s">
        <v>3022</v>
      </c>
      <c r="B88" s="111" t="s">
        <v>3017</v>
      </c>
      <c r="C88" s="111">
        <v>0.85</v>
      </c>
      <c r="D88" s="111">
        <v>0.85</v>
      </c>
      <c r="E88" s="111">
        <v>0.8</v>
      </c>
      <c r="F88" s="111">
        <v>0.8</v>
      </c>
      <c r="G88" s="111">
        <v>0.8</v>
      </c>
      <c r="H88" s="111">
        <v>0.85</v>
      </c>
      <c r="I88" s="111">
        <v>16880</v>
      </c>
      <c r="J88" s="111">
        <v>13504.05</v>
      </c>
      <c r="K88" s="112">
        <v>43717</v>
      </c>
      <c r="L88" s="111">
        <v>14</v>
      </c>
      <c r="M88" s="111" t="s">
        <v>3023</v>
      </c>
      <c r="N88" s="390"/>
    </row>
    <row r="89" spans="1:14">
      <c r="A89" s="111" t="s">
        <v>3182</v>
      </c>
      <c r="B89" s="111" t="s">
        <v>377</v>
      </c>
      <c r="C89" s="111">
        <v>396.8</v>
      </c>
      <c r="D89" s="111">
        <v>396.85</v>
      </c>
      <c r="E89" s="111">
        <v>381</v>
      </c>
      <c r="F89" s="111">
        <v>382.15</v>
      </c>
      <c r="G89" s="111">
        <v>381</v>
      </c>
      <c r="H89" s="111">
        <v>389.3</v>
      </c>
      <c r="I89" s="111">
        <v>10211</v>
      </c>
      <c r="J89" s="111">
        <v>3928910.6</v>
      </c>
      <c r="K89" s="112">
        <v>43717</v>
      </c>
      <c r="L89" s="111">
        <v>406</v>
      </c>
      <c r="M89" s="111" t="s">
        <v>3183</v>
      </c>
      <c r="N89" s="390"/>
    </row>
    <row r="90" spans="1:14">
      <c r="A90" s="111" t="s">
        <v>2711</v>
      </c>
      <c r="B90" s="111" t="s">
        <v>377</v>
      </c>
      <c r="C90" s="111">
        <v>566</v>
      </c>
      <c r="D90" s="111">
        <v>566</v>
      </c>
      <c r="E90" s="111">
        <v>527.5</v>
      </c>
      <c r="F90" s="111">
        <v>536.25</v>
      </c>
      <c r="G90" s="111">
        <v>534</v>
      </c>
      <c r="H90" s="111">
        <v>532.70000000000005</v>
      </c>
      <c r="I90" s="111">
        <v>2822</v>
      </c>
      <c r="J90" s="111">
        <v>1506695.35</v>
      </c>
      <c r="K90" s="112">
        <v>43717</v>
      </c>
      <c r="L90" s="111">
        <v>341</v>
      </c>
      <c r="M90" s="111" t="s">
        <v>2712</v>
      </c>
      <c r="N90" s="390"/>
    </row>
    <row r="91" spans="1:14">
      <c r="A91" s="111" t="s">
        <v>2736</v>
      </c>
      <c r="B91" s="111" t="s">
        <v>377</v>
      </c>
      <c r="C91" s="111">
        <v>142</v>
      </c>
      <c r="D91" s="111">
        <v>144.5</v>
      </c>
      <c r="E91" s="111">
        <v>141</v>
      </c>
      <c r="F91" s="111">
        <v>142.44999999999999</v>
      </c>
      <c r="G91" s="111">
        <v>143</v>
      </c>
      <c r="H91" s="111">
        <v>143</v>
      </c>
      <c r="I91" s="111">
        <v>2207</v>
      </c>
      <c r="J91" s="111">
        <v>314711.40000000002</v>
      </c>
      <c r="K91" s="112">
        <v>43717</v>
      </c>
      <c r="L91" s="111">
        <v>47</v>
      </c>
      <c r="M91" s="111" t="s">
        <v>2737</v>
      </c>
      <c r="N91" s="390"/>
    </row>
    <row r="92" spans="1:14">
      <c r="A92" s="111" t="s">
        <v>2713</v>
      </c>
      <c r="B92" s="111" t="s">
        <v>377</v>
      </c>
      <c r="C92" s="111">
        <v>211</v>
      </c>
      <c r="D92" s="111">
        <v>211.45</v>
      </c>
      <c r="E92" s="111">
        <v>204</v>
      </c>
      <c r="F92" s="111">
        <v>206</v>
      </c>
      <c r="G92" s="111">
        <v>204.1</v>
      </c>
      <c r="H92" s="111">
        <v>209.05</v>
      </c>
      <c r="I92" s="111">
        <v>3191</v>
      </c>
      <c r="J92" s="111">
        <v>658819.69999999995</v>
      </c>
      <c r="K92" s="112">
        <v>43717</v>
      </c>
      <c r="L92" s="111">
        <v>216</v>
      </c>
      <c r="M92" s="111" t="s">
        <v>3332</v>
      </c>
      <c r="N92" s="390"/>
    </row>
    <row r="93" spans="1:14">
      <c r="A93" s="111" t="s">
        <v>2123</v>
      </c>
      <c r="B93" s="111" t="s">
        <v>377</v>
      </c>
      <c r="C93" s="111">
        <v>215.5</v>
      </c>
      <c r="D93" s="111">
        <v>232.8</v>
      </c>
      <c r="E93" s="111">
        <v>212.85</v>
      </c>
      <c r="F93" s="111">
        <v>226.6</v>
      </c>
      <c r="G93" s="111">
        <v>226.8</v>
      </c>
      <c r="H93" s="111">
        <v>217</v>
      </c>
      <c r="I93" s="111">
        <v>102230</v>
      </c>
      <c r="J93" s="111">
        <v>23000635.550000001</v>
      </c>
      <c r="K93" s="112">
        <v>43717</v>
      </c>
      <c r="L93" s="111">
        <v>3135</v>
      </c>
      <c r="M93" s="111" t="s">
        <v>2124</v>
      </c>
      <c r="N93" s="390"/>
    </row>
    <row r="94" spans="1:14">
      <c r="A94" s="111" t="s">
        <v>438</v>
      </c>
      <c r="B94" s="111" t="s">
        <v>377</v>
      </c>
      <c r="C94" s="111">
        <v>1294.1500000000001</v>
      </c>
      <c r="D94" s="111">
        <v>1297</v>
      </c>
      <c r="E94" s="111">
        <v>1281.9000000000001</v>
      </c>
      <c r="F94" s="111">
        <v>1288.3</v>
      </c>
      <c r="G94" s="111">
        <v>1292</v>
      </c>
      <c r="H94" s="111">
        <v>1286.05</v>
      </c>
      <c r="I94" s="111">
        <v>5185</v>
      </c>
      <c r="J94" s="111">
        <v>6684993.0499999998</v>
      </c>
      <c r="K94" s="112">
        <v>43717</v>
      </c>
      <c r="L94" s="111">
        <v>527</v>
      </c>
      <c r="M94" s="111" t="s">
        <v>439</v>
      </c>
      <c r="N94" s="390"/>
    </row>
    <row r="95" spans="1:14">
      <c r="A95" s="111" t="s">
        <v>440</v>
      </c>
      <c r="B95" s="111" t="s">
        <v>377</v>
      </c>
      <c r="C95" s="111">
        <v>494.95</v>
      </c>
      <c r="D95" s="111">
        <v>498.9</v>
      </c>
      <c r="E95" s="111">
        <v>493.6</v>
      </c>
      <c r="F95" s="111">
        <v>497.7</v>
      </c>
      <c r="G95" s="111">
        <v>497.1</v>
      </c>
      <c r="H95" s="111">
        <v>493.7</v>
      </c>
      <c r="I95" s="111">
        <v>6782</v>
      </c>
      <c r="J95" s="111">
        <v>3367886.35</v>
      </c>
      <c r="K95" s="112">
        <v>43717</v>
      </c>
      <c r="L95" s="111">
        <v>379</v>
      </c>
      <c r="M95" s="111" t="s">
        <v>441</v>
      </c>
      <c r="N95" s="390"/>
    </row>
    <row r="96" spans="1:14">
      <c r="A96" s="111" t="s">
        <v>2265</v>
      </c>
      <c r="B96" s="111" t="s">
        <v>377</v>
      </c>
      <c r="C96" s="111">
        <v>90.9</v>
      </c>
      <c r="D96" s="111">
        <v>98.25</v>
      </c>
      <c r="E96" s="111">
        <v>89</v>
      </c>
      <c r="F96" s="111">
        <v>94.1</v>
      </c>
      <c r="G96" s="111">
        <v>93.2</v>
      </c>
      <c r="H96" s="111">
        <v>84.7</v>
      </c>
      <c r="I96" s="111">
        <v>443643</v>
      </c>
      <c r="J96" s="111">
        <v>41814029.200000003</v>
      </c>
      <c r="K96" s="112">
        <v>43717</v>
      </c>
      <c r="L96" s="111">
        <v>7384</v>
      </c>
      <c r="M96" s="111" t="s">
        <v>2266</v>
      </c>
      <c r="N96" s="390"/>
    </row>
    <row r="97" spans="1:14">
      <c r="A97" s="111" t="s">
        <v>35</v>
      </c>
      <c r="B97" s="111" t="s">
        <v>377</v>
      </c>
      <c r="C97" s="111">
        <v>1500</v>
      </c>
      <c r="D97" s="111">
        <v>1512.45</v>
      </c>
      <c r="E97" s="111">
        <v>1473.05</v>
      </c>
      <c r="F97" s="111">
        <v>1494.1</v>
      </c>
      <c r="G97" s="111">
        <v>1505</v>
      </c>
      <c r="H97" s="111">
        <v>1500.2</v>
      </c>
      <c r="I97" s="111">
        <v>625979</v>
      </c>
      <c r="J97" s="111">
        <v>934057469.70000005</v>
      </c>
      <c r="K97" s="112">
        <v>43717</v>
      </c>
      <c r="L97" s="111">
        <v>17923</v>
      </c>
      <c r="M97" s="111" t="s">
        <v>442</v>
      </c>
      <c r="N97" s="390"/>
    </row>
    <row r="98" spans="1:14">
      <c r="A98" s="111" t="s">
        <v>36</v>
      </c>
      <c r="B98" s="111" t="s">
        <v>377</v>
      </c>
      <c r="C98" s="111">
        <v>175.6</v>
      </c>
      <c r="D98" s="111">
        <v>177.9</v>
      </c>
      <c r="E98" s="111">
        <v>174</v>
      </c>
      <c r="F98" s="111">
        <v>176.7</v>
      </c>
      <c r="G98" s="111">
        <v>176.6</v>
      </c>
      <c r="H98" s="111">
        <v>175.25</v>
      </c>
      <c r="I98" s="111">
        <v>1583348</v>
      </c>
      <c r="J98" s="111">
        <v>278091066</v>
      </c>
      <c r="K98" s="112">
        <v>43717</v>
      </c>
      <c r="L98" s="111">
        <v>14487</v>
      </c>
      <c r="M98" s="111" t="s">
        <v>443</v>
      </c>
      <c r="N98" s="390"/>
    </row>
    <row r="99" spans="1:14">
      <c r="A99" s="111" t="s">
        <v>1996</v>
      </c>
      <c r="B99" s="111" t="s">
        <v>377</v>
      </c>
      <c r="C99" s="111">
        <v>835</v>
      </c>
      <c r="D99" s="111">
        <v>884.95</v>
      </c>
      <c r="E99" s="111">
        <v>821.2</v>
      </c>
      <c r="F99" s="111">
        <v>851.85</v>
      </c>
      <c r="G99" s="111">
        <v>857</v>
      </c>
      <c r="H99" s="111">
        <v>848.65</v>
      </c>
      <c r="I99" s="111">
        <v>1051</v>
      </c>
      <c r="J99" s="111">
        <v>896101.1</v>
      </c>
      <c r="K99" s="112">
        <v>43717</v>
      </c>
      <c r="L99" s="111">
        <v>174</v>
      </c>
      <c r="M99" s="111" t="s">
        <v>2983</v>
      </c>
      <c r="N99" s="390"/>
    </row>
    <row r="100" spans="1:14">
      <c r="A100" s="111" t="s">
        <v>444</v>
      </c>
      <c r="B100" s="111" t="s">
        <v>377</v>
      </c>
      <c r="C100" s="111">
        <v>124.3</v>
      </c>
      <c r="D100" s="111">
        <v>128.9</v>
      </c>
      <c r="E100" s="111">
        <v>123.3</v>
      </c>
      <c r="F100" s="111">
        <v>127.55</v>
      </c>
      <c r="G100" s="111">
        <v>127.4</v>
      </c>
      <c r="H100" s="111">
        <v>124.25</v>
      </c>
      <c r="I100" s="111">
        <v>180431</v>
      </c>
      <c r="J100" s="111">
        <v>22922708.050000001</v>
      </c>
      <c r="K100" s="112">
        <v>43717</v>
      </c>
      <c r="L100" s="111">
        <v>2790</v>
      </c>
      <c r="M100" s="111" t="s">
        <v>445</v>
      </c>
      <c r="N100" s="390"/>
    </row>
    <row r="101" spans="1:14">
      <c r="A101" s="111" t="s">
        <v>446</v>
      </c>
      <c r="B101" s="111" t="s">
        <v>377</v>
      </c>
      <c r="C101" s="111">
        <v>24.85</v>
      </c>
      <c r="D101" s="111">
        <v>26</v>
      </c>
      <c r="E101" s="111">
        <v>24.6</v>
      </c>
      <c r="F101" s="111">
        <v>25.4</v>
      </c>
      <c r="G101" s="111">
        <v>25</v>
      </c>
      <c r="H101" s="111">
        <v>24.6</v>
      </c>
      <c r="I101" s="111">
        <v>9365</v>
      </c>
      <c r="J101" s="111">
        <v>237152.15</v>
      </c>
      <c r="K101" s="112">
        <v>43717</v>
      </c>
      <c r="L101" s="111">
        <v>121</v>
      </c>
      <c r="M101" s="111" t="s">
        <v>447</v>
      </c>
      <c r="N101" s="390"/>
    </row>
    <row r="102" spans="1:14">
      <c r="A102" s="111" t="s">
        <v>2516</v>
      </c>
      <c r="B102" s="111" t="s">
        <v>377</v>
      </c>
      <c r="C102" s="111">
        <v>18.350000000000001</v>
      </c>
      <c r="D102" s="111">
        <v>19.2</v>
      </c>
      <c r="E102" s="111">
        <v>18</v>
      </c>
      <c r="F102" s="111">
        <v>18.25</v>
      </c>
      <c r="G102" s="111">
        <v>18.2</v>
      </c>
      <c r="H102" s="111">
        <v>18.350000000000001</v>
      </c>
      <c r="I102" s="111">
        <v>27470</v>
      </c>
      <c r="J102" s="111">
        <v>502305.05</v>
      </c>
      <c r="K102" s="112">
        <v>43717</v>
      </c>
      <c r="L102" s="111">
        <v>143</v>
      </c>
      <c r="M102" s="111" t="s">
        <v>2517</v>
      </c>
      <c r="N102" s="390"/>
    </row>
    <row r="103" spans="1:14">
      <c r="A103" s="111" t="s">
        <v>448</v>
      </c>
      <c r="B103" s="111" t="s">
        <v>377</v>
      </c>
      <c r="C103" s="111">
        <v>2</v>
      </c>
      <c r="D103" s="111">
        <v>2.1</v>
      </c>
      <c r="E103" s="111">
        <v>2</v>
      </c>
      <c r="F103" s="111">
        <v>2</v>
      </c>
      <c r="G103" s="111">
        <v>2.1</v>
      </c>
      <c r="H103" s="111">
        <v>2</v>
      </c>
      <c r="I103" s="111">
        <v>58540</v>
      </c>
      <c r="J103" s="111">
        <v>119152.4</v>
      </c>
      <c r="K103" s="112">
        <v>43717</v>
      </c>
      <c r="L103" s="111">
        <v>62</v>
      </c>
      <c r="M103" s="111" t="s">
        <v>2025</v>
      </c>
      <c r="N103" s="390"/>
    </row>
    <row r="104" spans="1:14">
      <c r="A104" s="111" t="s">
        <v>2280</v>
      </c>
      <c r="B104" s="111" t="s">
        <v>377</v>
      </c>
      <c r="C104" s="111">
        <v>56.3</v>
      </c>
      <c r="D104" s="111">
        <v>58.9</v>
      </c>
      <c r="E104" s="111">
        <v>55.65</v>
      </c>
      <c r="F104" s="111">
        <v>58.15</v>
      </c>
      <c r="G104" s="111">
        <v>58.05</v>
      </c>
      <c r="H104" s="111">
        <v>57.65</v>
      </c>
      <c r="I104" s="111">
        <v>25688</v>
      </c>
      <c r="J104" s="111">
        <v>1483080.5</v>
      </c>
      <c r="K104" s="112">
        <v>43717</v>
      </c>
      <c r="L104" s="111">
        <v>535</v>
      </c>
      <c r="M104" s="111" t="s">
        <v>2281</v>
      </c>
      <c r="N104" s="390"/>
    </row>
    <row r="105" spans="1:14">
      <c r="A105" s="111" t="s">
        <v>3242</v>
      </c>
      <c r="B105" s="111" t="s">
        <v>377</v>
      </c>
      <c r="C105" s="111">
        <v>16.5</v>
      </c>
      <c r="D105" s="111">
        <v>16.899999999999999</v>
      </c>
      <c r="E105" s="111">
        <v>15</v>
      </c>
      <c r="F105" s="111">
        <v>16.3</v>
      </c>
      <c r="G105" s="111">
        <v>16.45</v>
      </c>
      <c r="H105" s="111">
        <v>16</v>
      </c>
      <c r="I105" s="111">
        <v>865</v>
      </c>
      <c r="J105" s="111">
        <v>14213.95</v>
      </c>
      <c r="K105" s="112">
        <v>43717</v>
      </c>
      <c r="L105" s="111">
        <v>30</v>
      </c>
      <c r="M105" s="111" t="s">
        <v>3243</v>
      </c>
      <c r="N105" s="390"/>
    </row>
    <row r="106" spans="1:14">
      <c r="A106" s="111" t="s">
        <v>1968</v>
      </c>
      <c r="B106" s="111" t="s">
        <v>377</v>
      </c>
      <c r="C106" s="111">
        <v>31.7</v>
      </c>
      <c r="D106" s="111">
        <v>31.7</v>
      </c>
      <c r="E106" s="111">
        <v>30.85</v>
      </c>
      <c r="F106" s="111">
        <v>31.55</v>
      </c>
      <c r="G106" s="111">
        <v>31.7</v>
      </c>
      <c r="H106" s="111">
        <v>30.65</v>
      </c>
      <c r="I106" s="111">
        <v>1397</v>
      </c>
      <c r="J106" s="111">
        <v>43940.95</v>
      </c>
      <c r="K106" s="112">
        <v>43717</v>
      </c>
      <c r="L106" s="111">
        <v>123</v>
      </c>
      <c r="M106" s="111" t="s">
        <v>1969</v>
      </c>
      <c r="N106" s="390"/>
    </row>
    <row r="107" spans="1:14">
      <c r="A107" s="111" t="s">
        <v>2518</v>
      </c>
      <c r="B107" s="111" t="s">
        <v>377</v>
      </c>
      <c r="C107" s="111">
        <v>398.2</v>
      </c>
      <c r="D107" s="111">
        <v>409.45</v>
      </c>
      <c r="E107" s="111">
        <v>370</v>
      </c>
      <c r="F107" s="111">
        <v>374.95</v>
      </c>
      <c r="G107" s="111">
        <v>374.95</v>
      </c>
      <c r="H107" s="111">
        <v>375.7</v>
      </c>
      <c r="I107" s="111">
        <v>538</v>
      </c>
      <c r="J107" s="111">
        <v>202581.5</v>
      </c>
      <c r="K107" s="112">
        <v>43717</v>
      </c>
      <c r="L107" s="111">
        <v>34</v>
      </c>
      <c r="M107" s="111" t="s">
        <v>2519</v>
      </c>
      <c r="N107" s="390"/>
    </row>
    <row r="108" spans="1:14">
      <c r="A108" s="111" t="s">
        <v>449</v>
      </c>
      <c r="B108" s="111" t="s">
        <v>377</v>
      </c>
      <c r="C108" s="111">
        <v>41</v>
      </c>
      <c r="D108" s="111">
        <v>42.35</v>
      </c>
      <c r="E108" s="111">
        <v>40.65</v>
      </c>
      <c r="F108" s="111">
        <v>41.35</v>
      </c>
      <c r="G108" s="111">
        <v>41.5</v>
      </c>
      <c r="H108" s="111">
        <v>40.9</v>
      </c>
      <c r="I108" s="111">
        <v>5736</v>
      </c>
      <c r="J108" s="111">
        <v>238179.20000000001</v>
      </c>
      <c r="K108" s="112">
        <v>43717</v>
      </c>
      <c r="L108" s="111">
        <v>114</v>
      </c>
      <c r="M108" s="111" t="s">
        <v>450</v>
      </c>
      <c r="N108" s="390"/>
    </row>
    <row r="109" spans="1:14">
      <c r="A109" s="111" t="s">
        <v>451</v>
      </c>
      <c r="B109" s="111" t="s">
        <v>3017</v>
      </c>
      <c r="C109" s="111">
        <v>64.2</v>
      </c>
      <c r="D109" s="111">
        <v>64.2</v>
      </c>
      <c r="E109" s="111">
        <v>64.2</v>
      </c>
      <c r="F109" s="111">
        <v>64.2</v>
      </c>
      <c r="G109" s="111">
        <v>64.2</v>
      </c>
      <c r="H109" s="111">
        <v>61.15</v>
      </c>
      <c r="I109" s="111">
        <v>535</v>
      </c>
      <c r="J109" s="111">
        <v>34347</v>
      </c>
      <c r="K109" s="112">
        <v>43717</v>
      </c>
      <c r="L109" s="111">
        <v>13</v>
      </c>
      <c r="M109" s="111" t="s">
        <v>452</v>
      </c>
      <c r="N109" s="390"/>
    </row>
    <row r="110" spans="1:14">
      <c r="A110" s="111" t="s">
        <v>453</v>
      </c>
      <c r="B110" s="111" t="s">
        <v>377</v>
      </c>
      <c r="C110" s="111">
        <v>9.85</v>
      </c>
      <c r="D110" s="111">
        <v>10.4</v>
      </c>
      <c r="E110" s="111">
        <v>9.65</v>
      </c>
      <c r="F110" s="111">
        <v>10.35</v>
      </c>
      <c r="G110" s="111">
        <v>10.35</v>
      </c>
      <c r="H110" s="111">
        <v>10.15</v>
      </c>
      <c r="I110" s="111">
        <v>7203</v>
      </c>
      <c r="J110" s="111">
        <v>73600.800000000003</v>
      </c>
      <c r="K110" s="112">
        <v>43717</v>
      </c>
      <c r="L110" s="111">
        <v>39</v>
      </c>
      <c r="M110" s="111" t="s">
        <v>454</v>
      </c>
      <c r="N110" s="390"/>
    </row>
    <row r="111" spans="1:14">
      <c r="A111" s="111" t="s">
        <v>1997</v>
      </c>
      <c r="B111" s="111" t="s">
        <v>377</v>
      </c>
      <c r="C111" s="111">
        <v>19.45</v>
      </c>
      <c r="D111" s="111">
        <v>21.75</v>
      </c>
      <c r="E111" s="111">
        <v>19.45</v>
      </c>
      <c r="F111" s="111">
        <v>21.15</v>
      </c>
      <c r="G111" s="111">
        <v>21.5</v>
      </c>
      <c r="H111" s="111">
        <v>19.45</v>
      </c>
      <c r="I111" s="111">
        <v>17633</v>
      </c>
      <c r="J111" s="111">
        <v>366777.05</v>
      </c>
      <c r="K111" s="112">
        <v>43717</v>
      </c>
      <c r="L111" s="111">
        <v>175</v>
      </c>
      <c r="M111" s="111" t="s">
        <v>1998</v>
      </c>
      <c r="N111" s="390"/>
    </row>
    <row r="112" spans="1:14">
      <c r="A112" s="111" t="s">
        <v>3024</v>
      </c>
      <c r="B112" s="111" t="s">
        <v>377</v>
      </c>
      <c r="C112" s="111">
        <v>24.9</v>
      </c>
      <c r="D112" s="111">
        <v>25.5</v>
      </c>
      <c r="E112" s="111">
        <v>24.25</v>
      </c>
      <c r="F112" s="111">
        <v>25.5</v>
      </c>
      <c r="G112" s="111">
        <v>25.5</v>
      </c>
      <c r="H112" s="111">
        <v>24.3</v>
      </c>
      <c r="I112" s="111">
        <v>8080</v>
      </c>
      <c r="J112" s="111">
        <v>205195.95</v>
      </c>
      <c r="K112" s="112">
        <v>43717</v>
      </c>
      <c r="L112" s="111">
        <v>60</v>
      </c>
      <c r="M112" s="111" t="s">
        <v>3025</v>
      </c>
      <c r="N112" s="390"/>
    </row>
    <row r="113" spans="1:14">
      <c r="A113" s="111" t="s">
        <v>37</v>
      </c>
      <c r="B113" s="111" t="s">
        <v>377</v>
      </c>
      <c r="C113" s="111">
        <v>50.8</v>
      </c>
      <c r="D113" s="111">
        <v>51.5</v>
      </c>
      <c r="E113" s="111">
        <v>50.05</v>
      </c>
      <c r="F113" s="111">
        <v>50.8</v>
      </c>
      <c r="G113" s="111">
        <v>51</v>
      </c>
      <c r="H113" s="111">
        <v>50.6</v>
      </c>
      <c r="I113" s="111">
        <v>2654252</v>
      </c>
      <c r="J113" s="111">
        <v>134685255.55000001</v>
      </c>
      <c r="K113" s="112">
        <v>43717</v>
      </c>
      <c r="L113" s="111">
        <v>8534</v>
      </c>
      <c r="M113" s="111" t="s">
        <v>455</v>
      </c>
      <c r="N113" s="390"/>
    </row>
    <row r="114" spans="1:14">
      <c r="A114" s="111" t="s">
        <v>3188</v>
      </c>
      <c r="B114" s="111" t="s">
        <v>377</v>
      </c>
      <c r="C114" s="111">
        <v>405</v>
      </c>
      <c r="D114" s="111">
        <v>453.75</v>
      </c>
      <c r="E114" s="111">
        <v>405</v>
      </c>
      <c r="F114" s="111">
        <v>449.25</v>
      </c>
      <c r="G114" s="111">
        <v>450</v>
      </c>
      <c r="H114" s="111">
        <v>463.7</v>
      </c>
      <c r="I114" s="111">
        <v>38916</v>
      </c>
      <c r="J114" s="111">
        <v>16937410.649999999</v>
      </c>
      <c r="K114" s="112">
        <v>43717</v>
      </c>
      <c r="L114" s="111">
        <v>2282</v>
      </c>
      <c r="M114" s="111" t="s">
        <v>3189</v>
      </c>
      <c r="N114" s="390"/>
    </row>
    <row r="115" spans="1:14">
      <c r="A115" s="111" t="s">
        <v>1904</v>
      </c>
      <c r="B115" s="111" t="s">
        <v>377</v>
      </c>
      <c r="C115" s="111">
        <v>86.9</v>
      </c>
      <c r="D115" s="111">
        <v>91.45</v>
      </c>
      <c r="E115" s="111">
        <v>86.85</v>
      </c>
      <c r="F115" s="111">
        <v>90.5</v>
      </c>
      <c r="G115" s="111">
        <v>90.6</v>
      </c>
      <c r="H115" s="111">
        <v>87.45</v>
      </c>
      <c r="I115" s="111">
        <v>9124</v>
      </c>
      <c r="J115" s="111">
        <v>817176.05</v>
      </c>
      <c r="K115" s="112">
        <v>43717</v>
      </c>
      <c r="L115" s="111">
        <v>473</v>
      </c>
      <c r="M115" s="111" t="s">
        <v>456</v>
      </c>
      <c r="N115" s="390"/>
    </row>
    <row r="116" spans="1:14">
      <c r="A116" s="111" t="s">
        <v>457</v>
      </c>
      <c r="B116" s="111" t="s">
        <v>377</v>
      </c>
      <c r="C116" s="111">
        <v>184.85</v>
      </c>
      <c r="D116" s="111">
        <v>184.85</v>
      </c>
      <c r="E116" s="111">
        <v>179.1</v>
      </c>
      <c r="F116" s="111">
        <v>179.9</v>
      </c>
      <c r="G116" s="111">
        <v>179.3</v>
      </c>
      <c r="H116" s="111">
        <v>184.85</v>
      </c>
      <c r="I116" s="111">
        <v>6678</v>
      </c>
      <c r="J116" s="111">
        <v>1201663</v>
      </c>
      <c r="K116" s="112">
        <v>43717</v>
      </c>
      <c r="L116" s="111">
        <v>170</v>
      </c>
      <c r="M116" s="111" t="s">
        <v>458</v>
      </c>
      <c r="N116" s="390"/>
    </row>
    <row r="117" spans="1:14">
      <c r="A117" s="111" t="s">
        <v>459</v>
      </c>
      <c r="B117" s="111" t="s">
        <v>377</v>
      </c>
      <c r="C117" s="111">
        <v>121</v>
      </c>
      <c r="D117" s="111">
        <v>125</v>
      </c>
      <c r="E117" s="111">
        <v>117.6</v>
      </c>
      <c r="F117" s="111">
        <v>120.3</v>
      </c>
      <c r="G117" s="111">
        <v>120.15</v>
      </c>
      <c r="H117" s="111">
        <v>121.25</v>
      </c>
      <c r="I117" s="111">
        <v>2691</v>
      </c>
      <c r="J117" s="111">
        <v>324995.09999999998</v>
      </c>
      <c r="K117" s="112">
        <v>43717</v>
      </c>
      <c r="L117" s="111">
        <v>123</v>
      </c>
      <c r="M117" s="111" t="s">
        <v>460</v>
      </c>
      <c r="N117" s="390"/>
    </row>
    <row r="118" spans="1:14">
      <c r="A118" s="111" t="s">
        <v>1913</v>
      </c>
      <c r="B118" s="111" t="s">
        <v>377</v>
      </c>
      <c r="C118" s="111">
        <v>31</v>
      </c>
      <c r="D118" s="111">
        <v>32.5</v>
      </c>
      <c r="E118" s="111">
        <v>30.05</v>
      </c>
      <c r="F118" s="111">
        <v>31.2</v>
      </c>
      <c r="G118" s="111">
        <v>31.05</v>
      </c>
      <c r="H118" s="111">
        <v>31.4</v>
      </c>
      <c r="I118" s="111">
        <v>759</v>
      </c>
      <c r="J118" s="111">
        <v>23665.1</v>
      </c>
      <c r="K118" s="112">
        <v>43717</v>
      </c>
      <c r="L118" s="111">
        <v>30</v>
      </c>
      <c r="M118" s="111" t="s">
        <v>1914</v>
      </c>
      <c r="N118" s="390"/>
    </row>
    <row r="119" spans="1:14">
      <c r="A119" s="111" t="s">
        <v>461</v>
      </c>
      <c r="B119" s="111" t="s">
        <v>3017</v>
      </c>
      <c r="C119" s="111">
        <v>25.55</v>
      </c>
      <c r="D119" s="111">
        <v>27.1</v>
      </c>
      <c r="E119" s="111">
        <v>25.55</v>
      </c>
      <c r="F119" s="111">
        <v>26.45</v>
      </c>
      <c r="G119" s="111">
        <v>26.05</v>
      </c>
      <c r="H119" s="111">
        <v>26.6</v>
      </c>
      <c r="I119" s="111">
        <v>8034</v>
      </c>
      <c r="J119" s="111">
        <v>212446.05</v>
      </c>
      <c r="K119" s="112">
        <v>43717</v>
      </c>
      <c r="L119" s="111">
        <v>58</v>
      </c>
      <c r="M119" s="111" t="s">
        <v>462</v>
      </c>
      <c r="N119" s="390"/>
    </row>
    <row r="120" spans="1:14" hidden="1">
      <c r="A120" s="111" t="s">
        <v>463</v>
      </c>
      <c r="B120" s="111" t="s">
        <v>377</v>
      </c>
      <c r="C120" s="111">
        <v>109.95</v>
      </c>
      <c r="D120" s="111">
        <v>109.95</v>
      </c>
      <c r="E120" s="111">
        <v>106.9</v>
      </c>
      <c r="F120" s="111">
        <v>107.45</v>
      </c>
      <c r="G120" s="111">
        <v>107</v>
      </c>
      <c r="H120" s="111">
        <v>109.75</v>
      </c>
      <c r="I120" s="111">
        <v>20601</v>
      </c>
      <c r="J120" s="111">
        <v>2228877.6</v>
      </c>
      <c r="K120" s="112">
        <v>43717</v>
      </c>
      <c r="L120" s="111">
        <v>599</v>
      </c>
      <c r="M120" s="111" t="s">
        <v>464</v>
      </c>
      <c r="N120" s="390"/>
    </row>
    <row r="121" spans="1:14">
      <c r="A121" s="111" t="s">
        <v>465</v>
      </c>
      <c r="B121" s="111" t="s">
        <v>377</v>
      </c>
      <c r="C121" s="111">
        <v>7.65</v>
      </c>
      <c r="D121" s="111">
        <v>8.8000000000000007</v>
      </c>
      <c r="E121" s="111">
        <v>7.5</v>
      </c>
      <c r="F121" s="111">
        <v>8.6</v>
      </c>
      <c r="G121" s="111">
        <v>8.4</v>
      </c>
      <c r="H121" s="111">
        <v>7.45</v>
      </c>
      <c r="I121" s="111">
        <v>95867</v>
      </c>
      <c r="J121" s="111">
        <v>807532.5</v>
      </c>
      <c r="K121" s="112">
        <v>43717</v>
      </c>
      <c r="L121" s="111">
        <v>377</v>
      </c>
      <c r="M121" s="111" t="s">
        <v>466</v>
      </c>
      <c r="N121" s="390"/>
    </row>
    <row r="122" spans="1:14">
      <c r="A122" s="111" t="s">
        <v>467</v>
      </c>
      <c r="B122" s="111" t="s">
        <v>377</v>
      </c>
      <c r="C122" s="111">
        <v>98.5</v>
      </c>
      <c r="D122" s="111">
        <v>98.9</v>
      </c>
      <c r="E122" s="111">
        <v>94.65</v>
      </c>
      <c r="F122" s="111">
        <v>95.5</v>
      </c>
      <c r="G122" s="111">
        <v>95.2</v>
      </c>
      <c r="H122" s="111">
        <v>96.9</v>
      </c>
      <c r="I122" s="111">
        <v>577762</v>
      </c>
      <c r="J122" s="111">
        <v>55688179.5</v>
      </c>
      <c r="K122" s="112">
        <v>43717</v>
      </c>
      <c r="L122" s="111">
        <v>3556</v>
      </c>
      <c r="M122" s="111" t="s">
        <v>468</v>
      </c>
      <c r="N122" s="390"/>
    </row>
    <row r="123" spans="1:14">
      <c r="A123" s="111" t="s">
        <v>38</v>
      </c>
      <c r="B123" s="111" t="s">
        <v>377</v>
      </c>
      <c r="C123" s="111">
        <v>62.6</v>
      </c>
      <c r="D123" s="111">
        <v>63.35</v>
      </c>
      <c r="E123" s="111">
        <v>62</v>
      </c>
      <c r="F123" s="111">
        <v>62.9</v>
      </c>
      <c r="G123" s="111">
        <v>62.7</v>
      </c>
      <c r="H123" s="111">
        <v>63.9</v>
      </c>
      <c r="I123" s="111">
        <v>29769848</v>
      </c>
      <c r="J123" s="111">
        <v>1871697692.0999999</v>
      </c>
      <c r="K123" s="112">
        <v>43717</v>
      </c>
      <c r="L123" s="111">
        <v>64092</v>
      </c>
      <c r="M123" s="111" t="s">
        <v>469</v>
      </c>
      <c r="N123" s="390"/>
    </row>
    <row r="124" spans="1:14">
      <c r="A124" s="111" t="s">
        <v>2473</v>
      </c>
      <c r="B124" s="111" t="s">
        <v>377</v>
      </c>
      <c r="C124" s="111">
        <v>108</v>
      </c>
      <c r="D124" s="111">
        <v>108</v>
      </c>
      <c r="E124" s="111">
        <v>102.35</v>
      </c>
      <c r="F124" s="111">
        <v>106.95</v>
      </c>
      <c r="G124" s="111">
        <v>107</v>
      </c>
      <c r="H124" s="111">
        <v>108.95</v>
      </c>
      <c r="I124" s="111">
        <v>1266</v>
      </c>
      <c r="J124" s="111">
        <v>135244.35</v>
      </c>
      <c r="K124" s="112">
        <v>43717</v>
      </c>
      <c r="L124" s="111">
        <v>21</v>
      </c>
      <c r="M124" s="111" t="s">
        <v>2474</v>
      </c>
      <c r="N124" s="390"/>
    </row>
    <row r="125" spans="1:14">
      <c r="A125" s="111" t="s">
        <v>39</v>
      </c>
      <c r="B125" s="111" t="s">
        <v>377</v>
      </c>
      <c r="C125" s="111">
        <v>1530.55</v>
      </c>
      <c r="D125" s="111">
        <v>1545</v>
      </c>
      <c r="E125" s="111">
        <v>1524.2</v>
      </c>
      <c r="F125" s="111">
        <v>1540.6</v>
      </c>
      <c r="G125" s="111">
        <v>1539.7</v>
      </c>
      <c r="H125" s="111">
        <v>1532.4</v>
      </c>
      <c r="I125" s="111">
        <v>812836</v>
      </c>
      <c r="J125" s="111">
        <v>1249763933.0999999</v>
      </c>
      <c r="K125" s="112">
        <v>43717</v>
      </c>
      <c r="L125" s="111">
        <v>51553</v>
      </c>
      <c r="M125" s="111" t="s">
        <v>470</v>
      </c>
      <c r="N125" s="390"/>
    </row>
    <row r="126" spans="1:14">
      <c r="A126" s="111" t="s">
        <v>471</v>
      </c>
      <c r="B126" s="111" t="s">
        <v>377</v>
      </c>
      <c r="C126" s="111">
        <v>235</v>
      </c>
      <c r="D126" s="111">
        <v>237</v>
      </c>
      <c r="E126" s="111">
        <v>230</v>
      </c>
      <c r="F126" s="111">
        <v>235.7</v>
      </c>
      <c r="G126" s="111">
        <v>237</v>
      </c>
      <c r="H126" s="111">
        <v>235.65</v>
      </c>
      <c r="I126" s="111">
        <v>95817</v>
      </c>
      <c r="J126" s="111">
        <v>22392424.800000001</v>
      </c>
      <c r="K126" s="112">
        <v>43717</v>
      </c>
      <c r="L126" s="111">
        <v>1912</v>
      </c>
      <c r="M126" s="111" t="s">
        <v>472</v>
      </c>
      <c r="N126" s="390"/>
    </row>
    <row r="127" spans="1:14">
      <c r="A127" s="111" t="s">
        <v>2087</v>
      </c>
      <c r="B127" s="111" t="s">
        <v>377</v>
      </c>
      <c r="C127" s="111">
        <v>142</v>
      </c>
      <c r="D127" s="111">
        <v>144.9</v>
      </c>
      <c r="E127" s="111">
        <v>135</v>
      </c>
      <c r="F127" s="111">
        <v>135.6</v>
      </c>
      <c r="G127" s="111">
        <v>135.55000000000001</v>
      </c>
      <c r="H127" s="111">
        <v>135.30000000000001</v>
      </c>
      <c r="I127" s="111">
        <v>294</v>
      </c>
      <c r="J127" s="111">
        <v>40537.300000000003</v>
      </c>
      <c r="K127" s="112">
        <v>43717</v>
      </c>
      <c r="L127" s="111">
        <v>32</v>
      </c>
      <c r="M127" s="111" t="s">
        <v>2088</v>
      </c>
      <c r="N127" s="390"/>
    </row>
    <row r="128" spans="1:14">
      <c r="A128" s="111" t="s">
        <v>3026</v>
      </c>
      <c r="B128" s="111" t="s">
        <v>3017</v>
      </c>
      <c r="C128" s="111">
        <v>0.75</v>
      </c>
      <c r="D128" s="111">
        <v>0.75</v>
      </c>
      <c r="E128" s="111">
        <v>0.75</v>
      </c>
      <c r="F128" s="111">
        <v>0.75</v>
      </c>
      <c r="G128" s="111">
        <v>0.75</v>
      </c>
      <c r="H128" s="111">
        <v>0.8</v>
      </c>
      <c r="I128" s="111">
        <v>194565</v>
      </c>
      <c r="J128" s="111">
        <v>145923.75</v>
      </c>
      <c r="K128" s="112">
        <v>43717</v>
      </c>
      <c r="L128" s="111">
        <v>77</v>
      </c>
      <c r="M128" s="111" t="s">
        <v>3027</v>
      </c>
      <c r="N128" s="390"/>
    </row>
    <row r="129" spans="1:14">
      <c r="A129" s="111" t="s">
        <v>473</v>
      </c>
      <c r="B129" s="111" t="s">
        <v>377</v>
      </c>
      <c r="C129" s="111">
        <v>390.65</v>
      </c>
      <c r="D129" s="111">
        <v>390.7</v>
      </c>
      <c r="E129" s="111">
        <v>371.25</v>
      </c>
      <c r="F129" s="111">
        <v>372.5</v>
      </c>
      <c r="G129" s="111">
        <v>374</v>
      </c>
      <c r="H129" s="111">
        <v>382.7</v>
      </c>
      <c r="I129" s="111">
        <v>3906</v>
      </c>
      <c r="J129" s="111">
        <v>1471193.8</v>
      </c>
      <c r="K129" s="112">
        <v>43717</v>
      </c>
      <c r="L129" s="111">
        <v>330</v>
      </c>
      <c r="M129" s="111" t="s">
        <v>474</v>
      </c>
      <c r="N129" s="390"/>
    </row>
    <row r="130" spans="1:14">
      <c r="A130" s="111" t="s">
        <v>2424</v>
      </c>
      <c r="B130" s="111" t="s">
        <v>377</v>
      </c>
      <c r="C130" s="111">
        <v>119.5</v>
      </c>
      <c r="D130" s="111">
        <v>120.5</v>
      </c>
      <c r="E130" s="111">
        <v>116.4</v>
      </c>
      <c r="F130" s="111">
        <v>117.9</v>
      </c>
      <c r="G130" s="111">
        <v>117.2</v>
      </c>
      <c r="H130" s="111">
        <v>118.8</v>
      </c>
      <c r="I130" s="111">
        <v>53776</v>
      </c>
      <c r="J130" s="111">
        <v>6376420.6500000004</v>
      </c>
      <c r="K130" s="112">
        <v>43717</v>
      </c>
      <c r="L130" s="111">
        <v>993</v>
      </c>
      <c r="M130" s="111" t="s">
        <v>2425</v>
      </c>
      <c r="N130" s="390"/>
    </row>
    <row r="131" spans="1:14">
      <c r="A131" s="111" t="s">
        <v>475</v>
      </c>
      <c r="B131" s="111" t="s">
        <v>377</v>
      </c>
      <c r="C131" s="111">
        <v>1305</v>
      </c>
      <c r="D131" s="111">
        <v>1323.95</v>
      </c>
      <c r="E131" s="111">
        <v>1286.05</v>
      </c>
      <c r="F131" s="111">
        <v>1291.8</v>
      </c>
      <c r="G131" s="111">
        <v>1292.45</v>
      </c>
      <c r="H131" s="111">
        <v>1303.55</v>
      </c>
      <c r="I131" s="111">
        <v>110128</v>
      </c>
      <c r="J131" s="111">
        <v>142960325.25</v>
      </c>
      <c r="K131" s="112">
        <v>43717</v>
      </c>
      <c r="L131" s="111">
        <v>2249</v>
      </c>
      <c r="M131" s="111" t="s">
        <v>476</v>
      </c>
      <c r="N131" s="390"/>
    </row>
    <row r="132" spans="1:14">
      <c r="A132" s="111" t="s">
        <v>477</v>
      </c>
      <c r="B132" s="111" t="s">
        <v>377</v>
      </c>
      <c r="C132" s="111">
        <v>77</v>
      </c>
      <c r="D132" s="111">
        <v>79.5</v>
      </c>
      <c r="E132" s="111">
        <v>76.5</v>
      </c>
      <c r="F132" s="111">
        <v>77.05</v>
      </c>
      <c r="G132" s="111">
        <v>77.2</v>
      </c>
      <c r="H132" s="111">
        <v>77.5</v>
      </c>
      <c r="I132" s="111">
        <v>42678</v>
      </c>
      <c r="J132" s="111">
        <v>3318571.35</v>
      </c>
      <c r="K132" s="112">
        <v>43717</v>
      </c>
      <c r="L132" s="111">
        <v>858</v>
      </c>
      <c r="M132" s="111" t="s">
        <v>478</v>
      </c>
      <c r="N132" s="390"/>
    </row>
    <row r="133" spans="1:14">
      <c r="A133" s="111" t="s">
        <v>479</v>
      </c>
      <c r="B133" s="111" t="s">
        <v>377</v>
      </c>
      <c r="C133" s="111">
        <v>1994.95</v>
      </c>
      <c r="D133" s="111">
        <v>2029.95</v>
      </c>
      <c r="E133" s="111">
        <v>1964.35</v>
      </c>
      <c r="F133" s="111">
        <v>1993.1</v>
      </c>
      <c r="G133" s="111">
        <v>1978</v>
      </c>
      <c r="H133" s="111">
        <v>1996.55</v>
      </c>
      <c r="I133" s="111">
        <v>22464</v>
      </c>
      <c r="J133" s="111">
        <v>44825985.549999997</v>
      </c>
      <c r="K133" s="112">
        <v>43717</v>
      </c>
      <c r="L133" s="111">
        <v>1524</v>
      </c>
      <c r="M133" s="111" t="s">
        <v>480</v>
      </c>
      <c r="N133" s="390"/>
    </row>
    <row r="134" spans="1:14">
      <c r="A134" s="111" t="s">
        <v>2251</v>
      </c>
      <c r="B134" s="111" t="s">
        <v>377</v>
      </c>
      <c r="C134" s="111">
        <v>102.45</v>
      </c>
      <c r="D134" s="111">
        <v>110.7</v>
      </c>
      <c r="E134" s="111">
        <v>100.15</v>
      </c>
      <c r="F134" s="111">
        <v>110.1</v>
      </c>
      <c r="G134" s="111">
        <v>110.5</v>
      </c>
      <c r="H134" s="111">
        <v>101.95</v>
      </c>
      <c r="I134" s="111">
        <v>552100</v>
      </c>
      <c r="J134" s="111">
        <v>59529927</v>
      </c>
      <c r="K134" s="112">
        <v>43717</v>
      </c>
      <c r="L134" s="111">
        <v>7119</v>
      </c>
      <c r="M134" s="111" t="s">
        <v>2252</v>
      </c>
      <c r="N134" s="390"/>
    </row>
    <row r="135" spans="1:14">
      <c r="A135" s="111" t="s">
        <v>481</v>
      </c>
      <c r="B135" s="111" t="s">
        <v>377</v>
      </c>
      <c r="C135" s="111">
        <v>480.35</v>
      </c>
      <c r="D135" s="111">
        <v>486.1</v>
      </c>
      <c r="E135" s="111">
        <v>466.1</v>
      </c>
      <c r="F135" s="111">
        <v>470.55</v>
      </c>
      <c r="G135" s="111">
        <v>466.1</v>
      </c>
      <c r="H135" s="111">
        <v>480.3</v>
      </c>
      <c r="I135" s="111">
        <v>8341</v>
      </c>
      <c r="J135" s="111">
        <v>3959130.75</v>
      </c>
      <c r="K135" s="112">
        <v>43717</v>
      </c>
      <c r="L135" s="111">
        <v>541</v>
      </c>
      <c r="M135" s="111" t="s">
        <v>482</v>
      </c>
      <c r="N135" s="390"/>
    </row>
    <row r="136" spans="1:14">
      <c r="A136" s="111" t="s">
        <v>483</v>
      </c>
      <c r="B136" s="111" t="s">
        <v>377</v>
      </c>
      <c r="C136" s="111">
        <v>6.6</v>
      </c>
      <c r="D136" s="111">
        <v>6.65</v>
      </c>
      <c r="E136" s="111">
        <v>6.1</v>
      </c>
      <c r="F136" s="111">
        <v>6.65</v>
      </c>
      <c r="G136" s="111">
        <v>6.65</v>
      </c>
      <c r="H136" s="111">
        <v>6.35</v>
      </c>
      <c r="I136" s="111">
        <v>15101</v>
      </c>
      <c r="J136" s="111">
        <v>99819</v>
      </c>
      <c r="K136" s="112">
        <v>43717</v>
      </c>
      <c r="L136" s="111">
        <v>58</v>
      </c>
      <c r="M136" s="111" t="s">
        <v>484</v>
      </c>
      <c r="N136" s="390"/>
    </row>
    <row r="137" spans="1:14">
      <c r="A137" s="111" t="s">
        <v>3028</v>
      </c>
      <c r="B137" s="111" t="s">
        <v>3017</v>
      </c>
      <c r="C137" s="111">
        <v>40</v>
      </c>
      <c r="D137" s="111">
        <v>43.75</v>
      </c>
      <c r="E137" s="111">
        <v>40</v>
      </c>
      <c r="F137" s="111">
        <v>43.7</v>
      </c>
      <c r="G137" s="111">
        <v>43.2</v>
      </c>
      <c r="H137" s="111">
        <v>42.05</v>
      </c>
      <c r="I137" s="111">
        <v>2825</v>
      </c>
      <c r="J137" s="111">
        <v>122103.35</v>
      </c>
      <c r="K137" s="112">
        <v>43717</v>
      </c>
      <c r="L137" s="111">
        <v>45</v>
      </c>
      <c r="M137" s="111" t="s">
        <v>3029</v>
      </c>
      <c r="N137" s="390"/>
    </row>
    <row r="138" spans="1:14">
      <c r="A138" s="111" t="s">
        <v>3334</v>
      </c>
      <c r="B138" s="111" t="s">
        <v>3017</v>
      </c>
      <c r="C138" s="111">
        <v>0.15</v>
      </c>
      <c r="D138" s="111">
        <v>0.2</v>
      </c>
      <c r="E138" s="111">
        <v>0.15</v>
      </c>
      <c r="F138" s="111">
        <v>0.2</v>
      </c>
      <c r="G138" s="111">
        <v>0.2</v>
      </c>
      <c r="H138" s="111">
        <v>0.2</v>
      </c>
      <c r="I138" s="111">
        <v>6</v>
      </c>
      <c r="J138" s="111">
        <v>1.1499999999999999</v>
      </c>
      <c r="K138" s="112">
        <v>43717</v>
      </c>
      <c r="L138" s="111">
        <v>2</v>
      </c>
      <c r="M138" s="111" t="s">
        <v>3335</v>
      </c>
      <c r="N138" s="390"/>
    </row>
    <row r="139" spans="1:14">
      <c r="A139" s="111" t="s">
        <v>485</v>
      </c>
      <c r="B139" s="111" t="s">
        <v>377</v>
      </c>
      <c r="C139" s="111">
        <v>3499</v>
      </c>
      <c r="D139" s="111">
        <v>3520</v>
      </c>
      <c r="E139" s="111">
        <v>3461</v>
      </c>
      <c r="F139" s="111">
        <v>3515.25</v>
      </c>
      <c r="G139" s="111">
        <v>3513.85</v>
      </c>
      <c r="H139" s="111">
        <v>3467.65</v>
      </c>
      <c r="I139" s="111">
        <v>5463</v>
      </c>
      <c r="J139" s="111">
        <v>19158863.050000001</v>
      </c>
      <c r="K139" s="112">
        <v>43717</v>
      </c>
      <c r="L139" s="111">
        <v>1583</v>
      </c>
      <c r="M139" s="111" t="s">
        <v>486</v>
      </c>
      <c r="N139" s="390"/>
    </row>
    <row r="140" spans="1:14">
      <c r="A140" s="111" t="s">
        <v>487</v>
      </c>
      <c r="B140" s="111" t="s">
        <v>377</v>
      </c>
      <c r="C140" s="111">
        <v>209</v>
      </c>
      <c r="D140" s="111">
        <v>217.5</v>
      </c>
      <c r="E140" s="111">
        <v>208.15</v>
      </c>
      <c r="F140" s="111">
        <v>216</v>
      </c>
      <c r="G140" s="111">
        <v>215.7</v>
      </c>
      <c r="H140" s="111">
        <v>212.45</v>
      </c>
      <c r="I140" s="111">
        <v>7204</v>
      </c>
      <c r="J140" s="111">
        <v>1541540.9</v>
      </c>
      <c r="K140" s="112">
        <v>43717</v>
      </c>
      <c r="L140" s="111">
        <v>486</v>
      </c>
      <c r="M140" s="111" t="s">
        <v>488</v>
      </c>
      <c r="N140" s="390"/>
    </row>
    <row r="141" spans="1:14">
      <c r="A141" s="111" t="s">
        <v>2044</v>
      </c>
      <c r="B141" s="111" t="s">
        <v>377</v>
      </c>
      <c r="C141" s="111">
        <v>666.5</v>
      </c>
      <c r="D141" s="111">
        <v>669.5</v>
      </c>
      <c r="E141" s="111">
        <v>664.2</v>
      </c>
      <c r="F141" s="111">
        <v>667.15</v>
      </c>
      <c r="G141" s="111">
        <v>666.6</v>
      </c>
      <c r="H141" s="111">
        <v>667.1</v>
      </c>
      <c r="I141" s="111">
        <v>117514</v>
      </c>
      <c r="J141" s="111">
        <v>78375815.700000003</v>
      </c>
      <c r="K141" s="112">
        <v>43717</v>
      </c>
      <c r="L141" s="111">
        <v>15945</v>
      </c>
      <c r="M141" s="111" t="s">
        <v>2045</v>
      </c>
      <c r="N141" s="390"/>
    </row>
    <row r="142" spans="1:14">
      <c r="A142" s="111" t="s">
        <v>489</v>
      </c>
      <c r="B142" s="111" t="s">
        <v>377</v>
      </c>
      <c r="C142" s="111">
        <v>88</v>
      </c>
      <c r="D142" s="111">
        <v>89</v>
      </c>
      <c r="E142" s="111">
        <v>85.6</v>
      </c>
      <c r="F142" s="111">
        <v>86.8</v>
      </c>
      <c r="G142" s="111">
        <v>86</v>
      </c>
      <c r="H142" s="111">
        <v>88.8</v>
      </c>
      <c r="I142" s="111">
        <v>11168</v>
      </c>
      <c r="J142" s="111">
        <v>988225.7</v>
      </c>
      <c r="K142" s="112">
        <v>43717</v>
      </c>
      <c r="L142" s="111">
        <v>263</v>
      </c>
      <c r="M142" s="111" t="s">
        <v>490</v>
      </c>
      <c r="N142" s="390"/>
    </row>
    <row r="143" spans="1:14">
      <c r="A143" s="111" t="s">
        <v>40</v>
      </c>
      <c r="B143" s="111" t="s">
        <v>377</v>
      </c>
      <c r="C143" s="111">
        <v>620</v>
      </c>
      <c r="D143" s="111">
        <v>627.79999999999995</v>
      </c>
      <c r="E143" s="111">
        <v>616.70000000000005</v>
      </c>
      <c r="F143" s="111">
        <v>625.75</v>
      </c>
      <c r="G143" s="111">
        <v>624.4</v>
      </c>
      <c r="H143" s="111">
        <v>619.45000000000005</v>
      </c>
      <c r="I143" s="111">
        <v>2147540</v>
      </c>
      <c r="J143" s="111">
        <v>1337704921.2</v>
      </c>
      <c r="K143" s="112">
        <v>43717</v>
      </c>
      <c r="L143" s="111">
        <v>32817</v>
      </c>
      <c r="M143" s="111" t="s">
        <v>491</v>
      </c>
      <c r="N143" s="390"/>
    </row>
    <row r="144" spans="1:14">
      <c r="A144" s="111" t="s">
        <v>1963</v>
      </c>
      <c r="B144" s="111" t="s">
        <v>377</v>
      </c>
      <c r="C144" s="111">
        <v>32.950000000000003</v>
      </c>
      <c r="D144" s="111">
        <v>32.950000000000003</v>
      </c>
      <c r="E144" s="111">
        <v>28.4</v>
      </c>
      <c r="F144" s="111">
        <v>29.1</v>
      </c>
      <c r="G144" s="111">
        <v>28.4</v>
      </c>
      <c r="H144" s="111">
        <v>30.85</v>
      </c>
      <c r="I144" s="111">
        <v>1504</v>
      </c>
      <c r="J144" s="111">
        <v>44265.7</v>
      </c>
      <c r="K144" s="112">
        <v>43717</v>
      </c>
      <c r="L144" s="111">
        <v>61</v>
      </c>
      <c r="M144" s="111" t="s">
        <v>1964</v>
      </c>
      <c r="N144" s="390"/>
    </row>
    <row r="145" spans="1:14">
      <c r="A145" s="111" t="s">
        <v>492</v>
      </c>
      <c r="B145" s="111" t="s">
        <v>377</v>
      </c>
      <c r="C145" s="111">
        <v>856.05</v>
      </c>
      <c r="D145" s="111">
        <v>880</v>
      </c>
      <c r="E145" s="111">
        <v>830</v>
      </c>
      <c r="F145" s="111">
        <v>872.65</v>
      </c>
      <c r="G145" s="111">
        <v>866.05</v>
      </c>
      <c r="H145" s="111">
        <v>856.05</v>
      </c>
      <c r="I145" s="111">
        <v>6500</v>
      </c>
      <c r="J145" s="111">
        <v>5600684.5</v>
      </c>
      <c r="K145" s="112">
        <v>43717</v>
      </c>
      <c r="L145" s="111">
        <v>770</v>
      </c>
      <c r="M145" s="111" t="s">
        <v>493</v>
      </c>
      <c r="N145" s="390"/>
    </row>
    <row r="146" spans="1:14">
      <c r="A146" s="111" t="s">
        <v>2282</v>
      </c>
      <c r="B146" s="111" t="s">
        <v>377</v>
      </c>
      <c r="C146" s="111">
        <v>35.200000000000003</v>
      </c>
      <c r="D146" s="111">
        <v>38.6</v>
      </c>
      <c r="E146" s="111">
        <v>32.450000000000003</v>
      </c>
      <c r="F146" s="111">
        <v>34.9</v>
      </c>
      <c r="G146" s="111">
        <v>34.950000000000003</v>
      </c>
      <c r="H146" s="111">
        <v>33.700000000000003</v>
      </c>
      <c r="I146" s="111">
        <v>3528</v>
      </c>
      <c r="J146" s="111">
        <v>122325.75</v>
      </c>
      <c r="K146" s="112">
        <v>43717</v>
      </c>
      <c r="L146" s="111">
        <v>115</v>
      </c>
      <c r="M146" s="111" t="s">
        <v>2283</v>
      </c>
      <c r="N146" s="390"/>
    </row>
    <row r="147" spans="1:14">
      <c r="A147" s="111" t="s">
        <v>3454</v>
      </c>
      <c r="B147" s="111" t="s">
        <v>377</v>
      </c>
      <c r="C147" s="111">
        <v>19.7</v>
      </c>
      <c r="D147" s="111">
        <v>21.15</v>
      </c>
      <c r="E147" s="111">
        <v>19.600000000000001</v>
      </c>
      <c r="F147" s="111">
        <v>20.9</v>
      </c>
      <c r="G147" s="111">
        <v>20.9</v>
      </c>
      <c r="H147" s="111">
        <v>21.45</v>
      </c>
      <c r="I147" s="111">
        <v>998</v>
      </c>
      <c r="J147" s="111">
        <v>20044.8</v>
      </c>
      <c r="K147" s="112">
        <v>43717</v>
      </c>
      <c r="L147" s="111">
        <v>27</v>
      </c>
      <c r="M147" s="111" t="s">
        <v>3455</v>
      </c>
      <c r="N147" s="390"/>
    </row>
    <row r="148" spans="1:14">
      <c r="A148" s="111" t="s">
        <v>2222</v>
      </c>
      <c r="B148" s="111" t="s">
        <v>377</v>
      </c>
      <c r="C148" s="111">
        <v>222.15</v>
      </c>
      <c r="D148" s="111">
        <v>228</v>
      </c>
      <c r="E148" s="111">
        <v>222</v>
      </c>
      <c r="F148" s="111">
        <v>224.15</v>
      </c>
      <c r="G148" s="111">
        <v>225.5</v>
      </c>
      <c r="H148" s="111">
        <v>222.2</v>
      </c>
      <c r="I148" s="111">
        <v>32324</v>
      </c>
      <c r="J148" s="111">
        <v>7244377.5</v>
      </c>
      <c r="K148" s="112">
        <v>43717</v>
      </c>
      <c r="L148" s="111">
        <v>1160</v>
      </c>
      <c r="M148" s="111" t="s">
        <v>2223</v>
      </c>
      <c r="N148" s="390"/>
    </row>
    <row r="149" spans="1:14">
      <c r="A149" s="111" t="s">
        <v>494</v>
      </c>
      <c r="B149" s="111" t="s">
        <v>377</v>
      </c>
      <c r="C149" s="111">
        <v>348.75</v>
      </c>
      <c r="D149" s="111">
        <v>362</v>
      </c>
      <c r="E149" s="111">
        <v>343</v>
      </c>
      <c r="F149" s="111">
        <v>353.4</v>
      </c>
      <c r="G149" s="111">
        <v>353.4</v>
      </c>
      <c r="H149" s="111">
        <v>346.9</v>
      </c>
      <c r="I149" s="111">
        <v>443862</v>
      </c>
      <c r="J149" s="111">
        <v>157798192.75</v>
      </c>
      <c r="K149" s="112">
        <v>43717</v>
      </c>
      <c r="L149" s="111">
        <v>12557</v>
      </c>
      <c r="M149" s="111" t="s">
        <v>2605</v>
      </c>
      <c r="N149" s="390"/>
    </row>
    <row r="150" spans="1:14">
      <c r="A150" s="111" t="s">
        <v>495</v>
      </c>
      <c r="B150" s="111" t="s">
        <v>377</v>
      </c>
      <c r="C150" s="111">
        <v>22.5</v>
      </c>
      <c r="D150" s="111">
        <v>23</v>
      </c>
      <c r="E150" s="111">
        <v>21.5</v>
      </c>
      <c r="F150" s="111">
        <v>22.3</v>
      </c>
      <c r="G150" s="111">
        <v>22.15</v>
      </c>
      <c r="H150" s="111">
        <v>22.25</v>
      </c>
      <c r="I150" s="111">
        <v>42588</v>
      </c>
      <c r="J150" s="111">
        <v>949637.4</v>
      </c>
      <c r="K150" s="112">
        <v>43717</v>
      </c>
      <c r="L150" s="111">
        <v>244</v>
      </c>
      <c r="M150" s="111" t="s">
        <v>496</v>
      </c>
      <c r="N150" s="390"/>
    </row>
    <row r="151" spans="1:14">
      <c r="A151" s="111" t="s">
        <v>41</v>
      </c>
      <c r="B151" s="111" t="s">
        <v>377</v>
      </c>
      <c r="C151" s="111">
        <v>667.65</v>
      </c>
      <c r="D151" s="111">
        <v>675.8</v>
      </c>
      <c r="E151" s="111">
        <v>662.75</v>
      </c>
      <c r="F151" s="111">
        <v>671.55</v>
      </c>
      <c r="G151" s="111">
        <v>671.2</v>
      </c>
      <c r="H151" s="111">
        <v>671.1</v>
      </c>
      <c r="I151" s="111">
        <v>5607331</v>
      </c>
      <c r="J151" s="111">
        <v>3762298642</v>
      </c>
      <c r="K151" s="112">
        <v>43717</v>
      </c>
      <c r="L151" s="111">
        <v>134893</v>
      </c>
      <c r="M151" s="111" t="s">
        <v>497</v>
      </c>
      <c r="N151" s="390"/>
    </row>
    <row r="152" spans="1:14">
      <c r="A152" s="111" t="s">
        <v>498</v>
      </c>
      <c r="B152" s="111" t="s">
        <v>377</v>
      </c>
      <c r="C152" s="111">
        <v>69.099999999999994</v>
      </c>
      <c r="D152" s="111">
        <v>70</v>
      </c>
      <c r="E152" s="111">
        <v>67.95</v>
      </c>
      <c r="F152" s="111">
        <v>69.650000000000006</v>
      </c>
      <c r="G152" s="111">
        <v>69.2</v>
      </c>
      <c r="H152" s="111">
        <v>69.400000000000006</v>
      </c>
      <c r="I152" s="111">
        <v>285648</v>
      </c>
      <c r="J152" s="111">
        <v>19689385.949999999</v>
      </c>
      <c r="K152" s="112">
        <v>43717</v>
      </c>
      <c r="L152" s="111">
        <v>908</v>
      </c>
      <c r="M152" s="111" t="s">
        <v>499</v>
      </c>
      <c r="N152" s="390"/>
    </row>
    <row r="153" spans="1:14">
      <c r="A153" s="111" t="s">
        <v>3245</v>
      </c>
      <c r="B153" s="111" t="s">
        <v>377</v>
      </c>
      <c r="C153" s="111">
        <v>3357.6</v>
      </c>
      <c r="D153" s="111">
        <v>3390</v>
      </c>
      <c r="E153" s="111">
        <v>3337.2</v>
      </c>
      <c r="F153" s="111">
        <v>3342.8</v>
      </c>
      <c r="G153" s="111">
        <v>3345</v>
      </c>
      <c r="H153" s="111">
        <v>3357.6</v>
      </c>
      <c r="I153" s="111">
        <v>1561</v>
      </c>
      <c r="J153" s="111">
        <v>5248633.45</v>
      </c>
      <c r="K153" s="112">
        <v>43717</v>
      </c>
      <c r="L153" s="111">
        <v>170</v>
      </c>
      <c r="M153" s="111" t="s">
        <v>3246</v>
      </c>
      <c r="N153" s="390"/>
    </row>
    <row r="154" spans="1:14">
      <c r="A154" s="111" t="s">
        <v>3173</v>
      </c>
      <c r="B154" s="111" t="s">
        <v>377</v>
      </c>
      <c r="C154" s="111">
        <v>1129.07</v>
      </c>
      <c r="D154" s="111">
        <v>1136.4000000000001</v>
      </c>
      <c r="E154" s="111">
        <v>1129.07</v>
      </c>
      <c r="F154" s="111">
        <v>1136.4000000000001</v>
      </c>
      <c r="G154" s="111">
        <v>1136.4000000000001</v>
      </c>
      <c r="H154" s="111">
        <v>1130.48</v>
      </c>
      <c r="I154" s="111">
        <v>26</v>
      </c>
      <c r="J154" s="111">
        <v>29427.25</v>
      </c>
      <c r="K154" s="112">
        <v>43717</v>
      </c>
      <c r="L154" s="111">
        <v>8</v>
      </c>
      <c r="M154" s="111" t="s">
        <v>3174</v>
      </c>
      <c r="N154" s="390"/>
    </row>
    <row r="155" spans="1:14">
      <c r="A155" s="111" t="s">
        <v>500</v>
      </c>
      <c r="B155" s="111" t="s">
        <v>377</v>
      </c>
      <c r="C155" s="111">
        <v>31.2</v>
      </c>
      <c r="D155" s="111">
        <v>34</v>
      </c>
      <c r="E155" s="111">
        <v>30.1</v>
      </c>
      <c r="F155" s="111">
        <v>32.25</v>
      </c>
      <c r="G155" s="111">
        <v>34</v>
      </c>
      <c r="H155" s="111">
        <v>31.25</v>
      </c>
      <c r="I155" s="111">
        <v>7361</v>
      </c>
      <c r="J155" s="111">
        <v>231141.3</v>
      </c>
      <c r="K155" s="112">
        <v>43717</v>
      </c>
      <c r="L155" s="111">
        <v>229</v>
      </c>
      <c r="M155" s="111" t="s">
        <v>501</v>
      </c>
      <c r="N155" s="390"/>
    </row>
    <row r="156" spans="1:14">
      <c r="A156" s="111" t="s">
        <v>2284</v>
      </c>
      <c r="B156" s="111" t="s">
        <v>377</v>
      </c>
      <c r="C156" s="111">
        <v>2.2000000000000002</v>
      </c>
      <c r="D156" s="111">
        <v>2.25</v>
      </c>
      <c r="E156" s="111">
        <v>2.0499999999999998</v>
      </c>
      <c r="F156" s="111">
        <v>2.1</v>
      </c>
      <c r="G156" s="111">
        <v>2.1</v>
      </c>
      <c r="H156" s="111">
        <v>2.2000000000000002</v>
      </c>
      <c r="I156" s="111">
        <v>539921</v>
      </c>
      <c r="J156" s="111">
        <v>1142976.1499999999</v>
      </c>
      <c r="K156" s="112">
        <v>43717</v>
      </c>
      <c r="L156" s="111">
        <v>331</v>
      </c>
      <c r="M156" s="111" t="s">
        <v>2285</v>
      </c>
      <c r="N156" s="390"/>
    </row>
    <row r="157" spans="1:14">
      <c r="A157" s="111" t="s">
        <v>42</v>
      </c>
      <c r="B157" s="111" t="s">
        <v>377</v>
      </c>
      <c r="C157" s="111">
        <v>2809</v>
      </c>
      <c r="D157" s="111">
        <v>2838.55</v>
      </c>
      <c r="E157" s="111">
        <v>2797</v>
      </c>
      <c r="F157" s="111">
        <v>2817.8</v>
      </c>
      <c r="G157" s="111">
        <v>2810</v>
      </c>
      <c r="H157" s="111">
        <v>2839.35</v>
      </c>
      <c r="I157" s="111">
        <v>471251</v>
      </c>
      <c r="J157" s="111">
        <v>1327289884</v>
      </c>
      <c r="K157" s="112">
        <v>43717</v>
      </c>
      <c r="L157" s="111">
        <v>29411</v>
      </c>
      <c r="M157" s="111" t="s">
        <v>502</v>
      </c>
      <c r="N157" s="390"/>
    </row>
    <row r="158" spans="1:14">
      <c r="A158" s="111" t="s">
        <v>3139</v>
      </c>
      <c r="B158" s="111" t="s">
        <v>377</v>
      </c>
      <c r="C158" s="111">
        <v>251</v>
      </c>
      <c r="D158" s="111">
        <v>253.1</v>
      </c>
      <c r="E158" s="111">
        <v>249</v>
      </c>
      <c r="F158" s="111">
        <v>250</v>
      </c>
      <c r="G158" s="111">
        <v>250</v>
      </c>
      <c r="H158" s="111">
        <v>252.05</v>
      </c>
      <c r="I158" s="111">
        <v>125360</v>
      </c>
      <c r="J158" s="111">
        <v>31388818.050000001</v>
      </c>
      <c r="K158" s="112">
        <v>43717</v>
      </c>
      <c r="L158" s="111">
        <v>3865</v>
      </c>
      <c r="M158" s="111" t="s">
        <v>503</v>
      </c>
      <c r="N158" s="390"/>
    </row>
    <row r="159" spans="1:14">
      <c r="A159" s="111" t="s">
        <v>504</v>
      </c>
      <c r="B159" s="111" t="s">
        <v>377</v>
      </c>
      <c r="C159" s="111">
        <v>376</v>
      </c>
      <c r="D159" s="111">
        <v>378.65</v>
      </c>
      <c r="E159" s="111">
        <v>367.4</v>
      </c>
      <c r="F159" s="111">
        <v>375.3</v>
      </c>
      <c r="G159" s="111">
        <v>376.9</v>
      </c>
      <c r="H159" s="111">
        <v>375.6</v>
      </c>
      <c r="I159" s="111">
        <v>81565</v>
      </c>
      <c r="J159" s="111">
        <v>30346963.850000001</v>
      </c>
      <c r="K159" s="112">
        <v>43717</v>
      </c>
      <c r="L159" s="111">
        <v>5851</v>
      </c>
      <c r="M159" s="111" t="s">
        <v>505</v>
      </c>
      <c r="N159" s="390"/>
    </row>
    <row r="160" spans="1:14">
      <c r="A160" s="111" t="s">
        <v>186</v>
      </c>
      <c r="B160" s="111" t="s">
        <v>377</v>
      </c>
      <c r="C160" s="111">
        <v>7160</v>
      </c>
      <c r="D160" s="111">
        <v>7357.4</v>
      </c>
      <c r="E160" s="111">
        <v>7137.1</v>
      </c>
      <c r="F160" s="111">
        <v>7323.95</v>
      </c>
      <c r="G160" s="111">
        <v>7303</v>
      </c>
      <c r="H160" s="111">
        <v>7175.9</v>
      </c>
      <c r="I160" s="111">
        <v>397840</v>
      </c>
      <c r="J160" s="111">
        <v>2894946757.8000002</v>
      </c>
      <c r="K160" s="112">
        <v>43717</v>
      </c>
      <c r="L160" s="111">
        <v>37327</v>
      </c>
      <c r="M160" s="111" t="s">
        <v>506</v>
      </c>
      <c r="N160" s="390"/>
    </row>
    <row r="161" spans="1:14">
      <c r="A161" s="111" t="s">
        <v>507</v>
      </c>
      <c r="B161" s="111" t="s">
        <v>377</v>
      </c>
      <c r="C161" s="111">
        <v>7.4</v>
      </c>
      <c r="D161" s="111">
        <v>7.5</v>
      </c>
      <c r="E161" s="111">
        <v>7.05</v>
      </c>
      <c r="F161" s="111">
        <v>7.3</v>
      </c>
      <c r="G161" s="111">
        <v>7.3</v>
      </c>
      <c r="H161" s="111">
        <v>7.35</v>
      </c>
      <c r="I161" s="111">
        <v>1689923</v>
      </c>
      <c r="J161" s="111">
        <v>12193728.050000001</v>
      </c>
      <c r="K161" s="112">
        <v>43717</v>
      </c>
      <c r="L161" s="111">
        <v>1805</v>
      </c>
      <c r="M161" s="111" t="s">
        <v>2738</v>
      </c>
      <c r="N161" s="390"/>
    </row>
    <row r="162" spans="1:14">
      <c r="A162" s="111" t="s">
        <v>508</v>
      </c>
      <c r="B162" s="111" t="s">
        <v>377</v>
      </c>
      <c r="C162" s="111">
        <v>3334.95</v>
      </c>
      <c r="D162" s="111">
        <v>3367.95</v>
      </c>
      <c r="E162" s="111">
        <v>3287</v>
      </c>
      <c r="F162" s="111">
        <v>3306.3</v>
      </c>
      <c r="G162" s="111">
        <v>3307</v>
      </c>
      <c r="H162" s="111">
        <v>3305.1</v>
      </c>
      <c r="I162" s="111">
        <v>7407</v>
      </c>
      <c r="J162" s="111">
        <v>24592220.600000001</v>
      </c>
      <c r="K162" s="112">
        <v>43717</v>
      </c>
      <c r="L162" s="111">
        <v>1925</v>
      </c>
      <c r="M162" s="111" t="s">
        <v>2739</v>
      </c>
      <c r="N162" s="390"/>
    </row>
    <row r="163" spans="1:14" hidden="1">
      <c r="A163" s="111" t="s">
        <v>185</v>
      </c>
      <c r="B163" s="111" t="s">
        <v>377</v>
      </c>
      <c r="C163" s="111">
        <v>3374</v>
      </c>
      <c r="D163" s="111">
        <v>3450</v>
      </c>
      <c r="E163" s="111">
        <v>3352.15</v>
      </c>
      <c r="F163" s="111">
        <v>3437.35</v>
      </c>
      <c r="G163" s="111">
        <v>3429</v>
      </c>
      <c r="H163" s="111">
        <v>3373</v>
      </c>
      <c r="I163" s="111">
        <v>1802551</v>
      </c>
      <c r="J163" s="111">
        <v>6156034812.9499998</v>
      </c>
      <c r="K163" s="112">
        <v>43717</v>
      </c>
      <c r="L163" s="111">
        <v>75693</v>
      </c>
      <c r="M163" s="111" t="s">
        <v>1837</v>
      </c>
      <c r="N163" s="390"/>
    </row>
    <row r="164" spans="1:14">
      <c r="A164" s="111" t="s">
        <v>509</v>
      </c>
      <c r="B164" s="111" t="s">
        <v>377</v>
      </c>
      <c r="C164" s="111">
        <v>56.5</v>
      </c>
      <c r="D164" s="111">
        <v>59</v>
      </c>
      <c r="E164" s="111">
        <v>55.05</v>
      </c>
      <c r="F164" s="111">
        <v>55.95</v>
      </c>
      <c r="G164" s="111">
        <v>56.5</v>
      </c>
      <c r="H164" s="111">
        <v>55.5</v>
      </c>
      <c r="I164" s="111">
        <v>20856</v>
      </c>
      <c r="J164" s="111">
        <v>1169962.55</v>
      </c>
      <c r="K164" s="112">
        <v>43717</v>
      </c>
      <c r="L164" s="111">
        <v>289</v>
      </c>
      <c r="M164" s="111" t="s">
        <v>510</v>
      </c>
      <c r="N164" s="390"/>
    </row>
    <row r="165" spans="1:14">
      <c r="A165" s="111" t="s">
        <v>511</v>
      </c>
      <c r="B165" s="111" t="s">
        <v>377</v>
      </c>
      <c r="C165" s="111">
        <v>265.7</v>
      </c>
      <c r="D165" s="111">
        <v>269.89999999999998</v>
      </c>
      <c r="E165" s="111">
        <v>259.95</v>
      </c>
      <c r="F165" s="111">
        <v>260.85000000000002</v>
      </c>
      <c r="G165" s="111">
        <v>261</v>
      </c>
      <c r="H165" s="111">
        <v>261.89999999999998</v>
      </c>
      <c r="I165" s="111">
        <v>25849</v>
      </c>
      <c r="J165" s="111">
        <v>6819175.4000000004</v>
      </c>
      <c r="K165" s="112">
        <v>43717</v>
      </c>
      <c r="L165" s="111">
        <v>1007</v>
      </c>
      <c r="M165" s="111" t="s">
        <v>512</v>
      </c>
      <c r="N165" s="390"/>
    </row>
    <row r="166" spans="1:14">
      <c r="A166" s="111" t="s">
        <v>3194</v>
      </c>
      <c r="B166" s="111" t="s">
        <v>3017</v>
      </c>
      <c r="C166" s="111">
        <v>95</v>
      </c>
      <c r="D166" s="111">
        <v>95</v>
      </c>
      <c r="E166" s="111">
        <v>91.1</v>
      </c>
      <c r="F166" s="111">
        <v>93.55</v>
      </c>
      <c r="G166" s="111">
        <v>91.1</v>
      </c>
      <c r="H166" s="111">
        <v>95.85</v>
      </c>
      <c r="I166" s="111">
        <v>554</v>
      </c>
      <c r="J166" s="111">
        <v>51154.5</v>
      </c>
      <c r="K166" s="112">
        <v>43717</v>
      </c>
      <c r="L166" s="111">
        <v>16</v>
      </c>
      <c r="M166" s="111" t="s">
        <v>3195</v>
      </c>
      <c r="N166" s="390"/>
    </row>
    <row r="167" spans="1:14">
      <c r="A167" s="111" t="s">
        <v>2286</v>
      </c>
      <c r="B167" s="111" t="s">
        <v>377</v>
      </c>
      <c r="C167" s="111">
        <v>22.9</v>
      </c>
      <c r="D167" s="111">
        <v>25.2</v>
      </c>
      <c r="E167" s="111">
        <v>21.5</v>
      </c>
      <c r="F167" s="111">
        <v>25.2</v>
      </c>
      <c r="G167" s="111">
        <v>25.2</v>
      </c>
      <c r="H167" s="111">
        <v>21</v>
      </c>
      <c r="I167" s="111">
        <v>111235</v>
      </c>
      <c r="J167" s="111">
        <v>2699588.5</v>
      </c>
      <c r="K167" s="112">
        <v>43717</v>
      </c>
      <c r="L167" s="111">
        <v>627</v>
      </c>
      <c r="M167" s="111" t="s">
        <v>2287</v>
      </c>
      <c r="N167" s="390"/>
    </row>
    <row r="168" spans="1:14">
      <c r="A168" s="111" t="s">
        <v>513</v>
      </c>
      <c r="B168" s="111" t="s">
        <v>377</v>
      </c>
      <c r="C168" s="111">
        <v>725</v>
      </c>
      <c r="D168" s="111">
        <v>739.7</v>
      </c>
      <c r="E168" s="111">
        <v>718</v>
      </c>
      <c r="F168" s="111">
        <v>736.2</v>
      </c>
      <c r="G168" s="111">
        <v>738.4</v>
      </c>
      <c r="H168" s="111">
        <v>724.7</v>
      </c>
      <c r="I168" s="111">
        <v>424458</v>
      </c>
      <c r="J168" s="111">
        <v>308566230.19999999</v>
      </c>
      <c r="K168" s="112">
        <v>43717</v>
      </c>
      <c r="L168" s="111">
        <v>7004</v>
      </c>
      <c r="M168" s="111" t="s">
        <v>514</v>
      </c>
      <c r="N168" s="390"/>
    </row>
    <row r="169" spans="1:14">
      <c r="A169" s="111" t="s">
        <v>515</v>
      </c>
      <c r="B169" s="111" t="s">
        <v>377</v>
      </c>
      <c r="C169" s="111">
        <v>0.6</v>
      </c>
      <c r="D169" s="111">
        <v>0.65</v>
      </c>
      <c r="E169" s="111">
        <v>0.55000000000000004</v>
      </c>
      <c r="F169" s="111">
        <v>0.55000000000000004</v>
      </c>
      <c r="G169" s="111">
        <v>0.6</v>
      </c>
      <c r="H169" s="111">
        <v>0.6</v>
      </c>
      <c r="I169" s="111">
        <v>13616120</v>
      </c>
      <c r="J169" s="111">
        <v>7636812.1500000004</v>
      </c>
      <c r="K169" s="112">
        <v>43717</v>
      </c>
      <c r="L169" s="111">
        <v>863</v>
      </c>
      <c r="M169" s="111" t="s">
        <v>516</v>
      </c>
      <c r="N169" s="390"/>
    </row>
    <row r="170" spans="1:14">
      <c r="A170" s="111" t="s">
        <v>517</v>
      </c>
      <c r="B170" s="111" t="s">
        <v>377</v>
      </c>
      <c r="C170" s="111">
        <v>169.15</v>
      </c>
      <c r="D170" s="111">
        <v>169.25</v>
      </c>
      <c r="E170" s="111">
        <v>165.1</v>
      </c>
      <c r="F170" s="111">
        <v>166.9</v>
      </c>
      <c r="G170" s="111">
        <v>167</v>
      </c>
      <c r="H170" s="111">
        <v>176.45</v>
      </c>
      <c r="I170" s="111">
        <v>259173</v>
      </c>
      <c r="J170" s="111">
        <v>43238979.899999999</v>
      </c>
      <c r="K170" s="112">
        <v>43717</v>
      </c>
      <c r="L170" s="111">
        <v>4355</v>
      </c>
      <c r="M170" s="111" t="s">
        <v>518</v>
      </c>
      <c r="N170" s="390"/>
    </row>
    <row r="171" spans="1:14">
      <c r="A171" s="111" t="s">
        <v>519</v>
      </c>
      <c r="B171" s="111" t="s">
        <v>377</v>
      </c>
      <c r="C171" s="111">
        <v>38.75</v>
      </c>
      <c r="D171" s="111">
        <v>40.15</v>
      </c>
      <c r="E171" s="111">
        <v>37.700000000000003</v>
      </c>
      <c r="F171" s="111">
        <v>40.049999999999997</v>
      </c>
      <c r="G171" s="111">
        <v>40</v>
      </c>
      <c r="H171" s="111">
        <v>38.700000000000003</v>
      </c>
      <c r="I171" s="111">
        <v>7774</v>
      </c>
      <c r="J171" s="111">
        <v>307481.75</v>
      </c>
      <c r="K171" s="112">
        <v>43717</v>
      </c>
      <c r="L171" s="111">
        <v>124</v>
      </c>
      <c r="M171" s="111" t="s">
        <v>520</v>
      </c>
      <c r="N171" s="390"/>
    </row>
    <row r="172" spans="1:14">
      <c r="A172" s="111" t="s">
        <v>521</v>
      </c>
      <c r="B172" s="111" t="s">
        <v>377</v>
      </c>
      <c r="C172" s="111">
        <v>131.80000000000001</v>
      </c>
      <c r="D172" s="111">
        <v>134.6</v>
      </c>
      <c r="E172" s="111">
        <v>128.4</v>
      </c>
      <c r="F172" s="111">
        <v>133.55000000000001</v>
      </c>
      <c r="G172" s="111">
        <v>134.1</v>
      </c>
      <c r="H172" s="111">
        <v>132.5</v>
      </c>
      <c r="I172" s="111">
        <v>1012197</v>
      </c>
      <c r="J172" s="111">
        <v>134501823.05000001</v>
      </c>
      <c r="K172" s="112">
        <v>43717</v>
      </c>
      <c r="L172" s="111">
        <v>16663</v>
      </c>
      <c r="M172" s="111" t="s">
        <v>522</v>
      </c>
      <c r="N172" s="390"/>
    </row>
    <row r="173" spans="1:14">
      <c r="A173" s="111" t="s">
        <v>3190</v>
      </c>
      <c r="B173" s="111" t="s">
        <v>377</v>
      </c>
      <c r="C173" s="111">
        <v>39.049999999999997</v>
      </c>
      <c r="D173" s="111">
        <v>41.75</v>
      </c>
      <c r="E173" s="111">
        <v>38.049999999999997</v>
      </c>
      <c r="F173" s="111">
        <v>39</v>
      </c>
      <c r="G173" s="111">
        <v>38.35</v>
      </c>
      <c r="H173" s="111">
        <v>40.25</v>
      </c>
      <c r="I173" s="111">
        <v>34</v>
      </c>
      <c r="J173" s="111">
        <v>1392.75</v>
      </c>
      <c r="K173" s="112">
        <v>43717</v>
      </c>
      <c r="L173" s="111">
        <v>12</v>
      </c>
      <c r="M173" s="111" t="s">
        <v>3191</v>
      </c>
      <c r="N173" s="390"/>
    </row>
    <row r="174" spans="1:14">
      <c r="A174" s="111" t="s">
        <v>3317</v>
      </c>
      <c r="B174" s="111" t="s">
        <v>377</v>
      </c>
      <c r="C174" s="111">
        <v>1090</v>
      </c>
      <c r="D174" s="111">
        <v>1090</v>
      </c>
      <c r="E174" s="111">
        <v>1077.5</v>
      </c>
      <c r="F174" s="111">
        <v>1078.45</v>
      </c>
      <c r="G174" s="111">
        <v>1080</v>
      </c>
      <c r="H174" s="111">
        <v>1090</v>
      </c>
      <c r="I174" s="111">
        <v>22</v>
      </c>
      <c r="J174" s="111">
        <v>23821.75</v>
      </c>
      <c r="K174" s="112">
        <v>43717</v>
      </c>
      <c r="L174" s="111">
        <v>17</v>
      </c>
      <c r="M174" s="111" t="s">
        <v>3318</v>
      </c>
      <c r="N174" s="390"/>
    </row>
    <row r="175" spans="1:14">
      <c r="A175" s="111" t="s">
        <v>523</v>
      </c>
      <c r="B175" s="111" t="s">
        <v>377</v>
      </c>
      <c r="C175" s="111">
        <v>99.9</v>
      </c>
      <c r="D175" s="111">
        <v>101</v>
      </c>
      <c r="E175" s="111">
        <v>97.65</v>
      </c>
      <c r="F175" s="111">
        <v>100.45</v>
      </c>
      <c r="G175" s="111">
        <v>100.6</v>
      </c>
      <c r="H175" s="111">
        <v>100.15</v>
      </c>
      <c r="I175" s="111">
        <v>15388</v>
      </c>
      <c r="J175" s="111">
        <v>1537708.8</v>
      </c>
      <c r="K175" s="112">
        <v>43717</v>
      </c>
      <c r="L175" s="111">
        <v>351</v>
      </c>
      <c r="M175" s="111" t="s">
        <v>524</v>
      </c>
      <c r="N175" s="390"/>
    </row>
    <row r="176" spans="1:14">
      <c r="A176" s="111" t="s">
        <v>2433</v>
      </c>
      <c r="B176" s="111" t="s">
        <v>377</v>
      </c>
      <c r="C176" s="111">
        <v>452</v>
      </c>
      <c r="D176" s="111">
        <v>454.3</v>
      </c>
      <c r="E176" s="111">
        <v>437</v>
      </c>
      <c r="F176" s="111">
        <v>449.75</v>
      </c>
      <c r="G176" s="111">
        <v>450</v>
      </c>
      <c r="H176" s="111">
        <v>449.75</v>
      </c>
      <c r="I176" s="111">
        <v>894758</v>
      </c>
      <c r="J176" s="111">
        <v>402493159.35000002</v>
      </c>
      <c r="K176" s="112">
        <v>43717</v>
      </c>
      <c r="L176" s="111">
        <v>24305</v>
      </c>
      <c r="M176" s="111" t="s">
        <v>2434</v>
      </c>
      <c r="N176" s="390"/>
    </row>
    <row r="177" spans="1:14">
      <c r="A177" s="111" t="s">
        <v>1999</v>
      </c>
      <c r="B177" s="111" t="s">
        <v>377</v>
      </c>
      <c r="C177" s="111">
        <v>31.75</v>
      </c>
      <c r="D177" s="111">
        <v>31.75</v>
      </c>
      <c r="E177" s="111">
        <v>30</v>
      </c>
      <c r="F177" s="111">
        <v>30.35</v>
      </c>
      <c r="G177" s="111">
        <v>30</v>
      </c>
      <c r="H177" s="111">
        <v>30.95</v>
      </c>
      <c r="I177" s="111">
        <v>30068</v>
      </c>
      <c r="J177" s="111">
        <v>937777</v>
      </c>
      <c r="K177" s="112">
        <v>43717</v>
      </c>
      <c r="L177" s="111">
        <v>948</v>
      </c>
      <c r="M177" s="111" t="s">
        <v>2000</v>
      </c>
      <c r="N177" s="390"/>
    </row>
    <row r="178" spans="1:14">
      <c r="A178" s="111" t="s">
        <v>43</v>
      </c>
      <c r="B178" s="111" t="s">
        <v>377</v>
      </c>
      <c r="C178" s="111">
        <v>94</v>
      </c>
      <c r="D178" s="111">
        <v>96.25</v>
      </c>
      <c r="E178" s="111">
        <v>93.3</v>
      </c>
      <c r="F178" s="111">
        <v>95.55</v>
      </c>
      <c r="G178" s="111">
        <v>95.45</v>
      </c>
      <c r="H178" s="111">
        <v>94.4</v>
      </c>
      <c r="I178" s="111">
        <v>18357251</v>
      </c>
      <c r="J178" s="111">
        <v>1745716216.5</v>
      </c>
      <c r="K178" s="112">
        <v>43717</v>
      </c>
      <c r="L178" s="111">
        <v>56932</v>
      </c>
      <c r="M178" s="111" t="s">
        <v>525</v>
      </c>
      <c r="N178" s="390"/>
    </row>
    <row r="179" spans="1:14">
      <c r="A179" s="111" t="s">
        <v>526</v>
      </c>
      <c r="B179" s="111" t="s">
        <v>377</v>
      </c>
      <c r="C179" s="111">
        <v>2784</v>
      </c>
      <c r="D179" s="111">
        <v>2814</v>
      </c>
      <c r="E179" s="111">
        <v>2751.1</v>
      </c>
      <c r="F179" s="111">
        <v>2810.14</v>
      </c>
      <c r="G179" s="111">
        <v>2811</v>
      </c>
      <c r="H179" s="111">
        <v>2784.79</v>
      </c>
      <c r="I179" s="111">
        <v>4050</v>
      </c>
      <c r="J179" s="111">
        <v>11325442.98</v>
      </c>
      <c r="K179" s="112">
        <v>43717</v>
      </c>
      <c r="L179" s="111">
        <v>591</v>
      </c>
      <c r="M179" s="111" t="s">
        <v>527</v>
      </c>
      <c r="N179" s="390"/>
    </row>
    <row r="180" spans="1:14">
      <c r="A180" s="111" t="s">
        <v>44</v>
      </c>
      <c r="B180" s="111" t="s">
        <v>377</v>
      </c>
      <c r="C180" s="111">
        <v>63.45</v>
      </c>
      <c r="D180" s="111">
        <v>66.349999999999994</v>
      </c>
      <c r="E180" s="111">
        <v>63.1</v>
      </c>
      <c r="F180" s="111">
        <v>66.099999999999994</v>
      </c>
      <c r="G180" s="111">
        <v>66.2</v>
      </c>
      <c r="H180" s="111">
        <v>63.7</v>
      </c>
      <c r="I180" s="111">
        <v>7933209</v>
      </c>
      <c r="J180" s="111">
        <v>517966213.69999999</v>
      </c>
      <c r="K180" s="112">
        <v>43717</v>
      </c>
      <c r="L180" s="111">
        <v>17203</v>
      </c>
      <c r="M180" s="111" t="s">
        <v>528</v>
      </c>
      <c r="N180" s="390"/>
    </row>
    <row r="181" spans="1:14">
      <c r="A181" s="111" t="s">
        <v>529</v>
      </c>
      <c r="B181" s="111" t="s">
        <v>377</v>
      </c>
      <c r="C181" s="111">
        <v>63</v>
      </c>
      <c r="D181" s="111">
        <v>67.8</v>
      </c>
      <c r="E181" s="111">
        <v>62</v>
      </c>
      <c r="F181" s="111">
        <v>66.8</v>
      </c>
      <c r="G181" s="111">
        <v>67</v>
      </c>
      <c r="H181" s="111">
        <v>65.8</v>
      </c>
      <c r="I181" s="111">
        <v>48260</v>
      </c>
      <c r="J181" s="111">
        <v>3085974.35</v>
      </c>
      <c r="K181" s="112">
        <v>43717</v>
      </c>
      <c r="L181" s="111">
        <v>413</v>
      </c>
      <c r="M181" s="111" t="s">
        <v>530</v>
      </c>
      <c r="N181" s="390"/>
    </row>
    <row r="182" spans="1:14">
      <c r="A182" s="111" t="s">
        <v>2520</v>
      </c>
      <c r="B182" s="111" t="s">
        <v>377</v>
      </c>
      <c r="C182" s="111">
        <v>2.35</v>
      </c>
      <c r="D182" s="111">
        <v>2.4</v>
      </c>
      <c r="E182" s="111">
        <v>2.35</v>
      </c>
      <c r="F182" s="111">
        <v>2.4</v>
      </c>
      <c r="G182" s="111">
        <v>2.4</v>
      </c>
      <c r="H182" s="111">
        <v>2.4500000000000002</v>
      </c>
      <c r="I182" s="111">
        <v>4651</v>
      </c>
      <c r="J182" s="111">
        <v>10989.55</v>
      </c>
      <c r="K182" s="112">
        <v>43717</v>
      </c>
      <c r="L182" s="111">
        <v>15</v>
      </c>
      <c r="M182" s="111" t="s">
        <v>2521</v>
      </c>
      <c r="N182" s="390"/>
    </row>
    <row r="183" spans="1:14">
      <c r="A183" s="111" t="s">
        <v>531</v>
      </c>
      <c r="B183" s="111" t="s">
        <v>377</v>
      </c>
      <c r="C183" s="111">
        <v>1023</v>
      </c>
      <c r="D183" s="111">
        <v>1030</v>
      </c>
      <c r="E183" s="111">
        <v>1003.95</v>
      </c>
      <c r="F183" s="111">
        <v>1021.45</v>
      </c>
      <c r="G183" s="111">
        <v>1016.9</v>
      </c>
      <c r="H183" s="111">
        <v>1010</v>
      </c>
      <c r="I183" s="111">
        <v>3714</v>
      </c>
      <c r="J183" s="111">
        <v>3790402.25</v>
      </c>
      <c r="K183" s="112">
        <v>43717</v>
      </c>
      <c r="L183" s="111">
        <v>797</v>
      </c>
      <c r="M183" s="111" t="s">
        <v>532</v>
      </c>
      <c r="N183" s="390"/>
    </row>
    <row r="184" spans="1:14">
      <c r="A184" s="111" t="s">
        <v>3003</v>
      </c>
      <c r="B184" s="111" t="s">
        <v>377</v>
      </c>
      <c r="C184" s="111">
        <v>120</v>
      </c>
      <c r="D184" s="111">
        <v>132.85</v>
      </c>
      <c r="E184" s="111">
        <v>106.95</v>
      </c>
      <c r="F184" s="111">
        <v>115.75</v>
      </c>
      <c r="G184" s="111">
        <v>115.5</v>
      </c>
      <c r="H184" s="111">
        <v>124.9</v>
      </c>
      <c r="I184" s="111">
        <v>3573</v>
      </c>
      <c r="J184" s="111">
        <v>410717.1</v>
      </c>
      <c r="K184" s="112">
        <v>43717</v>
      </c>
      <c r="L184" s="111">
        <v>187</v>
      </c>
      <c r="M184" s="111" t="s">
        <v>3004</v>
      </c>
      <c r="N184" s="390"/>
    </row>
    <row r="185" spans="1:14">
      <c r="A185" s="111" t="s">
        <v>45</v>
      </c>
      <c r="B185" s="111" t="s">
        <v>377</v>
      </c>
      <c r="C185" s="111">
        <v>1544.55</v>
      </c>
      <c r="D185" s="111">
        <v>1564.1</v>
      </c>
      <c r="E185" s="111">
        <v>1539</v>
      </c>
      <c r="F185" s="111">
        <v>1559.85</v>
      </c>
      <c r="G185" s="111">
        <v>1559.85</v>
      </c>
      <c r="H185" s="111">
        <v>1541.35</v>
      </c>
      <c r="I185" s="111">
        <v>733342</v>
      </c>
      <c r="J185" s="111">
        <v>1141049809.1500001</v>
      </c>
      <c r="K185" s="112">
        <v>43717</v>
      </c>
      <c r="L185" s="111">
        <v>31397</v>
      </c>
      <c r="M185" s="111" t="s">
        <v>533</v>
      </c>
      <c r="N185" s="390"/>
    </row>
    <row r="186" spans="1:14">
      <c r="A186" s="111" t="s">
        <v>534</v>
      </c>
      <c r="B186" s="111" t="s">
        <v>377</v>
      </c>
      <c r="C186" s="111">
        <v>3107.7</v>
      </c>
      <c r="D186" s="111">
        <v>3146.05</v>
      </c>
      <c r="E186" s="111">
        <v>3098.45</v>
      </c>
      <c r="F186" s="111">
        <v>3133.6</v>
      </c>
      <c r="G186" s="111">
        <v>3134.2</v>
      </c>
      <c r="H186" s="111">
        <v>3110.85</v>
      </c>
      <c r="I186" s="111">
        <v>3185</v>
      </c>
      <c r="J186" s="111">
        <v>9942174.0999999996</v>
      </c>
      <c r="K186" s="112">
        <v>43717</v>
      </c>
      <c r="L186" s="111">
        <v>1520</v>
      </c>
      <c r="M186" s="111" t="s">
        <v>535</v>
      </c>
      <c r="N186" s="390"/>
    </row>
    <row r="187" spans="1:14">
      <c r="A187" s="111" t="s">
        <v>536</v>
      </c>
      <c r="B187" s="111" t="s">
        <v>377</v>
      </c>
      <c r="C187" s="111">
        <v>875</v>
      </c>
      <c r="D187" s="111">
        <v>903</v>
      </c>
      <c r="E187" s="111">
        <v>873.9</v>
      </c>
      <c r="F187" s="111">
        <v>887.45</v>
      </c>
      <c r="G187" s="111">
        <v>887</v>
      </c>
      <c r="H187" s="111">
        <v>868.65</v>
      </c>
      <c r="I187" s="111">
        <v>7637</v>
      </c>
      <c r="J187" s="111">
        <v>6796900.6500000004</v>
      </c>
      <c r="K187" s="112">
        <v>43717</v>
      </c>
      <c r="L187" s="111">
        <v>686</v>
      </c>
      <c r="M187" s="111" t="s">
        <v>537</v>
      </c>
      <c r="N187" s="390"/>
    </row>
    <row r="188" spans="1:14">
      <c r="A188" s="111" t="s">
        <v>538</v>
      </c>
      <c r="B188" s="111" t="s">
        <v>377</v>
      </c>
      <c r="C188" s="111">
        <v>984</v>
      </c>
      <c r="D188" s="111">
        <v>1010</v>
      </c>
      <c r="E188" s="111">
        <v>915</v>
      </c>
      <c r="F188" s="111">
        <v>1002</v>
      </c>
      <c r="G188" s="111">
        <v>1002</v>
      </c>
      <c r="H188" s="111">
        <v>980.65</v>
      </c>
      <c r="I188" s="111">
        <v>322521</v>
      </c>
      <c r="J188" s="111">
        <v>321825583.89999998</v>
      </c>
      <c r="K188" s="112">
        <v>43717</v>
      </c>
      <c r="L188" s="111">
        <v>13862</v>
      </c>
      <c r="M188" s="111" t="s">
        <v>539</v>
      </c>
      <c r="N188" s="390"/>
    </row>
    <row r="189" spans="1:14">
      <c r="A189" s="111" t="s">
        <v>2979</v>
      </c>
      <c r="B189" s="111" t="s">
        <v>377</v>
      </c>
      <c r="C189" s="111">
        <v>3.45</v>
      </c>
      <c r="D189" s="111">
        <v>3.45</v>
      </c>
      <c r="E189" s="111">
        <v>3.2</v>
      </c>
      <c r="F189" s="111">
        <v>3.2</v>
      </c>
      <c r="G189" s="111">
        <v>3.2</v>
      </c>
      <c r="H189" s="111">
        <v>3.35</v>
      </c>
      <c r="I189" s="111">
        <v>220801</v>
      </c>
      <c r="J189" s="111">
        <v>716053.75</v>
      </c>
      <c r="K189" s="112">
        <v>43717</v>
      </c>
      <c r="L189" s="111">
        <v>178</v>
      </c>
      <c r="M189" s="111" t="s">
        <v>2489</v>
      </c>
      <c r="N189" s="390"/>
    </row>
    <row r="190" spans="1:14" hidden="1">
      <c r="A190" s="111" t="s">
        <v>3484</v>
      </c>
      <c r="B190" s="111" t="s">
        <v>377</v>
      </c>
      <c r="C190" s="111">
        <v>9.9</v>
      </c>
      <c r="D190" s="111">
        <v>9.9</v>
      </c>
      <c r="E190" s="111">
        <v>9.6999999999999993</v>
      </c>
      <c r="F190" s="111">
        <v>9.6999999999999993</v>
      </c>
      <c r="G190" s="111">
        <v>9.6999999999999993</v>
      </c>
      <c r="H190" s="111">
        <v>9.85</v>
      </c>
      <c r="I190" s="111">
        <v>1329334</v>
      </c>
      <c r="J190" s="111">
        <v>12949998</v>
      </c>
      <c r="K190" s="112">
        <v>43717</v>
      </c>
      <c r="L190" s="111">
        <v>49</v>
      </c>
      <c r="M190" s="111" t="s">
        <v>3490</v>
      </c>
      <c r="N190" s="390"/>
    </row>
    <row r="191" spans="1:14">
      <c r="A191" s="111" t="s">
        <v>2431</v>
      </c>
      <c r="B191" s="111" t="s">
        <v>377</v>
      </c>
      <c r="C191" s="111">
        <v>282</v>
      </c>
      <c r="D191" s="111">
        <v>284.35000000000002</v>
      </c>
      <c r="E191" s="111">
        <v>276.25</v>
      </c>
      <c r="F191" s="111">
        <v>282.14999999999998</v>
      </c>
      <c r="G191" s="111">
        <v>281.7</v>
      </c>
      <c r="H191" s="111">
        <v>276.75</v>
      </c>
      <c r="I191" s="111">
        <v>15732</v>
      </c>
      <c r="J191" s="111">
        <v>4423950.6500000004</v>
      </c>
      <c r="K191" s="112">
        <v>43717</v>
      </c>
      <c r="L191" s="111">
        <v>916</v>
      </c>
      <c r="M191" s="111" t="s">
        <v>2432</v>
      </c>
      <c r="N191" s="390"/>
    </row>
    <row r="192" spans="1:14">
      <c r="A192" s="111" t="s">
        <v>3293</v>
      </c>
      <c r="B192" s="111" t="s">
        <v>377</v>
      </c>
      <c r="C192" s="111">
        <v>11.9</v>
      </c>
      <c r="D192" s="111">
        <v>13</v>
      </c>
      <c r="E192" s="111">
        <v>11.3</v>
      </c>
      <c r="F192" s="111">
        <v>12.1</v>
      </c>
      <c r="G192" s="111">
        <v>12</v>
      </c>
      <c r="H192" s="111">
        <v>12.65</v>
      </c>
      <c r="I192" s="111">
        <v>4296</v>
      </c>
      <c r="J192" s="111">
        <v>51641.95</v>
      </c>
      <c r="K192" s="112">
        <v>43717</v>
      </c>
      <c r="L192" s="111">
        <v>190</v>
      </c>
      <c r="M192" s="111" t="s">
        <v>3294</v>
      </c>
      <c r="N192" s="390"/>
    </row>
    <row r="193" spans="1:14">
      <c r="A193" s="111" t="s">
        <v>3030</v>
      </c>
      <c r="B193" s="111" t="s">
        <v>377</v>
      </c>
      <c r="C193" s="111">
        <v>13.3</v>
      </c>
      <c r="D193" s="111">
        <v>13.8</v>
      </c>
      <c r="E193" s="111">
        <v>12</v>
      </c>
      <c r="F193" s="111">
        <v>12.55</v>
      </c>
      <c r="G193" s="111">
        <v>12.5</v>
      </c>
      <c r="H193" s="111">
        <v>12.05</v>
      </c>
      <c r="I193" s="111">
        <v>23220</v>
      </c>
      <c r="J193" s="111">
        <v>285114</v>
      </c>
      <c r="K193" s="112">
        <v>43717</v>
      </c>
      <c r="L193" s="111">
        <v>42</v>
      </c>
      <c r="M193" s="111" t="s">
        <v>3031</v>
      </c>
      <c r="N193" s="390"/>
    </row>
    <row r="194" spans="1:14">
      <c r="A194" s="111" t="s">
        <v>187</v>
      </c>
      <c r="B194" s="111" t="s">
        <v>377</v>
      </c>
      <c r="C194" s="111">
        <v>109.7</v>
      </c>
      <c r="D194" s="111">
        <v>110.9</v>
      </c>
      <c r="E194" s="111">
        <v>108.75</v>
      </c>
      <c r="F194" s="111">
        <v>109.7</v>
      </c>
      <c r="G194" s="111">
        <v>110</v>
      </c>
      <c r="H194" s="111">
        <v>109.05</v>
      </c>
      <c r="I194" s="111">
        <v>10261934</v>
      </c>
      <c r="J194" s="111">
        <v>1128197044.25</v>
      </c>
      <c r="K194" s="112">
        <v>43717</v>
      </c>
      <c r="L194" s="111">
        <v>51315</v>
      </c>
      <c r="M194" s="111" t="s">
        <v>1958</v>
      </c>
      <c r="N194" s="390"/>
    </row>
    <row r="195" spans="1:14">
      <c r="A195" s="111" t="s">
        <v>236</v>
      </c>
      <c r="B195" s="111" t="s">
        <v>377</v>
      </c>
      <c r="C195" s="111">
        <v>817</v>
      </c>
      <c r="D195" s="111">
        <v>827</v>
      </c>
      <c r="E195" s="111">
        <v>810.1</v>
      </c>
      <c r="F195" s="111">
        <v>813.4</v>
      </c>
      <c r="G195" s="111">
        <v>812</v>
      </c>
      <c r="H195" s="111">
        <v>813.15</v>
      </c>
      <c r="I195" s="111">
        <v>526480</v>
      </c>
      <c r="J195" s="111">
        <v>430970383.75</v>
      </c>
      <c r="K195" s="112">
        <v>43717</v>
      </c>
      <c r="L195" s="111">
        <v>17803</v>
      </c>
      <c r="M195" s="111" t="s">
        <v>540</v>
      </c>
      <c r="N195" s="390"/>
    </row>
    <row r="196" spans="1:14">
      <c r="A196" s="111" t="s">
        <v>541</v>
      </c>
      <c r="B196" s="111" t="s">
        <v>377</v>
      </c>
      <c r="C196" s="111">
        <v>54.55</v>
      </c>
      <c r="D196" s="111">
        <v>62.4</v>
      </c>
      <c r="E196" s="111">
        <v>53.55</v>
      </c>
      <c r="F196" s="111">
        <v>59.3</v>
      </c>
      <c r="G196" s="111">
        <v>59.15</v>
      </c>
      <c r="H196" s="111">
        <v>54.7</v>
      </c>
      <c r="I196" s="111">
        <v>780825</v>
      </c>
      <c r="J196" s="111">
        <v>46022762.75</v>
      </c>
      <c r="K196" s="112">
        <v>43717</v>
      </c>
      <c r="L196" s="111">
        <v>6408</v>
      </c>
      <c r="M196" s="111" t="s">
        <v>542</v>
      </c>
      <c r="N196" s="390"/>
    </row>
    <row r="197" spans="1:14">
      <c r="A197" s="111" t="s">
        <v>543</v>
      </c>
      <c r="B197" s="111" t="s">
        <v>377</v>
      </c>
      <c r="C197" s="111">
        <v>364</v>
      </c>
      <c r="D197" s="111">
        <v>369</v>
      </c>
      <c r="E197" s="111">
        <v>362.4</v>
      </c>
      <c r="F197" s="111">
        <v>367.95</v>
      </c>
      <c r="G197" s="111">
        <v>368.1</v>
      </c>
      <c r="H197" s="111">
        <v>364.4</v>
      </c>
      <c r="I197" s="111">
        <v>534716</v>
      </c>
      <c r="J197" s="111">
        <v>195924388.90000001</v>
      </c>
      <c r="K197" s="112">
        <v>43717</v>
      </c>
      <c r="L197" s="111">
        <v>6741</v>
      </c>
      <c r="M197" s="111" t="s">
        <v>2740</v>
      </c>
      <c r="N197" s="390"/>
    </row>
    <row r="198" spans="1:14">
      <c r="A198" s="111" t="s">
        <v>544</v>
      </c>
      <c r="B198" s="111" t="s">
        <v>377</v>
      </c>
      <c r="C198" s="111">
        <v>267.95</v>
      </c>
      <c r="D198" s="111">
        <v>271.89999999999998</v>
      </c>
      <c r="E198" s="111">
        <v>265</v>
      </c>
      <c r="F198" s="111">
        <v>269.05</v>
      </c>
      <c r="G198" s="111">
        <v>267</v>
      </c>
      <c r="H198" s="111">
        <v>266.05</v>
      </c>
      <c r="I198" s="111">
        <v>59520</v>
      </c>
      <c r="J198" s="111">
        <v>16024738.699999999</v>
      </c>
      <c r="K198" s="112">
        <v>43717</v>
      </c>
      <c r="L198" s="111">
        <v>1554</v>
      </c>
      <c r="M198" s="111" t="s">
        <v>545</v>
      </c>
      <c r="N198" s="390"/>
    </row>
    <row r="199" spans="1:14" hidden="1">
      <c r="A199" s="111" t="s">
        <v>546</v>
      </c>
      <c r="B199" s="111" t="s">
        <v>377</v>
      </c>
      <c r="C199" s="111">
        <v>160.94999999999999</v>
      </c>
      <c r="D199" s="111">
        <v>167.5</v>
      </c>
      <c r="E199" s="111">
        <v>160.05000000000001</v>
      </c>
      <c r="F199" s="111">
        <v>166.1</v>
      </c>
      <c r="G199" s="111">
        <v>166</v>
      </c>
      <c r="H199" s="111">
        <v>161</v>
      </c>
      <c r="I199" s="111">
        <v>406245</v>
      </c>
      <c r="J199" s="111">
        <v>66909928.399999999</v>
      </c>
      <c r="K199" s="112">
        <v>43717</v>
      </c>
      <c r="L199" s="111">
        <v>8268</v>
      </c>
      <c r="M199" s="111" t="s">
        <v>547</v>
      </c>
      <c r="N199" s="390"/>
    </row>
    <row r="200" spans="1:14">
      <c r="A200" s="111" t="s">
        <v>3032</v>
      </c>
      <c r="B200" s="111" t="s">
        <v>3017</v>
      </c>
      <c r="C200" s="111">
        <v>1.2</v>
      </c>
      <c r="D200" s="111">
        <v>1.2</v>
      </c>
      <c r="E200" s="111">
        <v>1.1000000000000001</v>
      </c>
      <c r="F200" s="111">
        <v>1.2</v>
      </c>
      <c r="G200" s="111">
        <v>1.2</v>
      </c>
      <c r="H200" s="111">
        <v>1.1499999999999999</v>
      </c>
      <c r="I200" s="111">
        <v>33664</v>
      </c>
      <c r="J200" s="111">
        <v>40296.800000000003</v>
      </c>
      <c r="K200" s="112">
        <v>43717</v>
      </c>
      <c r="L200" s="111">
        <v>27</v>
      </c>
      <c r="M200" s="111" t="s">
        <v>3033</v>
      </c>
      <c r="N200" s="390"/>
    </row>
    <row r="201" spans="1:14">
      <c r="A201" s="111" t="s">
        <v>548</v>
      </c>
      <c r="B201" s="111" t="s">
        <v>377</v>
      </c>
      <c r="C201" s="111">
        <v>33.200000000000003</v>
      </c>
      <c r="D201" s="111">
        <v>35</v>
      </c>
      <c r="E201" s="111">
        <v>33.200000000000003</v>
      </c>
      <c r="F201" s="111">
        <v>34.700000000000003</v>
      </c>
      <c r="G201" s="111">
        <v>34.9</v>
      </c>
      <c r="H201" s="111">
        <v>34</v>
      </c>
      <c r="I201" s="111">
        <v>51733</v>
      </c>
      <c r="J201" s="111">
        <v>1780679.8</v>
      </c>
      <c r="K201" s="112">
        <v>43717</v>
      </c>
      <c r="L201" s="111">
        <v>707</v>
      </c>
      <c r="M201" s="111" t="s">
        <v>549</v>
      </c>
      <c r="N201" s="390"/>
    </row>
    <row r="202" spans="1:14">
      <c r="A202" s="111" t="s">
        <v>550</v>
      </c>
      <c r="B202" s="111" t="s">
        <v>377</v>
      </c>
      <c r="C202" s="111">
        <v>102.05</v>
      </c>
      <c r="D202" s="111">
        <v>107.35</v>
      </c>
      <c r="E202" s="111">
        <v>96.05</v>
      </c>
      <c r="F202" s="111">
        <v>104.6</v>
      </c>
      <c r="G202" s="111">
        <v>104.5</v>
      </c>
      <c r="H202" s="111">
        <v>100.35</v>
      </c>
      <c r="I202" s="111">
        <v>22732</v>
      </c>
      <c r="J202" s="111">
        <v>2315787.9</v>
      </c>
      <c r="K202" s="112">
        <v>43717</v>
      </c>
      <c r="L202" s="111">
        <v>870</v>
      </c>
      <c r="M202" s="111" t="s">
        <v>1868</v>
      </c>
      <c r="N202" s="390"/>
    </row>
    <row r="203" spans="1:14">
      <c r="A203" s="111" t="s">
        <v>2022</v>
      </c>
      <c r="B203" s="111" t="s">
        <v>377</v>
      </c>
      <c r="C203" s="111">
        <v>18.95</v>
      </c>
      <c r="D203" s="111">
        <v>19.649999999999999</v>
      </c>
      <c r="E203" s="111">
        <v>18.95</v>
      </c>
      <c r="F203" s="111">
        <v>19.5</v>
      </c>
      <c r="G203" s="111">
        <v>19.5</v>
      </c>
      <c r="H203" s="111">
        <v>19</v>
      </c>
      <c r="I203" s="111">
        <v>3503</v>
      </c>
      <c r="J203" s="111">
        <v>67806.100000000006</v>
      </c>
      <c r="K203" s="112">
        <v>43717</v>
      </c>
      <c r="L203" s="111">
        <v>76</v>
      </c>
      <c r="M203" s="111" t="s">
        <v>2023</v>
      </c>
      <c r="N203" s="390"/>
    </row>
    <row r="204" spans="1:14">
      <c r="A204" s="111" t="s">
        <v>3192</v>
      </c>
      <c r="B204" s="111" t="s">
        <v>377</v>
      </c>
      <c r="C204" s="111">
        <v>21</v>
      </c>
      <c r="D204" s="111">
        <v>22.7</v>
      </c>
      <c r="E204" s="111">
        <v>21</v>
      </c>
      <c r="F204" s="111">
        <v>21.75</v>
      </c>
      <c r="G204" s="111">
        <v>22.7</v>
      </c>
      <c r="H204" s="111">
        <v>21</v>
      </c>
      <c r="I204" s="111">
        <v>280</v>
      </c>
      <c r="J204" s="111">
        <v>6013.5</v>
      </c>
      <c r="K204" s="112">
        <v>43717</v>
      </c>
      <c r="L204" s="111">
        <v>7</v>
      </c>
      <c r="M204" s="111" t="s">
        <v>3193</v>
      </c>
      <c r="N204" s="390"/>
    </row>
    <row r="205" spans="1:14">
      <c r="A205" s="111" t="s">
        <v>2288</v>
      </c>
      <c r="B205" s="111" t="s">
        <v>377</v>
      </c>
      <c r="C205" s="111">
        <v>1.35</v>
      </c>
      <c r="D205" s="111">
        <v>1.35</v>
      </c>
      <c r="E205" s="111">
        <v>1.2</v>
      </c>
      <c r="F205" s="111">
        <v>1.25</v>
      </c>
      <c r="G205" s="111">
        <v>1.3</v>
      </c>
      <c r="H205" s="111">
        <v>1.3</v>
      </c>
      <c r="I205" s="111">
        <v>107189</v>
      </c>
      <c r="J205" s="111">
        <v>133441.20000000001</v>
      </c>
      <c r="K205" s="112">
        <v>43717</v>
      </c>
      <c r="L205" s="111">
        <v>64</v>
      </c>
      <c r="M205" s="111" t="s">
        <v>2289</v>
      </c>
      <c r="N205" s="390"/>
    </row>
    <row r="206" spans="1:14">
      <c r="A206" s="111" t="s">
        <v>46</v>
      </c>
      <c r="B206" s="111" t="s">
        <v>377</v>
      </c>
      <c r="C206" s="111">
        <v>394.95</v>
      </c>
      <c r="D206" s="111">
        <v>402.7</v>
      </c>
      <c r="E206" s="111">
        <v>391.85</v>
      </c>
      <c r="F206" s="111">
        <v>400.3</v>
      </c>
      <c r="G206" s="111">
        <v>399.35</v>
      </c>
      <c r="H206" s="111">
        <v>394.95</v>
      </c>
      <c r="I206" s="111">
        <v>1560225</v>
      </c>
      <c r="J206" s="111">
        <v>622947295.75</v>
      </c>
      <c r="K206" s="112">
        <v>43717</v>
      </c>
      <c r="L206" s="111">
        <v>49294</v>
      </c>
      <c r="M206" s="111" t="s">
        <v>551</v>
      </c>
      <c r="N206" s="390"/>
    </row>
    <row r="207" spans="1:14">
      <c r="A207" s="111" t="s">
        <v>552</v>
      </c>
      <c r="B207" s="111" t="s">
        <v>377</v>
      </c>
      <c r="C207" s="111">
        <v>65</v>
      </c>
      <c r="D207" s="111">
        <v>66.5</v>
      </c>
      <c r="E207" s="111">
        <v>63.65</v>
      </c>
      <c r="F207" s="111">
        <v>65.849999999999994</v>
      </c>
      <c r="G207" s="111">
        <v>65.95</v>
      </c>
      <c r="H207" s="111">
        <v>65.599999999999994</v>
      </c>
      <c r="I207" s="111">
        <v>8721</v>
      </c>
      <c r="J207" s="111">
        <v>571242.55000000005</v>
      </c>
      <c r="K207" s="112">
        <v>43717</v>
      </c>
      <c r="L207" s="111">
        <v>155</v>
      </c>
      <c r="M207" s="111" t="s">
        <v>553</v>
      </c>
      <c r="N207" s="390"/>
    </row>
    <row r="208" spans="1:14" hidden="1">
      <c r="A208" s="111" t="s">
        <v>554</v>
      </c>
      <c r="B208" s="111" t="s">
        <v>377</v>
      </c>
      <c r="C208" s="111">
        <v>4751</v>
      </c>
      <c r="D208" s="111">
        <v>5000</v>
      </c>
      <c r="E208" s="111">
        <v>4735</v>
      </c>
      <c r="F208" s="111">
        <v>4962.6499999999996</v>
      </c>
      <c r="G208" s="111">
        <v>4997.3500000000004</v>
      </c>
      <c r="H208" s="111">
        <v>4778.1499999999996</v>
      </c>
      <c r="I208" s="111">
        <v>1551</v>
      </c>
      <c r="J208" s="111">
        <v>7635812.5</v>
      </c>
      <c r="K208" s="112">
        <v>43717</v>
      </c>
      <c r="L208" s="111">
        <v>616</v>
      </c>
      <c r="M208" s="111" t="s">
        <v>555</v>
      </c>
      <c r="N208" s="390"/>
    </row>
    <row r="209" spans="1:14">
      <c r="A209" s="111" t="s">
        <v>1947</v>
      </c>
      <c r="B209" s="111" t="s">
        <v>377</v>
      </c>
      <c r="C209" s="111">
        <v>28.55</v>
      </c>
      <c r="D209" s="111">
        <v>29.9</v>
      </c>
      <c r="E209" s="111">
        <v>28.05</v>
      </c>
      <c r="F209" s="111">
        <v>28.65</v>
      </c>
      <c r="G209" s="111">
        <v>28.6</v>
      </c>
      <c r="H209" s="111">
        <v>29.1</v>
      </c>
      <c r="I209" s="111">
        <v>4626</v>
      </c>
      <c r="J209" s="111">
        <v>131387.29999999999</v>
      </c>
      <c r="K209" s="112">
        <v>43717</v>
      </c>
      <c r="L209" s="111">
        <v>112</v>
      </c>
      <c r="M209" s="111" t="s">
        <v>1948</v>
      </c>
      <c r="N209" s="390"/>
    </row>
    <row r="210" spans="1:14">
      <c r="A210" s="111" t="s">
        <v>47</v>
      </c>
      <c r="B210" s="111" t="s">
        <v>377</v>
      </c>
      <c r="C210" s="111">
        <v>350.95</v>
      </c>
      <c r="D210" s="111">
        <v>357.4</v>
      </c>
      <c r="E210" s="111">
        <v>349.55</v>
      </c>
      <c r="F210" s="111">
        <v>356.45</v>
      </c>
      <c r="G210" s="111">
        <v>357.2</v>
      </c>
      <c r="H210" s="111">
        <v>349.25</v>
      </c>
      <c r="I210" s="111">
        <v>3712496</v>
      </c>
      <c r="J210" s="111">
        <v>1312230845.2</v>
      </c>
      <c r="K210" s="112">
        <v>43717</v>
      </c>
      <c r="L210" s="111">
        <v>51838</v>
      </c>
      <c r="M210" s="111" t="s">
        <v>556</v>
      </c>
      <c r="N210" s="390"/>
    </row>
    <row r="211" spans="1:14">
      <c r="A211" s="111" t="s">
        <v>48</v>
      </c>
      <c r="B211" s="111" t="s">
        <v>377</v>
      </c>
      <c r="C211" s="111">
        <v>52.05</v>
      </c>
      <c r="D211" s="111">
        <v>52.45</v>
      </c>
      <c r="E211" s="111">
        <v>51.2</v>
      </c>
      <c r="F211" s="111">
        <v>51.4</v>
      </c>
      <c r="G211" s="111">
        <v>51.4</v>
      </c>
      <c r="H211" s="111">
        <v>51.8</v>
      </c>
      <c r="I211" s="111">
        <v>8860837</v>
      </c>
      <c r="J211" s="111">
        <v>457750047.64999998</v>
      </c>
      <c r="K211" s="112">
        <v>43717</v>
      </c>
      <c r="L211" s="111">
        <v>26601</v>
      </c>
      <c r="M211" s="111" t="s">
        <v>557</v>
      </c>
      <c r="N211" s="390"/>
    </row>
    <row r="212" spans="1:14">
      <c r="A212" s="111" t="s">
        <v>2741</v>
      </c>
      <c r="B212" s="111" t="s">
        <v>377</v>
      </c>
      <c r="C212" s="111">
        <v>25.9</v>
      </c>
      <c r="D212" s="111">
        <v>25.9</v>
      </c>
      <c r="E212" s="111">
        <v>23.1</v>
      </c>
      <c r="F212" s="111">
        <v>23.45</v>
      </c>
      <c r="G212" s="111">
        <v>23.95</v>
      </c>
      <c r="H212" s="111">
        <v>23.95</v>
      </c>
      <c r="I212" s="111">
        <v>966</v>
      </c>
      <c r="J212" s="111">
        <v>23174.85</v>
      </c>
      <c r="K212" s="112">
        <v>43717</v>
      </c>
      <c r="L212" s="111">
        <v>22</v>
      </c>
      <c r="M212" s="111" t="s">
        <v>2742</v>
      </c>
      <c r="N212" s="390"/>
    </row>
    <row r="213" spans="1:14">
      <c r="A213" s="111" t="s">
        <v>3491</v>
      </c>
      <c r="B213" s="111" t="s">
        <v>3017</v>
      </c>
      <c r="C213" s="111">
        <v>212.5</v>
      </c>
      <c r="D213" s="111">
        <v>212.5</v>
      </c>
      <c r="E213" s="111">
        <v>202.5</v>
      </c>
      <c r="F213" s="111">
        <v>202.5</v>
      </c>
      <c r="G213" s="111">
        <v>202.5</v>
      </c>
      <c r="H213" s="111">
        <v>202.5</v>
      </c>
      <c r="I213" s="111">
        <v>128</v>
      </c>
      <c r="J213" s="111">
        <v>26020</v>
      </c>
      <c r="K213" s="112">
        <v>43717</v>
      </c>
      <c r="L213" s="111">
        <v>8</v>
      </c>
      <c r="M213" s="111" t="s">
        <v>3492</v>
      </c>
      <c r="N213" s="390"/>
    </row>
    <row r="214" spans="1:14">
      <c r="A214" s="111" t="s">
        <v>2522</v>
      </c>
      <c r="B214" s="111" t="s">
        <v>377</v>
      </c>
      <c r="C214" s="111">
        <v>1.2</v>
      </c>
      <c r="D214" s="111">
        <v>1.2</v>
      </c>
      <c r="E214" s="111">
        <v>1.2</v>
      </c>
      <c r="F214" s="111">
        <v>1.2</v>
      </c>
      <c r="G214" s="111">
        <v>1.2</v>
      </c>
      <c r="H214" s="111">
        <v>1.25</v>
      </c>
      <c r="I214" s="111">
        <v>9850</v>
      </c>
      <c r="J214" s="111">
        <v>11820</v>
      </c>
      <c r="K214" s="112">
        <v>43717</v>
      </c>
      <c r="L214" s="111">
        <v>51</v>
      </c>
      <c r="M214" s="111" t="s">
        <v>2523</v>
      </c>
      <c r="N214" s="390"/>
    </row>
    <row r="215" spans="1:14">
      <c r="A215" s="111" t="s">
        <v>3421</v>
      </c>
      <c r="B215" s="111" t="s">
        <v>3017</v>
      </c>
      <c r="C215" s="111">
        <v>11.1</v>
      </c>
      <c r="D215" s="111">
        <v>11.95</v>
      </c>
      <c r="E215" s="111">
        <v>11.1</v>
      </c>
      <c r="F215" s="111">
        <v>11.2</v>
      </c>
      <c r="G215" s="111">
        <v>11.2</v>
      </c>
      <c r="H215" s="111">
        <v>11.65</v>
      </c>
      <c r="I215" s="111">
        <v>16883</v>
      </c>
      <c r="J215" s="111">
        <v>193302.35</v>
      </c>
      <c r="K215" s="112">
        <v>43717</v>
      </c>
      <c r="L215" s="111">
        <v>37</v>
      </c>
      <c r="M215" s="111" t="s">
        <v>3422</v>
      </c>
      <c r="N215" s="390"/>
    </row>
    <row r="216" spans="1:14">
      <c r="A216" s="111" t="s">
        <v>559</v>
      </c>
      <c r="B216" s="111" t="s">
        <v>377</v>
      </c>
      <c r="C216" s="111">
        <v>8.6999999999999993</v>
      </c>
      <c r="D216" s="111">
        <v>9.1999999999999993</v>
      </c>
      <c r="E216" s="111">
        <v>8.4499999999999993</v>
      </c>
      <c r="F216" s="111">
        <v>9.1</v>
      </c>
      <c r="G216" s="111">
        <v>9.0500000000000007</v>
      </c>
      <c r="H216" s="111">
        <v>8.75</v>
      </c>
      <c r="I216" s="111">
        <v>19157</v>
      </c>
      <c r="J216" s="111">
        <v>171594.65</v>
      </c>
      <c r="K216" s="112">
        <v>43717</v>
      </c>
      <c r="L216" s="111">
        <v>164</v>
      </c>
      <c r="M216" s="111" t="s">
        <v>560</v>
      </c>
      <c r="N216" s="390"/>
    </row>
    <row r="217" spans="1:14">
      <c r="A217" s="111" t="s">
        <v>49</v>
      </c>
      <c r="B217" s="111" t="s">
        <v>377</v>
      </c>
      <c r="C217" s="111">
        <v>236.95</v>
      </c>
      <c r="D217" s="111">
        <v>237.2</v>
      </c>
      <c r="E217" s="111">
        <v>232</v>
      </c>
      <c r="F217" s="111">
        <v>233.45</v>
      </c>
      <c r="G217" s="111">
        <v>232.7</v>
      </c>
      <c r="H217" s="111">
        <v>236.45</v>
      </c>
      <c r="I217" s="111">
        <v>2259752</v>
      </c>
      <c r="J217" s="111">
        <v>529012904.25</v>
      </c>
      <c r="K217" s="112">
        <v>43717</v>
      </c>
      <c r="L217" s="111">
        <v>28294</v>
      </c>
      <c r="M217" s="111" t="s">
        <v>561</v>
      </c>
      <c r="N217" s="390"/>
    </row>
    <row r="218" spans="1:14">
      <c r="A218" s="111" t="s">
        <v>3456</v>
      </c>
      <c r="B218" s="111" t="s">
        <v>3017</v>
      </c>
      <c r="C218" s="111">
        <v>5.15</v>
      </c>
      <c r="D218" s="111">
        <v>5.2</v>
      </c>
      <c r="E218" s="111">
        <v>5.15</v>
      </c>
      <c r="F218" s="111">
        <v>5.2</v>
      </c>
      <c r="G218" s="111">
        <v>5.2</v>
      </c>
      <c r="H218" s="111">
        <v>5.15</v>
      </c>
      <c r="I218" s="111">
        <v>95</v>
      </c>
      <c r="J218" s="111">
        <v>491.5</v>
      </c>
      <c r="K218" s="112">
        <v>43717</v>
      </c>
      <c r="L218" s="111">
        <v>2</v>
      </c>
      <c r="M218" s="111" t="s">
        <v>3457</v>
      </c>
      <c r="N218" s="390"/>
    </row>
    <row r="219" spans="1:14">
      <c r="A219" s="111" t="s">
        <v>2524</v>
      </c>
      <c r="B219" s="111" t="s">
        <v>377</v>
      </c>
      <c r="C219" s="111">
        <v>44.2</v>
      </c>
      <c r="D219" s="111">
        <v>48.7</v>
      </c>
      <c r="E219" s="111">
        <v>44</v>
      </c>
      <c r="F219" s="111">
        <v>48.7</v>
      </c>
      <c r="G219" s="111">
        <v>48.7</v>
      </c>
      <c r="H219" s="111">
        <v>44.3</v>
      </c>
      <c r="I219" s="111">
        <v>285325</v>
      </c>
      <c r="J219" s="111">
        <v>13594648.050000001</v>
      </c>
      <c r="K219" s="112">
        <v>43717</v>
      </c>
      <c r="L219" s="111">
        <v>2727</v>
      </c>
      <c r="M219" s="111" t="s">
        <v>2525</v>
      </c>
      <c r="N219" s="390"/>
    </row>
    <row r="220" spans="1:14">
      <c r="A220" s="111" t="s">
        <v>562</v>
      </c>
      <c r="B220" s="111" t="s">
        <v>377</v>
      </c>
      <c r="C220" s="111">
        <v>548.04999999999995</v>
      </c>
      <c r="D220" s="111">
        <v>559</v>
      </c>
      <c r="E220" s="111">
        <v>543.20000000000005</v>
      </c>
      <c r="F220" s="111">
        <v>548.04999999999995</v>
      </c>
      <c r="G220" s="111">
        <v>547.75</v>
      </c>
      <c r="H220" s="111">
        <v>551.15</v>
      </c>
      <c r="I220" s="111">
        <v>18716</v>
      </c>
      <c r="J220" s="111">
        <v>10346142.35</v>
      </c>
      <c r="K220" s="112">
        <v>43717</v>
      </c>
      <c r="L220" s="111">
        <v>1947</v>
      </c>
      <c r="M220" s="111" t="s">
        <v>563</v>
      </c>
      <c r="N220" s="390"/>
    </row>
    <row r="221" spans="1:14">
      <c r="A221" s="111" t="s">
        <v>2526</v>
      </c>
      <c r="B221" s="111" t="s">
        <v>377</v>
      </c>
      <c r="C221" s="111">
        <v>32.65</v>
      </c>
      <c r="D221" s="111">
        <v>33.5</v>
      </c>
      <c r="E221" s="111">
        <v>31.9</v>
      </c>
      <c r="F221" s="111">
        <v>32.700000000000003</v>
      </c>
      <c r="G221" s="111">
        <v>32.549999999999997</v>
      </c>
      <c r="H221" s="111">
        <v>32.65</v>
      </c>
      <c r="I221" s="111">
        <v>31440</v>
      </c>
      <c r="J221" s="111">
        <v>1024912.5</v>
      </c>
      <c r="K221" s="112">
        <v>43717</v>
      </c>
      <c r="L221" s="111">
        <v>384</v>
      </c>
      <c r="M221" s="111" t="s">
        <v>2527</v>
      </c>
      <c r="N221" s="390"/>
    </row>
    <row r="222" spans="1:14">
      <c r="A222" s="111" t="s">
        <v>2224</v>
      </c>
      <c r="B222" s="111" t="s">
        <v>377</v>
      </c>
      <c r="C222" s="111">
        <v>1.2</v>
      </c>
      <c r="D222" s="111">
        <v>1.2</v>
      </c>
      <c r="E222" s="111">
        <v>1.1499999999999999</v>
      </c>
      <c r="F222" s="111">
        <v>1.1499999999999999</v>
      </c>
      <c r="G222" s="111">
        <v>1.2</v>
      </c>
      <c r="H222" s="111">
        <v>1.2</v>
      </c>
      <c r="I222" s="111">
        <v>4310</v>
      </c>
      <c r="J222" s="111">
        <v>5133</v>
      </c>
      <c r="K222" s="112">
        <v>43717</v>
      </c>
      <c r="L222" s="111">
        <v>19</v>
      </c>
      <c r="M222" s="111" t="s">
        <v>2099</v>
      </c>
      <c r="N222" s="390"/>
    </row>
    <row r="223" spans="1:14">
      <c r="A223" s="111" t="s">
        <v>3594</v>
      </c>
      <c r="B223" s="111" t="s">
        <v>3017</v>
      </c>
      <c r="C223" s="111">
        <v>3.3</v>
      </c>
      <c r="D223" s="111">
        <v>3.55</v>
      </c>
      <c r="E223" s="111">
        <v>3.3</v>
      </c>
      <c r="F223" s="111">
        <v>3.3</v>
      </c>
      <c r="G223" s="111">
        <v>3.3</v>
      </c>
      <c r="H223" s="111">
        <v>3.45</v>
      </c>
      <c r="I223" s="111">
        <v>6351</v>
      </c>
      <c r="J223" s="111">
        <v>20959.3</v>
      </c>
      <c r="K223" s="112">
        <v>43717</v>
      </c>
      <c r="L223" s="111">
        <v>16</v>
      </c>
      <c r="M223" s="111" t="s">
        <v>3595</v>
      </c>
      <c r="N223" s="390"/>
    </row>
    <row r="224" spans="1:14">
      <c r="A224" s="111" t="s">
        <v>564</v>
      </c>
      <c r="B224" s="111" t="s">
        <v>377</v>
      </c>
      <c r="C224" s="111">
        <v>109.75</v>
      </c>
      <c r="D224" s="111">
        <v>109.75</v>
      </c>
      <c r="E224" s="111">
        <v>107.5</v>
      </c>
      <c r="F224" s="111">
        <v>108.05</v>
      </c>
      <c r="G224" s="111">
        <v>108</v>
      </c>
      <c r="H224" s="111">
        <v>107.95</v>
      </c>
      <c r="I224" s="111">
        <v>43343</v>
      </c>
      <c r="J224" s="111">
        <v>4687656.2</v>
      </c>
      <c r="K224" s="112">
        <v>43717</v>
      </c>
      <c r="L224" s="111">
        <v>629</v>
      </c>
      <c r="M224" s="111" t="s">
        <v>2743</v>
      </c>
      <c r="N224" s="390"/>
    </row>
    <row r="225" spans="1:14">
      <c r="A225" s="111" t="s">
        <v>565</v>
      </c>
      <c r="B225" s="111" t="s">
        <v>377</v>
      </c>
      <c r="C225" s="111">
        <v>11.3</v>
      </c>
      <c r="D225" s="111">
        <v>11.45</v>
      </c>
      <c r="E225" s="111">
        <v>10.55</v>
      </c>
      <c r="F225" s="111">
        <v>11.45</v>
      </c>
      <c r="G225" s="111">
        <v>11.45</v>
      </c>
      <c r="H225" s="111">
        <v>10.95</v>
      </c>
      <c r="I225" s="111">
        <v>149407</v>
      </c>
      <c r="J225" s="111">
        <v>1688996.45</v>
      </c>
      <c r="K225" s="112">
        <v>43717</v>
      </c>
      <c r="L225" s="111">
        <v>252</v>
      </c>
      <c r="M225" s="111" t="s">
        <v>566</v>
      </c>
      <c r="N225" s="390"/>
    </row>
    <row r="226" spans="1:14" hidden="1">
      <c r="A226" s="111" t="s">
        <v>1875</v>
      </c>
      <c r="B226" s="111" t="s">
        <v>377</v>
      </c>
      <c r="C226" s="111">
        <v>80.900000000000006</v>
      </c>
      <c r="D226" s="111">
        <v>90.8</v>
      </c>
      <c r="E226" s="111">
        <v>80</v>
      </c>
      <c r="F226" s="111">
        <v>87.2</v>
      </c>
      <c r="G226" s="111">
        <v>87.6</v>
      </c>
      <c r="H226" s="111">
        <v>80</v>
      </c>
      <c r="I226" s="111">
        <v>104745</v>
      </c>
      <c r="J226" s="111">
        <v>8907583.4000000004</v>
      </c>
      <c r="K226" s="112">
        <v>43717</v>
      </c>
      <c r="L226" s="111">
        <v>1736</v>
      </c>
      <c r="M226" s="111" t="s">
        <v>1983</v>
      </c>
      <c r="N226" s="390"/>
    </row>
    <row r="227" spans="1:14">
      <c r="A227" s="111" t="s">
        <v>3758</v>
      </c>
      <c r="B227" s="111" t="s">
        <v>3017</v>
      </c>
      <c r="C227" s="111">
        <v>1.45</v>
      </c>
      <c r="D227" s="111">
        <v>1.45</v>
      </c>
      <c r="E227" s="111">
        <v>1.45</v>
      </c>
      <c r="F227" s="111">
        <v>1.45</v>
      </c>
      <c r="G227" s="111">
        <v>1.45</v>
      </c>
      <c r="H227" s="111">
        <v>1.5</v>
      </c>
      <c r="I227" s="111">
        <v>120</v>
      </c>
      <c r="J227" s="111">
        <v>174</v>
      </c>
      <c r="K227" s="112">
        <v>43717</v>
      </c>
      <c r="L227" s="111">
        <v>3</v>
      </c>
      <c r="M227" s="111" t="s">
        <v>3759</v>
      </c>
      <c r="N227" s="390"/>
    </row>
    <row r="228" spans="1:14">
      <c r="A228" s="111" t="s">
        <v>3538</v>
      </c>
      <c r="B228" s="111" t="s">
        <v>3017</v>
      </c>
      <c r="C228" s="111">
        <v>2.95</v>
      </c>
      <c r="D228" s="111">
        <v>3</v>
      </c>
      <c r="E228" s="111">
        <v>2.95</v>
      </c>
      <c r="F228" s="111">
        <v>3</v>
      </c>
      <c r="G228" s="111">
        <v>3</v>
      </c>
      <c r="H228" s="111">
        <v>3.1</v>
      </c>
      <c r="I228" s="111">
        <v>783</v>
      </c>
      <c r="J228" s="111">
        <v>2340</v>
      </c>
      <c r="K228" s="112">
        <v>43717</v>
      </c>
      <c r="L228" s="111">
        <v>8</v>
      </c>
      <c r="M228" s="111" t="s">
        <v>3539</v>
      </c>
      <c r="N228" s="390"/>
    </row>
    <row r="229" spans="1:14">
      <c r="A229" s="111" t="s">
        <v>567</v>
      </c>
      <c r="B229" s="111" t="s">
        <v>377</v>
      </c>
      <c r="C229" s="111">
        <v>2230.0500000000002</v>
      </c>
      <c r="D229" s="111">
        <v>2411.9499999999998</v>
      </c>
      <c r="E229" s="111">
        <v>2225</v>
      </c>
      <c r="F229" s="111">
        <v>2350.4499999999998</v>
      </c>
      <c r="G229" s="111">
        <v>2332</v>
      </c>
      <c r="H229" s="111">
        <v>2229.25</v>
      </c>
      <c r="I229" s="111">
        <v>58805</v>
      </c>
      <c r="J229" s="111">
        <v>135675524.65000001</v>
      </c>
      <c r="K229" s="112">
        <v>43717</v>
      </c>
      <c r="L229" s="111">
        <v>1683</v>
      </c>
      <c r="M229" s="111" t="s">
        <v>568</v>
      </c>
      <c r="N229" s="390"/>
    </row>
    <row r="230" spans="1:14">
      <c r="A230" s="111" t="s">
        <v>569</v>
      </c>
      <c r="B230" s="111" t="s">
        <v>377</v>
      </c>
      <c r="C230" s="111">
        <v>741</v>
      </c>
      <c r="D230" s="111">
        <v>752</v>
      </c>
      <c r="E230" s="111">
        <v>729.5</v>
      </c>
      <c r="F230" s="111">
        <v>740</v>
      </c>
      <c r="G230" s="111">
        <v>738.15</v>
      </c>
      <c r="H230" s="111">
        <v>740.15</v>
      </c>
      <c r="I230" s="111">
        <v>112460</v>
      </c>
      <c r="J230" s="111">
        <v>83272942.150000006</v>
      </c>
      <c r="K230" s="112">
        <v>43717</v>
      </c>
      <c r="L230" s="111">
        <v>2891</v>
      </c>
      <c r="M230" s="111" t="s">
        <v>570</v>
      </c>
      <c r="N230" s="390"/>
    </row>
    <row r="231" spans="1:14">
      <c r="A231" s="111" t="s">
        <v>571</v>
      </c>
      <c r="B231" s="111" t="s">
        <v>377</v>
      </c>
      <c r="C231" s="111">
        <v>70.849999999999994</v>
      </c>
      <c r="D231" s="111">
        <v>72</v>
      </c>
      <c r="E231" s="111">
        <v>70.349999999999994</v>
      </c>
      <c r="F231" s="111">
        <v>71.650000000000006</v>
      </c>
      <c r="G231" s="111">
        <v>71.55</v>
      </c>
      <c r="H231" s="111">
        <v>70.849999999999994</v>
      </c>
      <c r="I231" s="111">
        <v>40620</v>
      </c>
      <c r="J231" s="111">
        <v>2910931.55</v>
      </c>
      <c r="K231" s="112">
        <v>43717</v>
      </c>
      <c r="L231" s="111">
        <v>615</v>
      </c>
      <c r="M231" s="111" t="s">
        <v>572</v>
      </c>
      <c r="N231" s="390"/>
    </row>
    <row r="232" spans="1:14">
      <c r="A232" s="111" t="s">
        <v>573</v>
      </c>
      <c r="B232" s="111" t="s">
        <v>377</v>
      </c>
      <c r="C232" s="111">
        <v>88</v>
      </c>
      <c r="D232" s="111">
        <v>89.4</v>
      </c>
      <c r="E232" s="111">
        <v>86.15</v>
      </c>
      <c r="F232" s="111">
        <v>87.5</v>
      </c>
      <c r="G232" s="111">
        <v>87.15</v>
      </c>
      <c r="H232" s="111">
        <v>87.75</v>
      </c>
      <c r="I232" s="111">
        <v>1454044</v>
      </c>
      <c r="J232" s="111">
        <v>127762626.25</v>
      </c>
      <c r="K232" s="112">
        <v>43717</v>
      </c>
      <c r="L232" s="111">
        <v>10885</v>
      </c>
      <c r="M232" s="111" t="s">
        <v>574</v>
      </c>
      <c r="N232" s="390"/>
    </row>
    <row r="233" spans="1:14">
      <c r="A233" s="111" t="s">
        <v>2148</v>
      </c>
      <c r="B233" s="111" t="s">
        <v>377</v>
      </c>
      <c r="C233" s="111">
        <v>154.5</v>
      </c>
      <c r="D233" s="111">
        <v>174</v>
      </c>
      <c r="E233" s="111">
        <v>152.5</v>
      </c>
      <c r="F233" s="111">
        <v>171.9</v>
      </c>
      <c r="G233" s="111">
        <v>171.35</v>
      </c>
      <c r="H233" s="111">
        <v>154.4</v>
      </c>
      <c r="I233" s="111">
        <v>395845</v>
      </c>
      <c r="J233" s="111">
        <v>65949342.600000001</v>
      </c>
      <c r="K233" s="112">
        <v>43717</v>
      </c>
      <c r="L233" s="111">
        <v>9249</v>
      </c>
      <c r="M233" s="111" t="s">
        <v>2744</v>
      </c>
      <c r="N233" s="390"/>
    </row>
    <row r="234" spans="1:14">
      <c r="A234" s="111" t="s">
        <v>50</v>
      </c>
      <c r="B234" s="111" t="s">
        <v>377</v>
      </c>
      <c r="C234" s="111">
        <v>13790</v>
      </c>
      <c r="D234" s="111">
        <v>14194</v>
      </c>
      <c r="E234" s="111">
        <v>13700.05</v>
      </c>
      <c r="F234" s="111">
        <v>14120.95</v>
      </c>
      <c r="G234" s="111">
        <v>14105</v>
      </c>
      <c r="H234" s="111">
        <v>13807.25</v>
      </c>
      <c r="I234" s="111">
        <v>12071</v>
      </c>
      <c r="J234" s="111">
        <v>168869584.34999999</v>
      </c>
      <c r="K234" s="112">
        <v>43717</v>
      </c>
      <c r="L234" s="111">
        <v>4713</v>
      </c>
      <c r="M234" s="111" t="s">
        <v>575</v>
      </c>
      <c r="N234" s="390"/>
    </row>
    <row r="235" spans="1:14">
      <c r="A235" s="111" t="s">
        <v>51</v>
      </c>
      <c r="B235" s="111" t="s">
        <v>377</v>
      </c>
      <c r="C235" s="111">
        <v>376</v>
      </c>
      <c r="D235" s="111">
        <v>384</v>
      </c>
      <c r="E235" s="111">
        <v>374.65</v>
      </c>
      <c r="F235" s="111">
        <v>382</v>
      </c>
      <c r="G235" s="111">
        <v>382.95</v>
      </c>
      <c r="H235" s="111">
        <v>379</v>
      </c>
      <c r="I235" s="111">
        <v>3570021</v>
      </c>
      <c r="J235" s="111">
        <v>1358740771.75</v>
      </c>
      <c r="K235" s="112">
        <v>43717</v>
      </c>
      <c r="L235" s="111">
        <v>37110</v>
      </c>
      <c r="M235" s="111" t="s">
        <v>576</v>
      </c>
      <c r="N235" s="390"/>
    </row>
    <row r="236" spans="1:14">
      <c r="A236" s="111" t="s">
        <v>577</v>
      </c>
      <c r="B236" s="111" t="s">
        <v>377</v>
      </c>
      <c r="C236" s="111">
        <v>17</v>
      </c>
      <c r="D236" s="111">
        <v>17.2</v>
      </c>
      <c r="E236" s="111">
        <v>16.399999999999999</v>
      </c>
      <c r="F236" s="111">
        <v>17</v>
      </c>
      <c r="G236" s="111">
        <v>17.100000000000001</v>
      </c>
      <c r="H236" s="111">
        <v>16.7</v>
      </c>
      <c r="I236" s="111">
        <v>45201</v>
      </c>
      <c r="J236" s="111">
        <v>764999.65</v>
      </c>
      <c r="K236" s="112">
        <v>43717</v>
      </c>
      <c r="L236" s="111">
        <v>425</v>
      </c>
      <c r="M236" s="111" t="s">
        <v>578</v>
      </c>
      <c r="N236" s="390"/>
    </row>
    <row r="237" spans="1:14">
      <c r="A237" s="111" t="s">
        <v>2510</v>
      </c>
      <c r="B237" s="111" t="s">
        <v>377</v>
      </c>
      <c r="C237" s="111">
        <v>5</v>
      </c>
      <c r="D237" s="111">
        <v>5.35</v>
      </c>
      <c r="E237" s="111">
        <v>4.9000000000000004</v>
      </c>
      <c r="F237" s="111">
        <v>5.35</v>
      </c>
      <c r="G237" s="111">
        <v>5.35</v>
      </c>
      <c r="H237" s="111">
        <v>5.0999999999999996</v>
      </c>
      <c r="I237" s="111">
        <v>66192</v>
      </c>
      <c r="J237" s="111">
        <v>348682.2</v>
      </c>
      <c r="K237" s="112">
        <v>43717</v>
      </c>
      <c r="L237" s="111">
        <v>102</v>
      </c>
      <c r="M237" s="111" t="s">
        <v>2528</v>
      </c>
      <c r="N237" s="390"/>
    </row>
    <row r="238" spans="1:14">
      <c r="A238" s="111" t="s">
        <v>579</v>
      </c>
      <c r="B238" s="111" t="s">
        <v>377</v>
      </c>
      <c r="C238" s="111">
        <v>198.9</v>
      </c>
      <c r="D238" s="111">
        <v>198.9</v>
      </c>
      <c r="E238" s="111">
        <v>195</v>
      </c>
      <c r="F238" s="111">
        <v>197.1</v>
      </c>
      <c r="G238" s="111">
        <v>196.9</v>
      </c>
      <c r="H238" s="111">
        <v>198.15</v>
      </c>
      <c r="I238" s="111">
        <v>78048</v>
      </c>
      <c r="J238" s="111">
        <v>15328062.800000001</v>
      </c>
      <c r="K238" s="112">
        <v>43717</v>
      </c>
      <c r="L238" s="111">
        <v>6101</v>
      </c>
      <c r="M238" s="111" t="s">
        <v>580</v>
      </c>
      <c r="N238" s="390"/>
    </row>
    <row r="239" spans="1:14">
      <c r="A239" s="111" t="s">
        <v>189</v>
      </c>
      <c r="B239" s="111" t="s">
        <v>377</v>
      </c>
      <c r="C239" s="111">
        <v>2669.9</v>
      </c>
      <c r="D239" s="111">
        <v>2694.8</v>
      </c>
      <c r="E239" s="111">
        <v>2650.2</v>
      </c>
      <c r="F239" s="111">
        <v>2682.7</v>
      </c>
      <c r="G239" s="111">
        <v>2680</v>
      </c>
      <c r="H239" s="111">
        <v>2668</v>
      </c>
      <c r="I239" s="111">
        <v>298664</v>
      </c>
      <c r="J239" s="111">
        <v>799548570.10000002</v>
      </c>
      <c r="K239" s="112">
        <v>43717</v>
      </c>
      <c r="L239" s="111">
        <v>19984</v>
      </c>
      <c r="M239" s="111" t="s">
        <v>3007</v>
      </c>
      <c r="N239" s="390"/>
    </row>
    <row r="240" spans="1:14" hidden="1">
      <c r="A240" s="111" t="s">
        <v>2121</v>
      </c>
      <c r="B240" s="111" t="s">
        <v>377</v>
      </c>
      <c r="C240" s="111">
        <v>71</v>
      </c>
      <c r="D240" s="111">
        <v>71</v>
      </c>
      <c r="E240" s="111">
        <v>68.25</v>
      </c>
      <c r="F240" s="111">
        <v>69.05</v>
      </c>
      <c r="G240" s="111">
        <v>68.5</v>
      </c>
      <c r="H240" s="111">
        <v>69.8</v>
      </c>
      <c r="I240" s="111">
        <v>5347</v>
      </c>
      <c r="J240" s="111">
        <v>370539.7</v>
      </c>
      <c r="K240" s="112">
        <v>43717</v>
      </c>
      <c r="L240" s="111">
        <v>494</v>
      </c>
      <c r="M240" s="111" t="s">
        <v>2125</v>
      </c>
      <c r="N240" s="390"/>
    </row>
    <row r="241" spans="1:14">
      <c r="A241" s="111" t="s">
        <v>581</v>
      </c>
      <c r="B241" s="111" t="s">
        <v>377</v>
      </c>
      <c r="C241" s="111">
        <v>34.35</v>
      </c>
      <c r="D241" s="111">
        <v>34.799999999999997</v>
      </c>
      <c r="E241" s="111">
        <v>33.6</v>
      </c>
      <c r="F241" s="111">
        <v>34.299999999999997</v>
      </c>
      <c r="G241" s="111">
        <v>34.15</v>
      </c>
      <c r="H241" s="111">
        <v>34</v>
      </c>
      <c r="I241" s="111">
        <v>9055</v>
      </c>
      <c r="J241" s="111">
        <v>310713.2</v>
      </c>
      <c r="K241" s="112">
        <v>43717</v>
      </c>
      <c r="L241" s="111">
        <v>247</v>
      </c>
      <c r="M241" s="111" t="s">
        <v>582</v>
      </c>
      <c r="N241" s="390"/>
    </row>
    <row r="242" spans="1:14">
      <c r="A242" s="111" t="s">
        <v>248</v>
      </c>
      <c r="B242" s="111" t="s">
        <v>377</v>
      </c>
      <c r="C242" s="111">
        <v>528.5</v>
      </c>
      <c r="D242" s="111">
        <v>543.70000000000005</v>
      </c>
      <c r="E242" s="111">
        <v>528.5</v>
      </c>
      <c r="F242" s="111">
        <v>540.85</v>
      </c>
      <c r="G242" s="111">
        <v>540</v>
      </c>
      <c r="H242" s="111">
        <v>528.04999999999995</v>
      </c>
      <c r="I242" s="111">
        <v>95752</v>
      </c>
      <c r="J242" s="111">
        <v>51536181.75</v>
      </c>
      <c r="K242" s="112">
        <v>43717</v>
      </c>
      <c r="L242" s="111">
        <v>4509</v>
      </c>
      <c r="M242" s="111" t="s">
        <v>1936</v>
      </c>
      <c r="N242" s="390"/>
    </row>
    <row r="243" spans="1:14" hidden="1">
      <c r="A243" s="111" t="s">
        <v>2290</v>
      </c>
      <c r="B243" s="111" t="s">
        <v>377</v>
      </c>
      <c r="C243" s="111">
        <v>1.3</v>
      </c>
      <c r="D243" s="111">
        <v>1.35</v>
      </c>
      <c r="E243" s="111">
        <v>1.2</v>
      </c>
      <c r="F243" s="111">
        <v>1.25</v>
      </c>
      <c r="G243" s="111">
        <v>1.3</v>
      </c>
      <c r="H243" s="111">
        <v>1.2</v>
      </c>
      <c r="I243" s="111">
        <v>38358</v>
      </c>
      <c r="J243" s="111">
        <v>48969.5</v>
      </c>
      <c r="K243" s="112">
        <v>43717</v>
      </c>
      <c r="L243" s="111">
        <v>91</v>
      </c>
      <c r="M243" s="111" t="s">
        <v>2291</v>
      </c>
      <c r="N243" s="390"/>
    </row>
    <row r="244" spans="1:14">
      <c r="A244" s="111" t="s">
        <v>583</v>
      </c>
      <c r="B244" s="111" t="s">
        <v>377</v>
      </c>
      <c r="C244" s="111">
        <v>26.95</v>
      </c>
      <c r="D244" s="111">
        <v>29.6</v>
      </c>
      <c r="E244" s="111">
        <v>26.95</v>
      </c>
      <c r="F244" s="111">
        <v>29.6</v>
      </c>
      <c r="G244" s="111">
        <v>29.6</v>
      </c>
      <c r="H244" s="111">
        <v>26.95</v>
      </c>
      <c r="I244" s="111">
        <v>15543</v>
      </c>
      <c r="J244" s="111">
        <v>452210.65</v>
      </c>
      <c r="K244" s="112">
        <v>43717</v>
      </c>
      <c r="L244" s="111">
        <v>117</v>
      </c>
      <c r="M244" s="111" t="s">
        <v>584</v>
      </c>
      <c r="N244" s="390"/>
    </row>
    <row r="245" spans="1:14">
      <c r="A245" s="111" t="s">
        <v>3434</v>
      </c>
      <c r="B245" s="111" t="s">
        <v>377</v>
      </c>
      <c r="C245" s="111">
        <v>3500</v>
      </c>
      <c r="D245" s="111">
        <v>3548</v>
      </c>
      <c r="E245" s="111">
        <v>3437.05</v>
      </c>
      <c r="F245" s="111">
        <v>3514.5</v>
      </c>
      <c r="G245" s="111">
        <v>3510.1</v>
      </c>
      <c r="H245" s="111">
        <v>3496.55</v>
      </c>
      <c r="I245" s="111">
        <v>333</v>
      </c>
      <c r="J245" s="111">
        <v>1163603</v>
      </c>
      <c r="K245" s="112">
        <v>43717</v>
      </c>
      <c r="L245" s="111">
        <v>69</v>
      </c>
      <c r="M245" s="111" t="s">
        <v>3435</v>
      </c>
      <c r="N245" s="390"/>
    </row>
    <row r="246" spans="1:14">
      <c r="A246" s="111" t="s">
        <v>3529</v>
      </c>
      <c r="B246" s="111" t="s">
        <v>377</v>
      </c>
      <c r="C246" s="111">
        <v>119</v>
      </c>
      <c r="D246" s="111">
        <v>119.73</v>
      </c>
      <c r="E246" s="111">
        <v>119</v>
      </c>
      <c r="F246" s="111">
        <v>119.35</v>
      </c>
      <c r="G246" s="111">
        <v>119.35</v>
      </c>
      <c r="H246" s="111">
        <v>118.62</v>
      </c>
      <c r="I246" s="111">
        <v>408</v>
      </c>
      <c r="J246" s="111">
        <v>48577.1</v>
      </c>
      <c r="K246" s="112">
        <v>43717</v>
      </c>
      <c r="L246" s="111">
        <v>7</v>
      </c>
      <c r="M246" s="111" t="s">
        <v>3530</v>
      </c>
      <c r="N246" s="390"/>
    </row>
    <row r="247" spans="1:14">
      <c r="A247" s="111" t="s">
        <v>3181</v>
      </c>
      <c r="B247" s="111" t="s">
        <v>377</v>
      </c>
      <c r="C247" s="111">
        <v>70.150000000000006</v>
      </c>
      <c r="D247" s="111">
        <v>72.25</v>
      </c>
      <c r="E247" s="111">
        <v>69</v>
      </c>
      <c r="F247" s="111">
        <v>71.55</v>
      </c>
      <c r="G247" s="111">
        <v>71.2</v>
      </c>
      <c r="H247" s="111">
        <v>70.2</v>
      </c>
      <c r="I247" s="111">
        <v>966307</v>
      </c>
      <c r="J247" s="111">
        <v>68492791.650000006</v>
      </c>
      <c r="K247" s="112">
        <v>43717</v>
      </c>
      <c r="L247" s="111">
        <v>10675</v>
      </c>
      <c r="M247" s="111" t="s">
        <v>1029</v>
      </c>
      <c r="N247" s="390"/>
    </row>
    <row r="248" spans="1:14">
      <c r="A248" s="111" t="s">
        <v>2529</v>
      </c>
      <c r="B248" s="111" t="s">
        <v>3017</v>
      </c>
      <c r="C248" s="111">
        <v>1.35</v>
      </c>
      <c r="D248" s="111">
        <v>1.4</v>
      </c>
      <c r="E248" s="111">
        <v>1.3</v>
      </c>
      <c r="F248" s="111">
        <v>1.3</v>
      </c>
      <c r="G248" s="111">
        <v>1.3</v>
      </c>
      <c r="H248" s="111">
        <v>1.35</v>
      </c>
      <c r="I248" s="111">
        <v>19588</v>
      </c>
      <c r="J248" s="111">
        <v>26022.85</v>
      </c>
      <c r="K248" s="112">
        <v>43717</v>
      </c>
      <c r="L248" s="111">
        <v>31</v>
      </c>
      <c r="M248" s="111" t="s">
        <v>2530</v>
      </c>
      <c r="N248" s="390"/>
    </row>
    <row r="249" spans="1:14">
      <c r="A249" s="111" t="s">
        <v>2292</v>
      </c>
      <c r="B249" s="111" t="s">
        <v>377</v>
      </c>
      <c r="C249" s="111">
        <v>147.65</v>
      </c>
      <c r="D249" s="111">
        <v>151.94999999999999</v>
      </c>
      <c r="E249" s="111">
        <v>146.25</v>
      </c>
      <c r="F249" s="111">
        <v>148.6</v>
      </c>
      <c r="G249" s="111">
        <v>149.5</v>
      </c>
      <c r="H249" s="111">
        <v>151.6</v>
      </c>
      <c r="I249" s="111">
        <v>15754</v>
      </c>
      <c r="J249" s="111">
        <v>2340700.5499999998</v>
      </c>
      <c r="K249" s="112">
        <v>43717</v>
      </c>
      <c r="L249" s="111">
        <v>411</v>
      </c>
      <c r="M249" s="111" t="s">
        <v>2293</v>
      </c>
      <c r="N249" s="390"/>
    </row>
    <row r="250" spans="1:14">
      <c r="A250" s="111" t="s">
        <v>3760</v>
      </c>
      <c r="B250" s="111" t="s">
        <v>3017</v>
      </c>
      <c r="C250" s="111">
        <v>14.75</v>
      </c>
      <c r="D250" s="111">
        <v>14.75</v>
      </c>
      <c r="E250" s="111">
        <v>14.75</v>
      </c>
      <c r="F250" s="111">
        <v>14.75</v>
      </c>
      <c r="G250" s="111">
        <v>14.75</v>
      </c>
      <c r="H250" s="111">
        <v>14.75</v>
      </c>
      <c r="I250" s="111">
        <v>9</v>
      </c>
      <c r="J250" s="111">
        <v>132.75</v>
      </c>
      <c r="K250" s="112">
        <v>43717</v>
      </c>
      <c r="L250" s="111">
        <v>2</v>
      </c>
      <c r="M250" s="111" t="s">
        <v>3761</v>
      </c>
      <c r="N250" s="390"/>
    </row>
    <row r="251" spans="1:14" hidden="1">
      <c r="A251" s="111" t="s">
        <v>2745</v>
      </c>
      <c r="B251" s="111" t="s">
        <v>377</v>
      </c>
      <c r="C251" s="111">
        <v>18.7</v>
      </c>
      <c r="D251" s="111">
        <v>22.4</v>
      </c>
      <c r="E251" s="111">
        <v>18.5</v>
      </c>
      <c r="F251" s="111">
        <v>22.3</v>
      </c>
      <c r="G251" s="111">
        <v>22.4</v>
      </c>
      <c r="H251" s="111">
        <v>18.7</v>
      </c>
      <c r="I251" s="111">
        <v>133832</v>
      </c>
      <c r="J251" s="111">
        <v>2872048.75</v>
      </c>
      <c r="K251" s="112">
        <v>43717</v>
      </c>
      <c r="L251" s="111">
        <v>1139</v>
      </c>
      <c r="M251" s="111" t="s">
        <v>2746</v>
      </c>
      <c r="N251" s="390"/>
    </row>
    <row r="252" spans="1:14">
      <c r="A252" s="111" t="s">
        <v>191</v>
      </c>
      <c r="B252" s="111" t="s">
        <v>377</v>
      </c>
      <c r="C252" s="111">
        <v>235.65</v>
      </c>
      <c r="D252" s="111">
        <v>240.25</v>
      </c>
      <c r="E252" s="111">
        <v>234.55</v>
      </c>
      <c r="F252" s="111">
        <v>236.3</v>
      </c>
      <c r="G252" s="111">
        <v>236.45</v>
      </c>
      <c r="H252" s="111">
        <v>238.8</v>
      </c>
      <c r="I252" s="111">
        <v>1760792</v>
      </c>
      <c r="J252" s="111">
        <v>418339772.30000001</v>
      </c>
      <c r="K252" s="112">
        <v>43717</v>
      </c>
      <c r="L252" s="111">
        <v>16772</v>
      </c>
      <c r="M252" s="111" t="s">
        <v>585</v>
      </c>
      <c r="N252" s="390"/>
    </row>
    <row r="253" spans="1:14">
      <c r="A253" s="111" t="s">
        <v>2531</v>
      </c>
      <c r="B253" s="111" t="s">
        <v>377</v>
      </c>
      <c r="C253" s="111">
        <v>12.55</v>
      </c>
      <c r="D253" s="111">
        <v>12.6</v>
      </c>
      <c r="E253" s="111">
        <v>11.9</v>
      </c>
      <c r="F253" s="111">
        <v>12.45</v>
      </c>
      <c r="G253" s="111">
        <v>12.6</v>
      </c>
      <c r="H253" s="111">
        <v>12</v>
      </c>
      <c r="I253" s="111">
        <v>43579</v>
      </c>
      <c r="J253" s="111">
        <v>538761.69999999995</v>
      </c>
      <c r="K253" s="112">
        <v>43717</v>
      </c>
      <c r="L253" s="111">
        <v>196</v>
      </c>
      <c r="M253" s="111" t="s">
        <v>2532</v>
      </c>
      <c r="N253" s="390"/>
    </row>
    <row r="254" spans="1:14">
      <c r="A254" s="111" t="s">
        <v>586</v>
      </c>
      <c r="B254" s="111" t="s">
        <v>377</v>
      </c>
      <c r="C254" s="111">
        <v>56.05</v>
      </c>
      <c r="D254" s="111">
        <v>57.9</v>
      </c>
      <c r="E254" s="111">
        <v>54.7</v>
      </c>
      <c r="F254" s="111">
        <v>56.05</v>
      </c>
      <c r="G254" s="111">
        <v>55.15</v>
      </c>
      <c r="H254" s="111">
        <v>56.2</v>
      </c>
      <c r="I254" s="111">
        <v>104605</v>
      </c>
      <c r="J254" s="111">
        <v>5901348.7000000002</v>
      </c>
      <c r="K254" s="112">
        <v>43717</v>
      </c>
      <c r="L254" s="111">
        <v>751</v>
      </c>
      <c r="M254" s="111" t="s">
        <v>587</v>
      </c>
      <c r="N254" s="390"/>
    </row>
    <row r="255" spans="1:14">
      <c r="A255" s="111" t="s">
        <v>52</v>
      </c>
      <c r="B255" s="111" t="s">
        <v>377</v>
      </c>
      <c r="C255" s="111">
        <v>191.35</v>
      </c>
      <c r="D255" s="111">
        <v>198.65</v>
      </c>
      <c r="E255" s="111">
        <v>190.7</v>
      </c>
      <c r="F255" s="111">
        <v>197.95</v>
      </c>
      <c r="G255" s="111">
        <v>197.8</v>
      </c>
      <c r="H255" s="111">
        <v>191.7</v>
      </c>
      <c r="I255" s="111">
        <v>9875391</v>
      </c>
      <c r="J255" s="111">
        <v>1929745350.5999999</v>
      </c>
      <c r="K255" s="112">
        <v>43717</v>
      </c>
      <c r="L255" s="111">
        <v>51771</v>
      </c>
      <c r="M255" s="111" t="s">
        <v>588</v>
      </c>
      <c r="N255" s="390"/>
    </row>
    <row r="256" spans="1:14">
      <c r="A256" s="111" t="s">
        <v>589</v>
      </c>
      <c r="B256" s="111" t="s">
        <v>377</v>
      </c>
      <c r="C256" s="111">
        <v>400.05</v>
      </c>
      <c r="D256" s="111">
        <v>406</v>
      </c>
      <c r="E256" s="111">
        <v>396.2</v>
      </c>
      <c r="F256" s="111">
        <v>400.65</v>
      </c>
      <c r="G256" s="111">
        <v>400.85</v>
      </c>
      <c r="H256" s="111">
        <v>392.1</v>
      </c>
      <c r="I256" s="111">
        <v>336237</v>
      </c>
      <c r="J256" s="111">
        <v>134818332.84999999</v>
      </c>
      <c r="K256" s="112">
        <v>43717</v>
      </c>
      <c r="L256" s="111">
        <v>6961</v>
      </c>
      <c r="M256" s="111" t="s">
        <v>2153</v>
      </c>
      <c r="N256" s="390"/>
    </row>
    <row r="257" spans="1:14" hidden="1">
      <c r="A257" s="111" t="s">
        <v>2533</v>
      </c>
      <c r="B257" s="111" t="s">
        <v>377</v>
      </c>
      <c r="C257" s="111">
        <v>213.85</v>
      </c>
      <c r="D257" s="111">
        <v>221.65</v>
      </c>
      <c r="E257" s="111">
        <v>207.2</v>
      </c>
      <c r="F257" s="111">
        <v>211.6</v>
      </c>
      <c r="G257" s="111">
        <v>208.5</v>
      </c>
      <c r="H257" s="111">
        <v>213.6</v>
      </c>
      <c r="I257" s="111">
        <v>15324</v>
      </c>
      <c r="J257" s="111">
        <v>3280077</v>
      </c>
      <c r="K257" s="112">
        <v>43717</v>
      </c>
      <c r="L257" s="111">
        <v>516</v>
      </c>
      <c r="M257" s="111" t="s">
        <v>2534</v>
      </c>
      <c r="N257" s="390"/>
    </row>
    <row r="258" spans="1:14">
      <c r="A258" s="111" t="s">
        <v>2131</v>
      </c>
      <c r="B258" s="111" t="s">
        <v>377</v>
      </c>
      <c r="C258" s="111">
        <v>211.8</v>
      </c>
      <c r="D258" s="111">
        <v>214.9</v>
      </c>
      <c r="E258" s="111">
        <v>209.1</v>
      </c>
      <c r="F258" s="111">
        <v>210.6</v>
      </c>
      <c r="G258" s="111">
        <v>211.3</v>
      </c>
      <c r="H258" s="111">
        <v>207</v>
      </c>
      <c r="I258" s="111">
        <v>60180</v>
      </c>
      <c r="J258" s="111">
        <v>12746668.35</v>
      </c>
      <c r="K258" s="112">
        <v>43717</v>
      </c>
      <c r="L258" s="111">
        <v>1861</v>
      </c>
      <c r="M258" s="111" t="s">
        <v>2132</v>
      </c>
      <c r="N258" s="390"/>
    </row>
    <row r="259" spans="1:14">
      <c r="A259" s="111" t="s">
        <v>590</v>
      </c>
      <c r="B259" s="111" t="s">
        <v>377</v>
      </c>
      <c r="C259" s="111">
        <v>420</v>
      </c>
      <c r="D259" s="111">
        <v>426.7</v>
      </c>
      <c r="E259" s="111">
        <v>416</v>
      </c>
      <c r="F259" s="111">
        <v>421.1</v>
      </c>
      <c r="G259" s="111">
        <v>422</v>
      </c>
      <c r="H259" s="111">
        <v>425.45</v>
      </c>
      <c r="I259" s="111">
        <v>16070</v>
      </c>
      <c r="J259" s="111">
        <v>6775381.1500000004</v>
      </c>
      <c r="K259" s="112">
        <v>43717</v>
      </c>
      <c r="L259" s="111">
        <v>756</v>
      </c>
      <c r="M259" s="111" t="s">
        <v>2747</v>
      </c>
      <c r="N259" s="390"/>
    </row>
    <row r="260" spans="1:14">
      <c r="A260" s="111" t="s">
        <v>1927</v>
      </c>
      <c r="B260" s="111" t="s">
        <v>3017</v>
      </c>
      <c r="C260" s="111">
        <v>93.7</v>
      </c>
      <c r="D260" s="111">
        <v>98.35</v>
      </c>
      <c r="E260" s="111">
        <v>90</v>
      </c>
      <c r="F260" s="111">
        <v>98.35</v>
      </c>
      <c r="G260" s="111">
        <v>98.35</v>
      </c>
      <c r="H260" s="111">
        <v>93.7</v>
      </c>
      <c r="I260" s="111">
        <v>1047</v>
      </c>
      <c r="J260" s="111">
        <v>100559.1</v>
      </c>
      <c r="K260" s="112">
        <v>43717</v>
      </c>
      <c r="L260" s="111">
        <v>26</v>
      </c>
      <c r="M260" s="111" t="s">
        <v>1928</v>
      </c>
      <c r="N260" s="390"/>
    </row>
    <row r="261" spans="1:14">
      <c r="A261" s="111" t="s">
        <v>591</v>
      </c>
      <c r="B261" s="111" t="s">
        <v>377</v>
      </c>
      <c r="C261" s="111">
        <v>289.85000000000002</v>
      </c>
      <c r="D261" s="111">
        <v>289.85000000000002</v>
      </c>
      <c r="E261" s="111">
        <v>283.10000000000002</v>
      </c>
      <c r="F261" s="111">
        <v>286.5</v>
      </c>
      <c r="G261" s="111">
        <v>288</v>
      </c>
      <c r="H261" s="111">
        <v>289.85000000000002</v>
      </c>
      <c r="I261" s="111">
        <v>9907</v>
      </c>
      <c r="J261" s="111">
        <v>2842463.65</v>
      </c>
      <c r="K261" s="112">
        <v>43717</v>
      </c>
      <c r="L261" s="111">
        <v>415</v>
      </c>
      <c r="M261" s="111" t="s">
        <v>592</v>
      </c>
      <c r="N261" s="390"/>
    </row>
    <row r="262" spans="1:14">
      <c r="A262" s="111" t="s">
        <v>593</v>
      </c>
      <c r="B262" s="111" t="s">
        <v>377</v>
      </c>
      <c r="C262" s="111">
        <v>75</v>
      </c>
      <c r="D262" s="111">
        <v>75.900000000000006</v>
      </c>
      <c r="E262" s="111">
        <v>73.099999999999994</v>
      </c>
      <c r="F262" s="111">
        <v>74</v>
      </c>
      <c r="G262" s="111">
        <v>75</v>
      </c>
      <c r="H262" s="111">
        <v>73.400000000000006</v>
      </c>
      <c r="I262" s="111">
        <v>7123</v>
      </c>
      <c r="J262" s="111">
        <v>528482.35</v>
      </c>
      <c r="K262" s="112">
        <v>43717</v>
      </c>
      <c r="L262" s="111">
        <v>89</v>
      </c>
      <c r="M262" s="111" t="s">
        <v>594</v>
      </c>
      <c r="N262" s="390"/>
    </row>
    <row r="263" spans="1:14">
      <c r="A263" s="111" t="s">
        <v>595</v>
      </c>
      <c r="B263" s="111" t="s">
        <v>377</v>
      </c>
      <c r="C263" s="111">
        <v>544.95000000000005</v>
      </c>
      <c r="D263" s="111">
        <v>549.75</v>
      </c>
      <c r="E263" s="111">
        <v>531</v>
      </c>
      <c r="F263" s="111">
        <v>544.6</v>
      </c>
      <c r="G263" s="111">
        <v>544</v>
      </c>
      <c r="H263" s="111">
        <v>534.70000000000005</v>
      </c>
      <c r="I263" s="111">
        <v>18154</v>
      </c>
      <c r="J263" s="111">
        <v>9845697.5500000007</v>
      </c>
      <c r="K263" s="112">
        <v>43717</v>
      </c>
      <c r="L263" s="111">
        <v>2298</v>
      </c>
      <c r="M263" s="111" t="s">
        <v>596</v>
      </c>
      <c r="N263" s="390"/>
    </row>
    <row r="264" spans="1:14">
      <c r="A264" s="111" t="s">
        <v>2294</v>
      </c>
      <c r="B264" s="111" t="s">
        <v>377</v>
      </c>
      <c r="C264" s="111">
        <v>0.55000000000000004</v>
      </c>
      <c r="D264" s="111">
        <v>0.55000000000000004</v>
      </c>
      <c r="E264" s="111">
        <v>0.45</v>
      </c>
      <c r="F264" s="111">
        <v>0.55000000000000004</v>
      </c>
      <c r="G264" s="111">
        <v>0.55000000000000004</v>
      </c>
      <c r="H264" s="111">
        <v>0.5</v>
      </c>
      <c r="I264" s="111">
        <v>193461</v>
      </c>
      <c r="J264" s="111">
        <v>105803.4</v>
      </c>
      <c r="K264" s="112">
        <v>43717</v>
      </c>
      <c r="L264" s="111">
        <v>56</v>
      </c>
      <c r="M264" s="111" t="s">
        <v>2295</v>
      </c>
      <c r="N264" s="390"/>
    </row>
    <row r="265" spans="1:14">
      <c r="A265" s="111" t="s">
        <v>228</v>
      </c>
      <c r="B265" s="111" t="s">
        <v>377</v>
      </c>
      <c r="C265" s="111">
        <v>120.75</v>
      </c>
      <c r="D265" s="111">
        <v>123.15</v>
      </c>
      <c r="E265" s="111">
        <v>120</v>
      </c>
      <c r="F265" s="111">
        <v>122.7</v>
      </c>
      <c r="G265" s="111">
        <v>122.8</v>
      </c>
      <c r="H265" s="111">
        <v>120.35</v>
      </c>
      <c r="I265" s="111">
        <v>803773</v>
      </c>
      <c r="J265" s="111">
        <v>97938105.25</v>
      </c>
      <c r="K265" s="112">
        <v>43717</v>
      </c>
      <c r="L265" s="111">
        <v>4252</v>
      </c>
      <c r="M265" s="111" t="s">
        <v>2748</v>
      </c>
      <c r="N265" s="390"/>
    </row>
    <row r="266" spans="1:14">
      <c r="A266" s="111" t="s">
        <v>2296</v>
      </c>
      <c r="B266" s="111" t="s">
        <v>377</v>
      </c>
      <c r="C266" s="111">
        <v>4</v>
      </c>
      <c r="D266" s="111">
        <v>4</v>
      </c>
      <c r="E266" s="111">
        <v>3.8</v>
      </c>
      <c r="F266" s="111">
        <v>4</v>
      </c>
      <c r="G266" s="111">
        <v>3.85</v>
      </c>
      <c r="H266" s="111">
        <v>3.85</v>
      </c>
      <c r="I266" s="111">
        <v>12092</v>
      </c>
      <c r="J266" s="111">
        <v>47190.9</v>
      </c>
      <c r="K266" s="112">
        <v>43717</v>
      </c>
      <c r="L266" s="111">
        <v>30</v>
      </c>
      <c r="M266" s="111" t="s">
        <v>2297</v>
      </c>
      <c r="N266" s="390"/>
    </row>
    <row r="267" spans="1:14">
      <c r="A267" s="111" t="s">
        <v>597</v>
      </c>
      <c r="B267" s="111" t="s">
        <v>377</v>
      </c>
      <c r="C267" s="111">
        <v>235.05</v>
      </c>
      <c r="D267" s="111">
        <v>239.95</v>
      </c>
      <c r="E267" s="111">
        <v>234.6</v>
      </c>
      <c r="F267" s="111">
        <v>239.35</v>
      </c>
      <c r="G267" s="111">
        <v>238.4</v>
      </c>
      <c r="H267" s="111">
        <v>239.45</v>
      </c>
      <c r="I267" s="111">
        <v>8173</v>
      </c>
      <c r="J267" s="111">
        <v>1942586.8</v>
      </c>
      <c r="K267" s="112">
        <v>43717</v>
      </c>
      <c r="L267" s="111">
        <v>376</v>
      </c>
      <c r="M267" s="111" t="s">
        <v>598</v>
      </c>
      <c r="N267" s="390"/>
    </row>
    <row r="268" spans="1:14">
      <c r="A268" s="111" t="s">
        <v>2032</v>
      </c>
      <c r="B268" s="111" t="s">
        <v>377</v>
      </c>
      <c r="C268" s="111">
        <v>192.05</v>
      </c>
      <c r="D268" s="111">
        <v>199.95</v>
      </c>
      <c r="E268" s="111">
        <v>191.3</v>
      </c>
      <c r="F268" s="111">
        <v>198.9</v>
      </c>
      <c r="G268" s="111">
        <v>199.3</v>
      </c>
      <c r="H268" s="111">
        <v>192.6</v>
      </c>
      <c r="I268" s="111">
        <v>213954</v>
      </c>
      <c r="J268" s="111">
        <v>41930014.700000003</v>
      </c>
      <c r="K268" s="112">
        <v>43717</v>
      </c>
      <c r="L268" s="111">
        <v>5986</v>
      </c>
      <c r="M268" s="111" t="s">
        <v>2033</v>
      </c>
      <c r="N268" s="390"/>
    </row>
    <row r="269" spans="1:14">
      <c r="A269" s="111" t="s">
        <v>227</v>
      </c>
      <c r="B269" s="111" t="s">
        <v>377</v>
      </c>
      <c r="C269" s="111">
        <v>894.85</v>
      </c>
      <c r="D269" s="111">
        <v>895.05</v>
      </c>
      <c r="E269" s="111">
        <v>881</v>
      </c>
      <c r="F269" s="111">
        <v>884</v>
      </c>
      <c r="G269" s="111">
        <v>881.1</v>
      </c>
      <c r="H269" s="111">
        <v>892.2</v>
      </c>
      <c r="I269" s="111">
        <v>79685</v>
      </c>
      <c r="J269" s="111">
        <v>70576178.150000006</v>
      </c>
      <c r="K269" s="112">
        <v>43717</v>
      </c>
      <c r="L269" s="111">
        <v>5293</v>
      </c>
      <c r="M269" s="111" t="s">
        <v>599</v>
      </c>
      <c r="N269" s="390"/>
    </row>
    <row r="270" spans="1:14" hidden="1">
      <c r="A270" s="111" t="s">
        <v>3034</v>
      </c>
      <c r="B270" s="111" t="s">
        <v>377</v>
      </c>
      <c r="C270" s="111">
        <v>14</v>
      </c>
      <c r="D270" s="111">
        <v>14</v>
      </c>
      <c r="E270" s="111">
        <v>13.55</v>
      </c>
      <c r="F270" s="111">
        <v>13.85</v>
      </c>
      <c r="G270" s="111">
        <v>13.8</v>
      </c>
      <c r="H270" s="111">
        <v>14</v>
      </c>
      <c r="I270" s="111">
        <v>11678</v>
      </c>
      <c r="J270" s="111">
        <v>162702.79999999999</v>
      </c>
      <c r="K270" s="112">
        <v>43717</v>
      </c>
      <c r="L270" s="111">
        <v>25</v>
      </c>
      <c r="M270" s="111" t="s">
        <v>3035</v>
      </c>
      <c r="N270" s="390"/>
    </row>
    <row r="271" spans="1:14">
      <c r="A271" s="111" t="s">
        <v>2194</v>
      </c>
      <c r="B271" s="111" t="s">
        <v>377</v>
      </c>
      <c r="C271" s="111">
        <v>7.1</v>
      </c>
      <c r="D271" s="111">
        <v>7.4</v>
      </c>
      <c r="E271" s="111">
        <v>7.1</v>
      </c>
      <c r="F271" s="111">
        <v>7.35</v>
      </c>
      <c r="G271" s="111">
        <v>7.4</v>
      </c>
      <c r="H271" s="111">
        <v>7.05</v>
      </c>
      <c r="I271" s="111">
        <v>12510</v>
      </c>
      <c r="J271" s="111">
        <v>91208.45</v>
      </c>
      <c r="K271" s="112">
        <v>43717</v>
      </c>
      <c r="L271" s="111">
        <v>41</v>
      </c>
      <c r="M271" s="111" t="s">
        <v>2195</v>
      </c>
      <c r="N271" s="390"/>
    </row>
    <row r="272" spans="1:14">
      <c r="A272" s="111" t="s">
        <v>2749</v>
      </c>
      <c r="B272" s="111" t="s">
        <v>377</v>
      </c>
      <c r="C272" s="111">
        <v>3.15</v>
      </c>
      <c r="D272" s="111">
        <v>3.3</v>
      </c>
      <c r="E272" s="111">
        <v>3.05</v>
      </c>
      <c r="F272" s="111">
        <v>3.15</v>
      </c>
      <c r="G272" s="111">
        <v>3.2</v>
      </c>
      <c r="H272" s="111">
        <v>3.15</v>
      </c>
      <c r="I272" s="111">
        <v>29790</v>
      </c>
      <c r="J272" s="111">
        <v>94803.4</v>
      </c>
      <c r="K272" s="112">
        <v>43717</v>
      </c>
      <c r="L272" s="111">
        <v>40</v>
      </c>
      <c r="M272" s="111" t="s">
        <v>2750</v>
      </c>
      <c r="N272" s="390"/>
    </row>
    <row r="273" spans="1:14">
      <c r="A273" s="111" t="s">
        <v>600</v>
      </c>
      <c r="B273" s="111" t="s">
        <v>377</v>
      </c>
      <c r="C273" s="111">
        <v>168.9</v>
      </c>
      <c r="D273" s="111">
        <v>172.35</v>
      </c>
      <c r="E273" s="111">
        <v>165.4</v>
      </c>
      <c r="F273" s="111">
        <v>166</v>
      </c>
      <c r="G273" s="111">
        <v>166.2</v>
      </c>
      <c r="H273" s="111">
        <v>165.75</v>
      </c>
      <c r="I273" s="111">
        <v>115517</v>
      </c>
      <c r="J273" s="111">
        <v>19370931.350000001</v>
      </c>
      <c r="K273" s="112">
        <v>43717</v>
      </c>
      <c r="L273" s="111">
        <v>1062</v>
      </c>
      <c r="M273" s="111" t="s">
        <v>601</v>
      </c>
      <c r="N273" s="390"/>
    </row>
    <row r="274" spans="1:14">
      <c r="A274" s="111" t="s">
        <v>2196</v>
      </c>
      <c r="B274" s="111" t="s">
        <v>377</v>
      </c>
      <c r="C274" s="111">
        <v>2.7</v>
      </c>
      <c r="D274" s="111">
        <v>2.75</v>
      </c>
      <c r="E274" s="111">
        <v>2.4500000000000002</v>
      </c>
      <c r="F274" s="111">
        <v>2.7</v>
      </c>
      <c r="G274" s="111">
        <v>2.75</v>
      </c>
      <c r="H274" s="111">
        <v>2.7</v>
      </c>
      <c r="I274" s="111">
        <v>11849</v>
      </c>
      <c r="J274" s="111">
        <v>31622.55</v>
      </c>
      <c r="K274" s="112">
        <v>43717</v>
      </c>
      <c r="L274" s="111">
        <v>51</v>
      </c>
      <c r="M274" s="111" t="s">
        <v>2197</v>
      </c>
      <c r="N274" s="390"/>
    </row>
    <row r="275" spans="1:14">
      <c r="A275" s="111" t="s">
        <v>602</v>
      </c>
      <c r="B275" s="111" t="s">
        <v>377</v>
      </c>
      <c r="C275" s="111">
        <v>19</v>
      </c>
      <c r="D275" s="111">
        <v>19.2</v>
      </c>
      <c r="E275" s="111">
        <v>18.8</v>
      </c>
      <c r="F275" s="111">
        <v>19.100000000000001</v>
      </c>
      <c r="G275" s="111">
        <v>19.149999999999999</v>
      </c>
      <c r="H275" s="111">
        <v>19</v>
      </c>
      <c r="I275" s="111">
        <v>181473</v>
      </c>
      <c r="J275" s="111">
        <v>3455275.3</v>
      </c>
      <c r="K275" s="112">
        <v>43717</v>
      </c>
      <c r="L275" s="111">
        <v>1029</v>
      </c>
      <c r="M275" s="111" t="s">
        <v>603</v>
      </c>
      <c r="N275" s="390"/>
    </row>
    <row r="276" spans="1:14">
      <c r="A276" s="111" t="s">
        <v>2441</v>
      </c>
      <c r="B276" s="111" t="s">
        <v>377</v>
      </c>
      <c r="C276" s="111">
        <v>24.75</v>
      </c>
      <c r="D276" s="111">
        <v>25.1</v>
      </c>
      <c r="E276" s="111">
        <v>24.5</v>
      </c>
      <c r="F276" s="111">
        <v>24.8</v>
      </c>
      <c r="G276" s="111">
        <v>25</v>
      </c>
      <c r="H276" s="111">
        <v>24.75</v>
      </c>
      <c r="I276" s="111">
        <v>585174</v>
      </c>
      <c r="J276" s="111">
        <v>14540994</v>
      </c>
      <c r="K276" s="112">
        <v>43717</v>
      </c>
      <c r="L276" s="111">
        <v>693</v>
      </c>
      <c r="M276" s="111" t="s">
        <v>2442</v>
      </c>
      <c r="N276" s="390"/>
    </row>
    <row r="277" spans="1:14">
      <c r="A277" s="111" t="s">
        <v>604</v>
      </c>
      <c r="B277" s="111" t="s">
        <v>377</v>
      </c>
      <c r="C277" s="111">
        <v>383.4</v>
      </c>
      <c r="D277" s="111">
        <v>399</v>
      </c>
      <c r="E277" s="111">
        <v>376.1</v>
      </c>
      <c r="F277" s="111">
        <v>393.4</v>
      </c>
      <c r="G277" s="111">
        <v>398.5</v>
      </c>
      <c r="H277" s="111">
        <v>395.3</v>
      </c>
      <c r="I277" s="111">
        <v>1434</v>
      </c>
      <c r="J277" s="111">
        <v>567649.80000000005</v>
      </c>
      <c r="K277" s="112">
        <v>43717</v>
      </c>
      <c r="L277" s="111">
        <v>135</v>
      </c>
      <c r="M277" s="111" t="s">
        <v>605</v>
      </c>
      <c r="N277" s="390"/>
    </row>
    <row r="278" spans="1:14">
      <c r="A278" s="111" t="s">
        <v>606</v>
      </c>
      <c r="B278" s="111" t="s">
        <v>377</v>
      </c>
      <c r="C278" s="111">
        <v>134.30000000000001</v>
      </c>
      <c r="D278" s="111">
        <v>142.5</v>
      </c>
      <c r="E278" s="111">
        <v>133.55000000000001</v>
      </c>
      <c r="F278" s="111">
        <v>139.80000000000001</v>
      </c>
      <c r="G278" s="111">
        <v>139.25</v>
      </c>
      <c r="H278" s="111">
        <v>134.05000000000001</v>
      </c>
      <c r="I278" s="111">
        <v>311391</v>
      </c>
      <c r="J278" s="111">
        <v>43555404.950000003</v>
      </c>
      <c r="K278" s="112">
        <v>43717</v>
      </c>
      <c r="L278" s="111">
        <v>4965</v>
      </c>
      <c r="M278" s="111" t="s">
        <v>607</v>
      </c>
      <c r="N278" s="390"/>
    </row>
    <row r="279" spans="1:14">
      <c r="A279" s="111" t="s">
        <v>53</v>
      </c>
      <c r="B279" s="111" t="s">
        <v>377</v>
      </c>
      <c r="C279" s="111">
        <v>847</v>
      </c>
      <c r="D279" s="111">
        <v>862.65</v>
      </c>
      <c r="E279" s="111">
        <v>844</v>
      </c>
      <c r="F279" s="111">
        <v>860.35</v>
      </c>
      <c r="G279" s="111">
        <v>856.95</v>
      </c>
      <c r="H279" s="111">
        <v>850.35</v>
      </c>
      <c r="I279" s="111">
        <v>242874</v>
      </c>
      <c r="J279" s="111">
        <v>207897617.19999999</v>
      </c>
      <c r="K279" s="112">
        <v>43717</v>
      </c>
      <c r="L279" s="111">
        <v>6660</v>
      </c>
      <c r="M279" s="111" t="s">
        <v>608</v>
      </c>
      <c r="N279" s="390"/>
    </row>
    <row r="280" spans="1:14">
      <c r="A280" s="111" t="s">
        <v>609</v>
      </c>
      <c r="B280" s="111" t="s">
        <v>377</v>
      </c>
      <c r="C280" s="111">
        <v>2420.35</v>
      </c>
      <c r="D280" s="111">
        <v>2458.9499999999998</v>
      </c>
      <c r="E280" s="111">
        <v>2399.9499999999998</v>
      </c>
      <c r="F280" s="111">
        <v>2402.4499999999998</v>
      </c>
      <c r="G280" s="111">
        <v>2400</v>
      </c>
      <c r="H280" s="111">
        <v>2439.3000000000002</v>
      </c>
      <c r="I280" s="111">
        <v>6931</v>
      </c>
      <c r="J280" s="111">
        <v>16676872.949999999</v>
      </c>
      <c r="K280" s="112">
        <v>43717</v>
      </c>
      <c r="L280" s="111">
        <v>1133</v>
      </c>
      <c r="M280" s="111" t="s">
        <v>610</v>
      </c>
      <c r="N280" s="390"/>
    </row>
    <row r="281" spans="1:14">
      <c r="A281" s="111" t="s">
        <v>2535</v>
      </c>
      <c r="B281" s="111" t="s">
        <v>377</v>
      </c>
      <c r="C281" s="111">
        <v>25</v>
      </c>
      <c r="D281" s="111">
        <v>25</v>
      </c>
      <c r="E281" s="111">
        <v>23.8</v>
      </c>
      <c r="F281" s="111">
        <v>24.45</v>
      </c>
      <c r="G281" s="111">
        <v>23.85</v>
      </c>
      <c r="H281" s="111">
        <v>24.55</v>
      </c>
      <c r="I281" s="111">
        <v>571316</v>
      </c>
      <c r="J281" s="111">
        <v>13862723.550000001</v>
      </c>
      <c r="K281" s="112">
        <v>43717</v>
      </c>
      <c r="L281" s="111">
        <v>663</v>
      </c>
      <c r="M281" s="111" t="s">
        <v>2536</v>
      </c>
      <c r="N281" s="390"/>
    </row>
    <row r="282" spans="1:14">
      <c r="A282" s="111" t="s">
        <v>54</v>
      </c>
      <c r="B282" s="111" t="s">
        <v>377</v>
      </c>
      <c r="C282" s="111">
        <v>785</v>
      </c>
      <c r="D282" s="111">
        <v>811.95</v>
      </c>
      <c r="E282" s="111">
        <v>784.6</v>
      </c>
      <c r="F282" s="111">
        <v>799.95</v>
      </c>
      <c r="G282" s="111">
        <v>800.6</v>
      </c>
      <c r="H282" s="111">
        <v>784.6</v>
      </c>
      <c r="I282" s="111">
        <v>731940</v>
      </c>
      <c r="J282" s="111">
        <v>585766738.20000005</v>
      </c>
      <c r="K282" s="112">
        <v>43717</v>
      </c>
      <c r="L282" s="111">
        <v>20112</v>
      </c>
      <c r="M282" s="111" t="s">
        <v>611</v>
      </c>
      <c r="N282" s="390"/>
    </row>
    <row r="283" spans="1:14">
      <c r="A283" s="111" t="s">
        <v>3144</v>
      </c>
      <c r="B283" s="111" t="s">
        <v>377</v>
      </c>
      <c r="C283" s="111">
        <v>324</v>
      </c>
      <c r="D283" s="111">
        <v>355.3</v>
      </c>
      <c r="E283" s="111">
        <v>316</v>
      </c>
      <c r="F283" s="111">
        <v>339.15</v>
      </c>
      <c r="G283" s="111">
        <v>337.85</v>
      </c>
      <c r="H283" s="111">
        <v>329.75</v>
      </c>
      <c r="I283" s="111">
        <v>22937</v>
      </c>
      <c r="J283" s="111">
        <v>7862061.0999999996</v>
      </c>
      <c r="K283" s="112">
        <v>43717</v>
      </c>
      <c r="L283" s="111">
        <v>1357</v>
      </c>
      <c r="M283" s="111" t="s">
        <v>3145</v>
      </c>
      <c r="N283" s="390"/>
    </row>
    <row r="284" spans="1:14">
      <c r="A284" s="111" t="s">
        <v>612</v>
      </c>
      <c r="B284" s="111" t="s">
        <v>377</v>
      </c>
      <c r="C284" s="111">
        <v>170.75</v>
      </c>
      <c r="D284" s="111">
        <v>170.95</v>
      </c>
      <c r="E284" s="111">
        <v>165.95</v>
      </c>
      <c r="F284" s="111">
        <v>168.4</v>
      </c>
      <c r="G284" s="111">
        <v>168.3</v>
      </c>
      <c r="H284" s="111">
        <v>169.35</v>
      </c>
      <c r="I284" s="111">
        <v>346882</v>
      </c>
      <c r="J284" s="111">
        <v>58385669.799999997</v>
      </c>
      <c r="K284" s="112">
        <v>43717</v>
      </c>
      <c r="L284" s="111">
        <v>6002</v>
      </c>
      <c r="M284" s="111" t="s">
        <v>1878</v>
      </c>
      <c r="N284" s="390"/>
    </row>
    <row r="285" spans="1:14">
      <c r="A285" s="111" t="s">
        <v>1946</v>
      </c>
      <c r="B285" s="111" t="s">
        <v>377</v>
      </c>
      <c r="C285" s="111">
        <v>13.3</v>
      </c>
      <c r="D285" s="111">
        <v>13.3</v>
      </c>
      <c r="E285" s="111">
        <v>13.3</v>
      </c>
      <c r="F285" s="111">
        <v>13.3</v>
      </c>
      <c r="G285" s="111">
        <v>13.3</v>
      </c>
      <c r="H285" s="111">
        <v>12.7</v>
      </c>
      <c r="I285" s="111">
        <v>253133</v>
      </c>
      <c r="J285" s="111">
        <v>3366668.9</v>
      </c>
      <c r="K285" s="112">
        <v>43717</v>
      </c>
      <c r="L285" s="111">
        <v>398</v>
      </c>
      <c r="M285" s="111" t="s">
        <v>638</v>
      </c>
      <c r="N285" s="390"/>
    </row>
    <row r="286" spans="1:14">
      <c r="A286" s="111" t="s">
        <v>3161</v>
      </c>
      <c r="B286" s="111" t="s">
        <v>377</v>
      </c>
      <c r="C286" s="111">
        <v>286.60000000000002</v>
      </c>
      <c r="D286" s="111">
        <v>309.55</v>
      </c>
      <c r="E286" s="111">
        <v>286.60000000000002</v>
      </c>
      <c r="F286" s="111">
        <v>305.89999999999998</v>
      </c>
      <c r="G286" s="111">
        <v>308</v>
      </c>
      <c r="H286" s="111">
        <v>300.2</v>
      </c>
      <c r="I286" s="111">
        <v>5099</v>
      </c>
      <c r="J286" s="111">
        <v>1535292.05</v>
      </c>
      <c r="K286" s="112">
        <v>43717</v>
      </c>
      <c r="L286" s="111">
        <v>1010</v>
      </c>
      <c r="M286" s="111" t="s">
        <v>3162</v>
      </c>
      <c r="N286" s="390"/>
    </row>
    <row r="287" spans="1:14">
      <c r="A287" s="111" t="s">
        <v>613</v>
      </c>
      <c r="B287" s="111" t="s">
        <v>377</v>
      </c>
      <c r="C287" s="111">
        <v>156.25</v>
      </c>
      <c r="D287" s="111">
        <v>159.9</v>
      </c>
      <c r="E287" s="111">
        <v>155</v>
      </c>
      <c r="F287" s="111">
        <v>156.1</v>
      </c>
      <c r="G287" s="111">
        <v>155.6</v>
      </c>
      <c r="H287" s="111">
        <v>157.6</v>
      </c>
      <c r="I287" s="111">
        <v>73175</v>
      </c>
      <c r="J287" s="111">
        <v>11520415.050000001</v>
      </c>
      <c r="K287" s="112">
        <v>43717</v>
      </c>
      <c r="L287" s="111">
        <v>1770</v>
      </c>
      <c r="M287" s="111" t="s">
        <v>614</v>
      </c>
      <c r="N287" s="390"/>
    </row>
    <row r="288" spans="1:14">
      <c r="A288" s="111" t="s">
        <v>2537</v>
      </c>
      <c r="B288" s="111" t="s">
        <v>377</v>
      </c>
      <c r="C288" s="111">
        <v>153.6</v>
      </c>
      <c r="D288" s="111">
        <v>161</v>
      </c>
      <c r="E288" s="111">
        <v>153.6</v>
      </c>
      <c r="F288" s="111">
        <v>160.94999999999999</v>
      </c>
      <c r="G288" s="111">
        <v>161</v>
      </c>
      <c r="H288" s="111">
        <v>156.30000000000001</v>
      </c>
      <c r="I288" s="111">
        <v>10874</v>
      </c>
      <c r="J288" s="111">
        <v>1692575.7</v>
      </c>
      <c r="K288" s="112">
        <v>43717</v>
      </c>
      <c r="L288" s="111">
        <v>79</v>
      </c>
      <c r="M288" s="111" t="s">
        <v>2538</v>
      </c>
      <c r="N288" s="390"/>
    </row>
    <row r="289" spans="1:14">
      <c r="A289" s="111" t="s">
        <v>615</v>
      </c>
      <c r="B289" s="111" t="s">
        <v>377</v>
      </c>
      <c r="C289" s="111">
        <v>186.25</v>
      </c>
      <c r="D289" s="111">
        <v>186.95</v>
      </c>
      <c r="E289" s="111">
        <v>183.5</v>
      </c>
      <c r="F289" s="111">
        <v>184</v>
      </c>
      <c r="G289" s="111">
        <v>183.85</v>
      </c>
      <c r="H289" s="111">
        <v>186.1</v>
      </c>
      <c r="I289" s="111">
        <v>88417</v>
      </c>
      <c r="J289" s="111">
        <v>16312837.199999999</v>
      </c>
      <c r="K289" s="112">
        <v>43717</v>
      </c>
      <c r="L289" s="111">
        <v>1895</v>
      </c>
      <c r="M289" s="111" t="s">
        <v>616</v>
      </c>
      <c r="N289" s="390"/>
    </row>
    <row r="290" spans="1:14">
      <c r="A290" s="111" t="s">
        <v>617</v>
      </c>
      <c r="B290" s="111" t="s">
        <v>377</v>
      </c>
      <c r="C290" s="111">
        <v>272.7</v>
      </c>
      <c r="D290" s="111">
        <v>275.85000000000002</v>
      </c>
      <c r="E290" s="111">
        <v>255</v>
      </c>
      <c r="F290" s="111">
        <v>272.8</v>
      </c>
      <c r="G290" s="111">
        <v>273.10000000000002</v>
      </c>
      <c r="H290" s="111">
        <v>269.2</v>
      </c>
      <c r="I290" s="111">
        <v>807999</v>
      </c>
      <c r="J290" s="111">
        <v>220034386.80000001</v>
      </c>
      <c r="K290" s="112">
        <v>43717</v>
      </c>
      <c r="L290" s="111">
        <v>20816</v>
      </c>
      <c r="M290" s="111" t="s">
        <v>3299</v>
      </c>
      <c r="N290" s="390"/>
    </row>
    <row r="291" spans="1:14">
      <c r="A291" s="111" t="s">
        <v>3206</v>
      </c>
      <c r="B291" s="111" t="s">
        <v>377</v>
      </c>
      <c r="C291" s="111">
        <v>445</v>
      </c>
      <c r="D291" s="111">
        <v>450</v>
      </c>
      <c r="E291" s="111">
        <v>442</v>
      </c>
      <c r="F291" s="111">
        <v>445.45</v>
      </c>
      <c r="G291" s="111">
        <v>442</v>
      </c>
      <c r="H291" s="111">
        <v>450.35</v>
      </c>
      <c r="I291" s="111">
        <v>17906</v>
      </c>
      <c r="J291" s="111">
        <v>7976576.0499999998</v>
      </c>
      <c r="K291" s="112">
        <v>43717</v>
      </c>
      <c r="L291" s="111">
        <v>884</v>
      </c>
      <c r="M291" s="111" t="s">
        <v>2151</v>
      </c>
      <c r="N291" s="390"/>
    </row>
    <row r="292" spans="1:14">
      <c r="A292" s="111" t="s">
        <v>3596</v>
      </c>
      <c r="B292" s="111" t="s">
        <v>377</v>
      </c>
      <c r="C292" s="111">
        <v>0.6</v>
      </c>
      <c r="D292" s="111">
        <v>0.6</v>
      </c>
      <c r="E292" s="111">
        <v>0.5</v>
      </c>
      <c r="F292" s="111">
        <v>0.55000000000000004</v>
      </c>
      <c r="G292" s="111">
        <v>0.55000000000000004</v>
      </c>
      <c r="H292" s="111">
        <v>0.6</v>
      </c>
      <c r="I292" s="111">
        <v>8240</v>
      </c>
      <c r="J292" s="111">
        <v>4284</v>
      </c>
      <c r="K292" s="112">
        <v>43717</v>
      </c>
      <c r="L292" s="111">
        <v>14</v>
      </c>
      <c r="M292" s="111" t="s">
        <v>3597</v>
      </c>
      <c r="N292" s="390"/>
    </row>
    <row r="293" spans="1:14">
      <c r="A293" s="111" t="s">
        <v>2539</v>
      </c>
      <c r="B293" s="111" t="s">
        <v>377</v>
      </c>
      <c r="C293" s="111">
        <v>309</v>
      </c>
      <c r="D293" s="111">
        <v>310</v>
      </c>
      <c r="E293" s="111">
        <v>304</v>
      </c>
      <c r="F293" s="111">
        <v>306.39999999999998</v>
      </c>
      <c r="G293" s="111">
        <v>307.5</v>
      </c>
      <c r="H293" s="111">
        <v>303.60000000000002</v>
      </c>
      <c r="I293" s="111">
        <v>11689</v>
      </c>
      <c r="J293" s="111">
        <v>3577922.85</v>
      </c>
      <c r="K293" s="112">
        <v>43717</v>
      </c>
      <c r="L293" s="111">
        <v>345</v>
      </c>
      <c r="M293" s="111" t="s">
        <v>2540</v>
      </c>
      <c r="N293" s="390"/>
    </row>
    <row r="294" spans="1:14">
      <c r="A294" s="111" t="s">
        <v>2298</v>
      </c>
      <c r="B294" s="111" t="s">
        <v>377</v>
      </c>
      <c r="C294" s="111">
        <v>19.149999999999999</v>
      </c>
      <c r="D294" s="111">
        <v>20.5</v>
      </c>
      <c r="E294" s="111">
        <v>19.149999999999999</v>
      </c>
      <c r="F294" s="111">
        <v>20.350000000000001</v>
      </c>
      <c r="G294" s="111">
        <v>20.399999999999999</v>
      </c>
      <c r="H294" s="111">
        <v>19.600000000000001</v>
      </c>
      <c r="I294" s="111">
        <v>24785</v>
      </c>
      <c r="J294" s="111">
        <v>500301.6</v>
      </c>
      <c r="K294" s="112">
        <v>43717</v>
      </c>
      <c r="L294" s="111">
        <v>176</v>
      </c>
      <c r="M294" s="111" t="s">
        <v>2299</v>
      </c>
      <c r="N294" s="390"/>
    </row>
    <row r="295" spans="1:14">
      <c r="A295" s="111" t="s">
        <v>618</v>
      </c>
      <c r="B295" s="111" t="s">
        <v>377</v>
      </c>
      <c r="C295" s="111">
        <v>35.1</v>
      </c>
      <c r="D295" s="111">
        <v>35.950000000000003</v>
      </c>
      <c r="E295" s="111">
        <v>34.15</v>
      </c>
      <c r="F295" s="111">
        <v>34.549999999999997</v>
      </c>
      <c r="G295" s="111">
        <v>35</v>
      </c>
      <c r="H295" s="111">
        <v>36.200000000000003</v>
      </c>
      <c r="I295" s="111">
        <v>6096</v>
      </c>
      <c r="J295" s="111">
        <v>211734.05</v>
      </c>
      <c r="K295" s="112">
        <v>43717</v>
      </c>
      <c r="L295" s="111">
        <v>123</v>
      </c>
      <c r="M295" s="111" t="s">
        <v>619</v>
      </c>
      <c r="N295" s="390"/>
    </row>
    <row r="296" spans="1:14">
      <c r="A296" s="111" t="s">
        <v>3310</v>
      </c>
      <c r="B296" s="111" t="s">
        <v>3017</v>
      </c>
      <c r="C296" s="111">
        <v>6.4</v>
      </c>
      <c r="D296" s="111">
        <v>6.7</v>
      </c>
      <c r="E296" s="111">
        <v>6.15</v>
      </c>
      <c r="F296" s="111">
        <v>6.7</v>
      </c>
      <c r="G296" s="111">
        <v>6.7</v>
      </c>
      <c r="H296" s="111">
        <v>6.4</v>
      </c>
      <c r="I296" s="111">
        <v>810</v>
      </c>
      <c r="J296" s="111">
        <v>5361.45</v>
      </c>
      <c r="K296" s="112">
        <v>43717</v>
      </c>
      <c r="L296" s="111">
        <v>12</v>
      </c>
      <c r="M296" s="111" t="s">
        <v>3311</v>
      </c>
      <c r="N296" s="390"/>
    </row>
    <row r="297" spans="1:14" hidden="1">
      <c r="A297" s="111" t="s">
        <v>55</v>
      </c>
      <c r="B297" s="111" t="s">
        <v>377</v>
      </c>
      <c r="C297" s="111">
        <v>475</v>
      </c>
      <c r="D297" s="111">
        <v>478.7</v>
      </c>
      <c r="E297" s="111">
        <v>472.1</v>
      </c>
      <c r="F297" s="111">
        <v>475</v>
      </c>
      <c r="G297" s="111">
        <v>475</v>
      </c>
      <c r="H297" s="111">
        <v>474.9</v>
      </c>
      <c r="I297" s="111">
        <v>780846</v>
      </c>
      <c r="J297" s="111">
        <v>371722621.89999998</v>
      </c>
      <c r="K297" s="112">
        <v>43717</v>
      </c>
      <c r="L297" s="111">
        <v>15998</v>
      </c>
      <c r="M297" s="111" t="s">
        <v>620</v>
      </c>
      <c r="N297" s="390"/>
    </row>
    <row r="298" spans="1:14">
      <c r="A298" s="111" t="s">
        <v>3208</v>
      </c>
      <c r="B298" s="111" t="s">
        <v>377</v>
      </c>
      <c r="C298" s="111">
        <v>0.7</v>
      </c>
      <c r="D298" s="111">
        <v>0.7</v>
      </c>
      <c r="E298" s="111">
        <v>0.7</v>
      </c>
      <c r="F298" s="111">
        <v>0.7</v>
      </c>
      <c r="G298" s="111">
        <v>0.7</v>
      </c>
      <c r="H298" s="111">
        <v>0.75</v>
      </c>
      <c r="I298" s="111">
        <v>6672</v>
      </c>
      <c r="J298" s="111">
        <v>4670.3999999999996</v>
      </c>
      <c r="K298" s="112">
        <v>43717</v>
      </c>
      <c r="L298" s="111">
        <v>21</v>
      </c>
      <c r="M298" s="111" t="s">
        <v>3209</v>
      </c>
      <c r="N298" s="390"/>
    </row>
    <row r="299" spans="1:14">
      <c r="A299" s="111" t="s">
        <v>1981</v>
      </c>
      <c r="B299" s="111" t="s">
        <v>377</v>
      </c>
      <c r="C299" s="111">
        <v>84.7</v>
      </c>
      <c r="D299" s="111">
        <v>85</v>
      </c>
      <c r="E299" s="111">
        <v>83.95</v>
      </c>
      <c r="F299" s="111">
        <v>84.05</v>
      </c>
      <c r="G299" s="111">
        <v>83.95</v>
      </c>
      <c r="H299" s="111">
        <v>85</v>
      </c>
      <c r="I299" s="111">
        <v>1088</v>
      </c>
      <c r="J299" s="111">
        <v>91587.05</v>
      </c>
      <c r="K299" s="112">
        <v>43717</v>
      </c>
      <c r="L299" s="111">
        <v>66</v>
      </c>
      <c r="M299" s="111" t="s">
        <v>1982</v>
      </c>
      <c r="N299" s="390"/>
    </row>
    <row r="300" spans="1:14">
      <c r="A300" s="111" t="s">
        <v>621</v>
      </c>
      <c r="B300" s="111" t="s">
        <v>377</v>
      </c>
      <c r="C300" s="111">
        <v>300</v>
      </c>
      <c r="D300" s="111">
        <v>301</v>
      </c>
      <c r="E300" s="111">
        <v>299.10000000000002</v>
      </c>
      <c r="F300" s="111">
        <v>300.3</v>
      </c>
      <c r="G300" s="111">
        <v>300</v>
      </c>
      <c r="H300" s="111">
        <v>299.95</v>
      </c>
      <c r="I300" s="111">
        <v>15561</v>
      </c>
      <c r="J300" s="111">
        <v>4669122.95</v>
      </c>
      <c r="K300" s="112">
        <v>43717</v>
      </c>
      <c r="L300" s="111">
        <v>341</v>
      </c>
      <c r="M300" s="111" t="s">
        <v>622</v>
      </c>
      <c r="N300" s="390"/>
    </row>
    <row r="301" spans="1:14">
      <c r="A301" s="111" t="s">
        <v>1881</v>
      </c>
      <c r="B301" s="111" t="s">
        <v>377</v>
      </c>
      <c r="C301" s="111">
        <v>59.75</v>
      </c>
      <c r="D301" s="111">
        <v>61.8</v>
      </c>
      <c r="E301" s="111">
        <v>59</v>
      </c>
      <c r="F301" s="111">
        <v>60.6</v>
      </c>
      <c r="G301" s="111">
        <v>61.35</v>
      </c>
      <c r="H301" s="111">
        <v>59.15</v>
      </c>
      <c r="I301" s="111">
        <v>12116</v>
      </c>
      <c r="J301" s="111">
        <v>731876.65</v>
      </c>
      <c r="K301" s="112">
        <v>43717</v>
      </c>
      <c r="L301" s="111">
        <v>845</v>
      </c>
      <c r="M301" s="111" t="s">
        <v>1882</v>
      </c>
      <c r="N301" s="390"/>
    </row>
    <row r="302" spans="1:14">
      <c r="A302" s="111" t="s">
        <v>56</v>
      </c>
      <c r="B302" s="111" t="s">
        <v>377</v>
      </c>
      <c r="C302" s="111">
        <v>198.1</v>
      </c>
      <c r="D302" s="111">
        <v>200.1</v>
      </c>
      <c r="E302" s="111">
        <v>196.8</v>
      </c>
      <c r="F302" s="111">
        <v>199.35</v>
      </c>
      <c r="G302" s="111">
        <v>199.9</v>
      </c>
      <c r="H302" s="111">
        <v>198.6</v>
      </c>
      <c r="I302" s="111">
        <v>5382211</v>
      </c>
      <c r="J302" s="111">
        <v>1068922934.95</v>
      </c>
      <c r="K302" s="112">
        <v>43717</v>
      </c>
      <c r="L302" s="111">
        <v>46091</v>
      </c>
      <c r="M302" s="111" t="s">
        <v>623</v>
      </c>
      <c r="N302" s="390"/>
    </row>
    <row r="303" spans="1:14">
      <c r="A303" s="111" t="s">
        <v>2062</v>
      </c>
      <c r="B303" s="111" t="s">
        <v>377</v>
      </c>
      <c r="C303" s="111">
        <v>346.8</v>
      </c>
      <c r="D303" s="111">
        <v>354.9</v>
      </c>
      <c r="E303" s="111">
        <v>340.55</v>
      </c>
      <c r="F303" s="111">
        <v>350.05</v>
      </c>
      <c r="G303" s="111">
        <v>351</v>
      </c>
      <c r="H303" s="111">
        <v>345.9</v>
      </c>
      <c r="I303" s="111">
        <v>132810</v>
      </c>
      <c r="J303" s="111">
        <v>46475415.899999999</v>
      </c>
      <c r="K303" s="112">
        <v>43717</v>
      </c>
      <c r="L303" s="111">
        <v>15864</v>
      </c>
      <c r="M303" s="111" t="s">
        <v>2063</v>
      </c>
      <c r="N303" s="390"/>
    </row>
    <row r="304" spans="1:14">
      <c r="A304" s="111" t="s">
        <v>624</v>
      </c>
      <c r="B304" s="111" t="s">
        <v>377</v>
      </c>
      <c r="C304" s="111">
        <v>64.099999999999994</v>
      </c>
      <c r="D304" s="111">
        <v>64.099999999999994</v>
      </c>
      <c r="E304" s="111">
        <v>64.099999999999994</v>
      </c>
      <c r="F304" s="111">
        <v>64.099999999999994</v>
      </c>
      <c r="G304" s="111">
        <v>64.099999999999994</v>
      </c>
      <c r="H304" s="111">
        <v>61.05</v>
      </c>
      <c r="I304" s="111">
        <v>658561</v>
      </c>
      <c r="J304" s="111">
        <v>42213760.100000001</v>
      </c>
      <c r="K304" s="112">
        <v>43717</v>
      </c>
      <c r="L304" s="111">
        <v>800</v>
      </c>
      <c r="M304" s="111" t="s">
        <v>625</v>
      </c>
      <c r="N304" s="390"/>
    </row>
    <row r="305" spans="1:14">
      <c r="A305" s="111" t="s">
        <v>57</v>
      </c>
      <c r="B305" s="111" t="s">
        <v>377</v>
      </c>
      <c r="C305" s="111">
        <v>1254</v>
      </c>
      <c r="D305" s="111">
        <v>1268.5</v>
      </c>
      <c r="E305" s="111">
        <v>1248</v>
      </c>
      <c r="F305" s="111">
        <v>1256.95</v>
      </c>
      <c r="G305" s="111">
        <v>1258</v>
      </c>
      <c r="H305" s="111">
        <v>1251.8</v>
      </c>
      <c r="I305" s="111">
        <v>204546</v>
      </c>
      <c r="J305" s="111">
        <v>257739703.15000001</v>
      </c>
      <c r="K305" s="112">
        <v>43717</v>
      </c>
      <c r="L305" s="111">
        <v>7882</v>
      </c>
      <c r="M305" s="111" t="s">
        <v>626</v>
      </c>
      <c r="N305" s="390"/>
    </row>
    <row r="306" spans="1:14">
      <c r="A306" s="111" t="s">
        <v>1798</v>
      </c>
      <c r="B306" s="111" t="s">
        <v>377</v>
      </c>
      <c r="C306" s="111">
        <v>9</v>
      </c>
      <c r="D306" s="111">
        <v>9.75</v>
      </c>
      <c r="E306" s="111">
        <v>8.9</v>
      </c>
      <c r="F306" s="111">
        <v>9.4</v>
      </c>
      <c r="G306" s="111">
        <v>9.35</v>
      </c>
      <c r="H306" s="111">
        <v>9.0500000000000007</v>
      </c>
      <c r="I306" s="111">
        <v>89260</v>
      </c>
      <c r="J306" s="111">
        <v>850502.2</v>
      </c>
      <c r="K306" s="112">
        <v>43717</v>
      </c>
      <c r="L306" s="111">
        <v>127</v>
      </c>
      <c r="M306" s="111" t="s">
        <v>1938</v>
      </c>
      <c r="N306" s="390"/>
    </row>
    <row r="307" spans="1:14">
      <c r="A307" s="111" t="s">
        <v>2300</v>
      </c>
      <c r="B307" s="111" t="s">
        <v>377</v>
      </c>
      <c r="C307" s="111">
        <v>8.8000000000000007</v>
      </c>
      <c r="D307" s="111">
        <v>9.0500000000000007</v>
      </c>
      <c r="E307" s="111">
        <v>8.6</v>
      </c>
      <c r="F307" s="111">
        <v>8.9</v>
      </c>
      <c r="G307" s="111">
        <v>9.0500000000000007</v>
      </c>
      <c r="H307" s="111">
        <v>8.8000000000000007</v>
      </c>
      <c r="I307" s="111">
        <v>15673</v>
      </c>
      <c r="J307" s="111">
        <v>138708.79999999999</v>
      </c>
      <c r="K307" s="112">
        <v>43717</v>
      </c>
      <c r="L307" s="111">
        <v>73</v>
      </c>
      <c r="M307" s="111" t="s">
        <v>2301</v>
      </c>
      <c r="N307" s="390"/>
    </row>
    <row r="308" spans="1:14">
      <c r="A308" s="111" t="s">
        <v>192</v>
      </c>
      <c r="B308" s="111" t="s">
        <v>377</v>
      </c>
      <c r="C308" s="111">
        <v>500</v>
      </c>
      <c r="D308" s="111">
        <v>515</v>
      </c>
      <c r="E308" s="111">
        <v>498.5</v>
      </c>
      <c r="F308" s="111">
        <v>514.20000000000005</v>
      </c>
      <c r="G308" s="111">
        <v>513.29999999999995</v>
      </c>
      <c r="H308" s="111">
        <v>504.5</v>
      </c>
      <c r="I308" s="111">
        <v>502793</v>
      </c>
      <c r="J308" s="111">
        <v>256211667.65000001</v>
      </c>
      <c r="K308" s="112">
        <v>43717</v>
      </c>
      <c r="L308" s="111">
        <v>21014</v>
      </c>
      <c r="M308" s="111" t="s">
        <v>2606</v>
      </c>
      <c r="N308" s="390"/>
    </row>
    <row r="309" spans="1:14">
      <c r="A309" s="111" t="s">
        <v>3295</v>
      </c>
      <c r="B309" s="111" t="s">
        <v>377</v>
      </c>
      <c r="C309" s="111">
        <v>24</v>
      </c>
      <c r="D309" s="111">
        <v>24.8</v>
      </c>
      <c r="E309" s="111">
        <v>23.45</v>
      </c>
      <c r="F309" s="111">
        <v>24.1</v>
      </c>
      <c r="G309" s="111">
        <v>24.5</v>
      </c>
      <c r="H309" s="111">
        <v>24.25</v>
      </c>
      <c r="I309" s="111">
        <v>125858</v>
      </c>
      <c r="J309" s="111">
        <v>3022939.9</v>
      </c>
      <c r="K309" s="112">
        <v>43717</v>
      </c>
      <c r="L309" s="111">
        <v>440</v>
      </c>
      <c r="M309" s="111" t="s">
        <v>3296</v>
      </c>
      <c r="N309" s="390"/>
    </row>
    <row r="310" spans="1:14">
      <c r="A310" s="111" t="s">
        <v>3551</v>
      </c>
      <c r="B310" s="111" t="s">
        <v>377</v>
      </c>
      <c r="C310" s="111">
        <v>36</v>
      </c>
      <c r="D310" s="111">
        <v>36</v>
      </c>
      <c r="E310" s="111">
        <v>36</v>
      </c>
      <c r="F310" s="111">
        <v>36</v>
      </c>
      <c r="G310" s="111">
        <v>36</v>
      </c>
      <c r="H310" s="111">
        <v>36</v>
      </c>
      <c r="I310" s="111">
        <v>6</v>
      </c>
      <c r="J310" s="111">
        <v>216</v>
      </c>
      <c r="K310" s="112">
        <v>43717</v>
      </c>
      <c r="L310" s="111">
        <v>1</v>
      </c>
      <c r="M310" s="111" t="s">
        <v>3552</v>
      </c>
      <c r="N310" s="390"/>
    </row>
    <row r="311" spans="1:14">
      <c r="A311" s="111" t="s">
        <v>2751</v>
      </c>
      <c r="B311" s="111" t="s">
        <v>377</v>
      </c>
      <c r="C311" s="111">
        <v>249.8</v>
      </c>
      <c r="D311" s="111">
        <v>249.8</v>
      </c>
      <c r="E311" s="111">
        <v>243.3</v>
      </c>
      <c r="F311" s="111">
        <v>246.4</v>
      </c>
      <c r="G311" s="111">
        <v>245.6</v>
      </c>
      <c r="H311" s="111">
        <v>245.15</v>
      </c>
      <c r="I311" s="111">
        <v>486</v>
      </c>
      <c r="J311" s="111">
        <v>120148.2</v>
      </c>
      <c r="K311" s="112">
        <v>43717</v>
      </c>
      <c r="L311" s="111">
        <v>56</v>
      </c>
      <c r="M311" s="111" t="s">
        <v>2752</v>
      </c>
      <c r="N311" s="390"/>
    </row>
    <row r="312" spans="1:14">
      <c r="A312" s="111" t="s">
        <v>2048</v>
      </c>
      <c r="B312" s="111" t="s">
        <v>377</v>
      </c>
      <c r="C312" s="111">
        <v>11.15</v>
      </c>
      <c r="D312" s="111">
        <v>11.2</v>
      </c>
      <c r="E312" s="111">
        <v>10.7</v>
      </c>
      <c r="F312" s="111">
        <v>10.7</v>
      </c>
      <c r="G312" s="111">
        <v>10.7</v>
      </c>
      <c r="H312" s="111">
        <v>10.8</v>
      </c>
      <c r="I312" s="111">
        <v>561</v>
      </c>
      <c r="J312" s="111">
        <v>6227.8</v>
      </c>
      <c r="K312" s="112">
        <v>43717</v>
      </c>
      <c r="L312" s="111">
        <v>11</v>
      </c>
      <c r="M312" s="111" t="s">
        <v>2059</v>
      </c>
      <c r="N312" s="390"/>
    </row>
    <row r="313" spans="1:14">
      <c r="A313" s="111" t="s">
        <v>2302</v>
      </c>
      <c r="B313" s="111" t="s">
        <v>377</v>
      </c>
      <c r="C313" s="111">
        <v>38.5</v>
      </c>
      <c r="D313" s="111">
        <v>38.5</v>
      </c>
      <c r="E313" s="111">
        <v>37.5</v>
      </c>
      <c r="F313" s="111">
        <v>38.4</v>
      </c>
      <c r="G313" s="111">
        <v>38.5</v>
      </c>
      <c r="H313" s="111">
        <v>38.5</v>
      </c>
      <c r="I313" s="111">
        <v>8066</v>
      </c>
      <c r="J313" s="111">
        <v>309154.34999999998</v>
      </c>
      <c r="K313" s="112">
        <v>43717</v>
      </c>
      <c r="L313" s="111">
        <v>117</v>
      </c>
      <c r="M313" s="111" t="s">
        <v>2303</v>
      </c>
      <c r="N313" s="390"/>
    </row>
    <row r="314" spans="1:14">
      <c r="A314" s="111" t="s">
        <v>627</v>
      </c>
      <c r="B314" s="111" t="s">
        <v>377</v>
      </c>
      <c r="C314" s="111">
        <v>380.25</v>
      </c>
      <c r="D314" s="111">
        <v>385.95</v>
      </c>
      <c r="E314" s="111">
        <v>375.4</v>
      </c>
      <c r="F314" s="111">
        <v>381.75</v>
      </c>
      <c r="G314" s="111">
        <v>380.2</v>
      </c>
      <c r="H314" s="111">
        <v>382</v>
      </c>
      <c r="I314" s="111">
        <v>402390</v>
      </c>
      <c r="J314" s="111">
        <v>152977437.05000001</v>
      </c>
      <c r="K314" s="112">
        <v>43717</v>
      </c>
      <c r="L314" s="111">
        <v>10198</v>
      </c>
      <c r="M314" s="111" t="s">
        <v>628</v>
      </c>
      <c r="N314" s="390"/>
    </row>
    <row r="315" spans="1:14">
      <c r="A315" s="111" t="s">
        <v>629</v>
      </c>
      <c r="B315" s="111" t="s">
        <v>377</v>
      </c>
      <c r="C315" s="111">
        <v>17.05</v>
      </c>
      <c r="D315" s="111">
        <v>17.100000000000001</v>
      </c>
      <c r="E315" s="111">
        <v>16.7</v>
      </c>
      <c r="F315" s="111">
        <v>16.850000000000001</v>
      </c>
      <c r="G315" s="111">
        <v>16.850000000000001</v>
      </c>
      <c r="H315" s="111">
        <v>17.05</v>
      </c>
      <c r="I315" s="111">
        <v>313738</v>
      </c>
      <c r="J315" s="111">
        <v>5299394.2</v>
      </c>
      <c r="K315" s="112">
        <v>43717</v>
      </c>
      <c r="L315" s="111">
        <v>1635</v>
      </c>
      <c r="M315" s="111" t="s">
        <v>630</v>
      </c>
      <c r="N315" s="390"/>
    </row>
    <row r="316" spans="1:14">
      <c r="A316" s="111" t="s">
        <v>631</v>
      </c>
      <c r="B316" s="111" t="s">
        <v>377</v>
      </c>
      <c r="C316" s="111">
        <v>213.85</v>
      </c>
      <c r="D316" s="111">
        <v>217</v>
      </c>
      <c r="E316" s="111">
        <v>211.55</v>
      </c>
      <c r="F316" s="111">
        <v>215.85</v>
      </c>
      <c r="G316" s="111">
        <v>216.1</v>
      </c>
      <c r="H316" s="111">
        <v>213.55</v>
      </c>
      <c r="I316" s="111">
        <v>6998</v>
      </c>
      <c r="J316" s="111">
        <v>1512099.05</v>
      </c>
      <c r="K316" s="112">
        <v>43717</v>
      </c>
      <c r="L316" s="111">
        <v>269</v>
      </c>
      <c r="M316" s="111" t="s">
        <v>632</v>
      </c>
      <c r="N316" s="390"/>
    </row>
    <row r="317" spans="1:14">
      <c r="A317" s="111" t="s">
        <v>2304</v>
      </c>
      <c r="B317" s="111" t="s">
        <v>3017</v>
      </c>
      <c r="C317" s="111">
        <v>1.35</v>
      </c>
      <c r="D317" s="111">
        <v>1.45</v>
      </c>
      <c r="E317" s="111">
        <v>1.35</v>
      </c>
      <c r="F317" s="111">
        <v>1.45</v>
      </c>
      <c r="G317" s="111">
        <v>1.45</v>
      </c>
      <c r="H317" s="111">
        <v>1.4</v>
      </c>
      <c r="I317" s="111">
        <v>10008</v>
      </c>
      <c r="J317" s="111">
        <v>14011.5</v>
      </c>
      <c r="K317" s="112">
        <v>43717</v>
      </c>
      <c r="L317" s="111">
        <v>4</v>
      </c>
      <c r="M317" s="111" t="s">
        <v>2305</v>
      </c>
      <c r="N317" s="390"/>
    </row>
    <row r="318" spans="1:14">
      <c r="A318" s="111" t="s">
        <v>633</v>
      </c>
      <c r="B318" s="111" t="s">
        <v>377</v>
      </c>
      <c r="C318" s="111">
        <v>3.55</v>
      </c>
      <c r="D318" s="111">
        <v>3.55</v>
      </c>
      <c r="E318" s="111">
        <v>3.55</v>
      </c>
      <c r="F318" s="111">
        <v>3.55</v>
      </c>
      <c r="G318" s="111">
        <v>3.55</v>
      </c>
      <c r="H318" s="111">
        <v>3.7</v>
      </c>
      <c r="I318" s="111">
        <v>348282</v>
      </c>
      <c r="J318" s="111">
        <v>1236401.1000000001</v>
      </c>
      <c r="K318" s="112">
        <v>43717</v>
      </c>
      <c r="L318" s="111">
        <v>608</v>
      </c>
      <c r="M318" s="111" t="s">
        <v>634</v>
      </c>
      <c r="N318" s="390"/>
    </row>
    <row r="319" spans="1:14">
      <c r="A319" s="111" t="s">
        <v>635</v>
      </c>
      <c r="B319" s="111" t="s">
        <v>377</v>
      </c>
      <c r="C319" s="111">
        <v>23.5</v>
      </c>
      <c r="D319" s="111">
        <v>23.74</v>
      </c>
      <c r="E319" s="111">
        <v>23.31</v>
      </c>
      <c r="F319" s="111">
        <v>23.57</v>
      </c>
      <c r="G319" s="111">
        <v>23.57</v>
      </c>
      <c r="H319" s="111">
        <v>23.47</v>
      </c>
      <c r="I319" s="111">
        <v>6986449</v>
      </c>
      <c r="J319" s="111">
        <v>164396714.59</v>
      </c>
      <c r="K319" s="112">
        <v>43717</v>
      </c>
      <c r="L319" s="111">
        <v>22910</v>
      </c>
      <c r="M319" s="111" t="s">
        <v>636</v>
      </c>
      <c r="N319" s="390"/>
    </row>
    <row r="320" spans="1:14">
      <c r="A320" s="111" t="s">
        <v>3559</v>
      </c>
      <c r="B320" s="111" t="s">
        <v>377</v>
      </c>
      <c r="C320" s="111">
        <v>72</v>
      </c>
      <c r="D320" s="111">
        <v>72.75</v>
      </c>
      <c r="E320" s="111">
        <v>70</v>
      </c>
      <c r="F320" s="111">
        <v>70.05</v>
      </c>
      <c r="G320" s="111">
        <v>70.05</v>
      </c>
      <c r="H320" s="111">
        <v>72.5</v>
      </c>
      <c r="I320" s="111">
        <v>5620</v>
      </c>
      <c r="J320" s="111">
        <v>400490.5</v>
      </c>
      <c r="K320" s="112">
        <v>43717</v>
      </c>
      <c r="L320" s="111">
        <v>12</v>
      </c>
      <c r="M320" s="111" t="s">
        <v>3560</v>
      </c>
      <c r="N320" s="390"/>
    </row>
    <row r="321" spans="1:14">
      <c r="A321" s="111" t="s">
        <v>2649</v>
      </c>
      <c r="B321" s="111" t="s">
        <v>377</v>
      </c>
      <c r="C321" s="111">
        <v>605.65</v>
      </c>
      <c r="D321" s="111">
        <v>628.79999999999995</v>
      </c>
      <c r="E321" s="111">
        <v>595.15</v>
      </c>
      <c r="F321" s="111">
        <v>607.5</v>
      </c>
      <c r="G321" s="111">
        <v>597.5</v>
      </c>
      <c r="H321" s="111">
        <v>599.65</v>
      </c>
      <c r="I321" s="111">
        <v>131392</v>
      </c>
      <c r="J321" s="111">
        <v>80531624.25</v>
      </c>
      <c r="K321" s="112">
        <v>43717</v>
      </c>
      <c r="L321" s="111">
        <v>9701</v>
      </c>
      <c r="M321" s="111" t="s">
        <v>2650</v>
      </c>
      <c r="N321" s="390"/>
    </row>
    <row r="322" spans="1:14">
      <c r="A322" s="111" t="s">
        <v>2001</v>
      </c>
      <c r="B322" s="111" t="s">
        <v>377</v>
      </c>
      <c r="C322" s="111">
        <v>88</v>
      </c>
      <c r="D322" s="111">
        <v>89.75</v>
      </c>
      <c r="E322" s="111">
        <v>85.7</v>
      </c>
      <c r="F322" s="111">
        <v>86.45</v>
      </c>
      <c r="G322" s="111">
        <v>88.5</v>
      </c>
      <c r="H322" s="111">
        <v>89.25</v>
      </c>
      <c r="I322" s="111">
        <v>788</v>
      </c>
      <c r="J322" s="111">
        <v>68906.95</v>
      </c>
      <c r="K322" s="112">
        <v>43717</v>
      </c>
      <c r="L322" s="111">
        <v>48</v>
      </c>
      <c r="M322" s="111" t="s">
        <v>2002</v>
      </c>
      <c r="N322" s="390"/>
    </row>
    <row r="323" spans="1:14">
      <c r="A323" s="111" t="s">
        <v>190</v>
      </c>
      <c r="B323" s="111" t="s">
        <v>377</v>
      </c>
      <c r="C323" s="111">
        <v>1292.8499999999999</v>
      </c>
      <c r="D323" s="111">
        <v>1300</v>
      </c>
      <c r="E323" s="111">
        <v>1272.5999999999999</v>
      </c>
      <c r="F323" s="111">
        <v>1290.95</v>
      </c>
      <c r="G323" s="111">
        <v>1298.8</v>
      </c>
      <c r="H323" s="111">
        <v>1285.45</v>
      </c>
      <c r="I323" s="111">
        <v>20277</v>
      </c>
      <c r="J323" s="111">
        <v>26184277.649999999</v>
      </c>
      <c r="K323" s="112">
        <v>43717</v>
      </c>
      <c r="L323" s="111">
        <v>2196</v>
      </c>
      <c r="M323" s="111" t="s">
        <v>637</v>
      </c>
      <c r="N323" s="390"/>
    </row>
    <row r="324" spans="1:14">
      <c r="A324" s="111" t="s">
        <v>3598</v>
      </c>
      <c r="B324" s="111" t="s">
        <v>377</v>
      </c>
      <c r="C324" s="111">
        <v>3580</v>
      </c>
      <c r="D324" s="111">
        <v>3585</v>
      </c>
      <c r="E324" s="111">
        <v>3580</v>
      </c>
      <c r="F324" s="111">
        <v>3585</v>
      </c>
      <c r="G324" s="111">
        <v>3585</v>
      </c>
      <c r="H324" s="111">
        <v>3505</v>
      </c>
      <c r="I324" s="111">
        <v>2</v>
      </c>
      <c r="J324" s="111">
        <v>7165</v>
      </c>
      <c r="K324" s="112">
        <v>43717</v>
      </c>
      <c r="L324" s="111">
        <v>2</v>
      </c>
      <c r="M324" s="111" t="s">
        <v>3599</v>
      </c>
      <c r="N324" s="390"/>
    </row>
    <row r="325" spans="1:14">
      <c r="A325" s="111" t="s">
        <v>639</v>
      </c>
      <c r="B325" s="111" t="s">
        <v>377</v>
      </c>
      <c r="C325" s="111">
        <v>234</v>
      </c>
      <c r="D325" s="111">
        <v>234.9</v>
      </c>
      <c r="E325" s="111">
        <v>230</v>
      </c>
      <c r="F325" s="111">
        <v>232.3</v>
      </c>
      <c r="G325" s="111">
        <v>232</v>
      </c>
      <c r="H325" s="111">
        <v>233.9</v>
      </c>
      <c r="I325" s="111">
        <v>254496</v>
      </c>
      <c r="J325" s="111">
        <v>59334276.899999999</v>
      </c>
      <c r="K325" s="112">
        <v>43717</v>
      </c>
      <c r="L325" s="111">
        <v>11485</v>
      </c>
      <c r="M325" s="111" t="s">
        <v>640</v>
      </c>
      <c r="N325" s="390"/>
    </row>
    <row r="326" spans="1:14">
      <c r="A326" s="111" t="s">
        <v>641</v>
      </c>
      <c r="B326" s="111" t="s">
        <v>377</v>
      </c>
      <c r="C326" s="111">
        <v>29.25</v>
      </c>
      <c r="D326" s="111">
        <v>30.6</v>
      </c>
      <c r="E326" s="111">
        <v>28.85</v>
      </c>
      <c r="F326" s="111">
        <v>29</v>
      </c>
      <c r="G326" s="111">
        <v>29.05</v>
      </c>
      <c r="H326" s="111">
        <v>28.85</v>
      </c>
      <c r="I326" s="111">
        <v>1347</v>
      </c>
      <c r="J326" s="111">
        <v>39493.85</v>
      </c>
      <c r="K326" s="112">
        <v>43717</v>
      </c>
      <c r="L326" s="111">
        <v>44</v>
      </c>
      <c r="M326" s="111" t="s">
        <v>642</v>
      </c>
      <c r="N326" s="390"/>
    </row>
    <row r="327" spans="1:14">
      <c r="A327" s="111" t="s">
        <v>643</v>
      </c>
      <c r="B327" s="111" t="s">
        <v>377</v>
      </c>
      <c r="C327" s="111">
        <v>198</v>
      </c>
      <c r="D327" s="111">
        <v>200.15</v>
      </c>
      <c r="E327" s="111">
        <v>196.1</v>
      </c>
      <c r="F327" s="111">
        <v>198.7</v>
      </c>
      <c r="G327" s="111">
        <v>197.85</v>
      </c>
      <c r="H327" s="111">
        <v>197.55</v>
      </c>
      <c r="I327" s="111">
        <v>346292</v>
      </c>
      <c r="J327" s="111">
        <v>69005998.400000006</v>
      </c>
      <c r="K327" s="112">
        <v>43717</v>
      </c>
      <c r="L327" s="111">
        <v>3014</v>
      </c>
      <c r="M327" s="111" t="s">
        <v>2659</v>
      </c>
      <c r="N327" s="390"/>
    </row>
    <row r="328" spans="1:14">
      <c r="A328" s="111" t="s">
        <v>3573</v>
      </c>
      <c r="B328" s="111" t="s">
        <v>377</v>
      </c>
      <c r="C328" s="111">
        <v>9.65</v>
      </c>
      <c r="D328" s="111">
        <v>9.65</v>
      </c>
      <c r="E328" s="111">
        <v>8.9499999999999993</v>
      </c>
      <c r="F328" s="111">
        <v>8.9499999999999993</v>
      </c>
      <c r="G328" s="111">
        <v>8.9499999999999993</v>
      </c>
      <c r="H328" s="111">
        <v>8.85</v>
      </c>
      <c r="I328" s="111">
        <v>133</v>
      </c>
      <c r="J328" s="111">
        <v>1193.5999999999999</v>
      </c>
      <c r="K328" s="112">
        <v>43717</v>
      </c>
      <c r="L328" s="111">
        <v>5</v>
      </c>
      <c r="M328" s="111" t="s">
        <v>3574</v>
      </c>
      <c r="N328" s="390"/>
    </row>
    <row r="329" spans="1:14">
      <c r="A329" s="111" t="s">
        <v>339</v>
      </c>
      <c r="B329" s="111" t="s">
        <v>377</v>
      </c>
      <c r="C329" s="111">
        <v>574</v>
      </c>
      <c r="D329" s="111">
        <v>583.9</v>
      </c>
      <c r="E329" s="111">
        <v>568.1</v>
      </c>
      <c r="F329" s="111">
        <v>577.54999999999995</v>
      </c>
      <c r="G329" s="111">
        <v>579.5</v>
      </c>
      <c r="H329" s="111">
        <v>574.25</v>
      </c>
      <c r="I329" s="111">
        <v>394221</v>
      </c>
      <c r="J329" s="111">
        <v>227329986.44999999</v>
      </c>
      <c r="K329" s="112">
        <v>43717</v>
      </c>
      <c r="L329" s="111">
        <v>12326</v>
      </c>
      <c r="M329" s="111" t="s">
        <v>644</v>
      </c>
      <c r="N329" s="390"/>
    </row>
    <row r="330" spans="1:14">
      <c r="A330" s="111" t="s">
        <v>1847</v>
      </c>
      <c r="B330" s="111" t="s">
        <v>377</v>
      </c>
      <c r="C330" s="111">
        <v>133.4</v>
      </c>
      <c r="D330" s="111">
        <v>135</v>
      </c>
      <c r="E330" s="111">
        <v>130.1</v>
      </c>
      <c r="F330" s="111">
        <v>133.69999999999999</v>
      </c>
      <c r="G330" s="111">
        <v>134</v>
      </c>
      <c r="H330" s="111">
        <v>130.65</v>
      </c>
      <c r="I330" s="111">
        <v>28704</v>
      </c>
      <c r="J330" s="111">
        <v>3818943.9</v>
      </c>
      <c r="K330" s="112">
        <v>43717</v>
      </c>
      <c r="L330" s="111">
        <v>577</v>
      </c>
      <c r="M330" s="111" t="s">
        <v>1848</v>
      </c>
      <c r="N330" s="390"/>
    </row>
    <row r="331" spans="1:14">
      <c r="A331" s="111" t="s">
        <v>645</v>
      </c>
      <c r="B331" s="111" t="s">
        <v>377</v>
      </c>
      <c r="C331" s="111">
        <v>49.7</v>
      </c>
      <c r="D331" s="111">
        <v>58.35</v>
      </c>
      <c r="E331" s="111">
        <v>49.05</v>
      </c>
      <c r="F331" s="111">
        <v>58.35</v>
      </c>
      <c r="G331" s="111">
        <v>58.35</v>
      </c>
      <c r="H331" s="111">
        <v>48.65</v>
      </c>
      <c r="I331" s="111">
        <v>179726</v>
      </c>
      <c r="J331" s="111">
        <v>10164844.9</v>
      </c>
      <c r="K331" s="112">
        <v>43717</v>
      </c>
      <c r="L331" s="111">
        <v>1582</v>
      </c>
      <c r="M331" s="111" t="s">
        <v>646</v>
      </c>
      <c r="N331" s="390"/>
    </row>
    <row r="332" spans="1:14">
      <c r="A332" s="111" t="s">
        <v>647</v>
      </c>
      <c r="B332" s="111" t="s">
        <v>377</v>
      </c>
      <c r="C332" s="111">
        <v>438</v>
      </c>
      <c r="D332" s="111">
        <v>445.7</v>
      </c>
      <c r="E332" s="111">
        <v>436.6</v>
      </c>
      <c r="F332" s="111">
        <v>443.55</v>
      </c>
      <c r="G332" s="111">
        <v>443</v>
      </c>
      <c r="H332" s="111">
        <v>436.9</v>
      </c>
      <c r="I332" s="111">
        <v>54939</v>
      </c>
      <c r="J332" s="111">
        <v>24161017.949999999</v>
      </c>
      <c r="K332" s="112">
        <v>43717</v>
      </c>
      <c r="L332" s="111">
        <v>1203</v>
      </c>
      <c r="M332" s="111" t="s">
        <v>648</v>
      </c>
      <c r="N332" s="390"/>
    </row>
    <row r="333" spans="1:14">
      <c r="A333" s="111" t="s">
        <v>649</v>
      </c>
      <c r="B333" s="111" t="s">
        <v>377</v>
      </c>
      <c r="C333" s="111">
        <v>22.85</v>
      </c>
      <c r="D333" s="111">
        <v>24.35</v>
      </c>
      <c r="E333" s="111">
        <v>22</v>
      </c>
      <c r="F333" s="111">
        <v>24.1</v>
      </c>
      <c r="G333" s="111">
        <v>24.05</v>
      </c>
      <c r="H333" s="111">
        <v>22.6</v>
      </c>
      <c r="I333" s="111">
        <v>728403</v>
      </c>
      <c r="J333" s="111">
        <v>17084438.649999999</v>
      </c>
      <c r="K333" s="112">
        <v>43717</v>
      </c>
      <c r="L333" s="111">
        <v>3049</v>
      </c>
      <c r="M333" s="111" t="s">
        <v>1937</v>
      </c>
      <c r="N333" s="390"/>
    </row>
    <row r="334" spans="1:14">
      <c r="A334" s="111" t="s">
        <v>58</v>
      </c>
      <c r="B334" s="111" t="s">
        <v>377</v>
      </c>
      <c r="C334" s="111">
        <v>441</v>
      </c>
      <c r="D334" s="111">
        <v>447.2</v>
      </c>
      <c r="E334" s="111">
        <v>438</v>
      </c>
      <c r="F334" s="111">
        <v>444.25</v>
      </c>
      <c r="G334" s="111">
        <v>444.15</v>
      </c>
      <c r="H334" s="111">
        <v>441.3</v>
      </c>
      <c r="I334" s="111">
        <v>1327946</v>
      </c>
      <c r="J334" s="111">
        <v>588576875.45000005</v>
      </c>
      <c r="K334" s="112">
        <v>43717</v>
      </c>
      <c r="L334" s="111">
        <v>28638</v>
      </c>
      <c r="M334" s="111" t="s">
        <v>650</v>
      </c>
      <c r="N334" s="390"/>
    </row>
    <row r="335" spans="1:14">
      <c r="A335" s="111" t="s">
        <v>3142</v>
      </c>
      <c r="B335" s="111" t="s">
        <v>377</v>
      </c>
      <c r="C335" s="111">
        <v>864.95</v>
      </c>
      <c r="D335" s="111">
        <v>873.35</v>
      </c>
      <c r="E335" s="111">
        <v>841</v>
      </c>
      <c r="F335" s="111">
        <v>846.95</v>
      </c>
      <c r="G335" s="111">
        <v>848</v>
      </c>
      <c r="H335" s="111">
        <v>869.15</v>
      </c>
      <c r="I335" s="111">
        <v>238794</v>
      </c>
      <c r="J335" s="111">
        <v>202268861.80000001</v>
      </c>
      <c r="K335" s="112">
        <v>43717</v>
      </c>
      <c r="L335" s="111">
        <v>19092</v>
      </c>
      <c r="M335" s="111" t="s">
        <v>3143</v>
      </c>
      <c r="N335" s="390"/>
    </row>
    <row r="336" spans="1:14">
      <c r="A336" s="111" t="s">
        <v>651</v>
      </c>
      <c r="B336" s="111" t="s">
        <v>377</v>
      </c>
      <c r="C336" s="111">
        <v>76.05</v>
      </c>
      <c r="D336" s="111">
        <v>78.3</v>
      </c>
      <c r="E336" s="111">
        <v>75.55</v>
      </c>
      <c r="F336" s="111">
        <v>77.5</v>
      </c>
      <c r="G336" s="111">
        <v>77.55</v>
      </c>
      <c r="H336" s="111">
        <v>76.3</v>
      </c>
      <c r="I336" s="111">
        <v>49423</v>
      </c>
      <c r="J336" s="111">
        <v>3815605.65</v>
      </c>
      <c r="K336" s="112">
        <v>43717</v>
      </c>
      <c r="L336" s="111">
        <v>893</v>
      </c>
      <c r="M336" s="111" t="s">
        <v>652</v>
      </c>
      <c r="N336" s="390"/>
    </row>
    <row r="337" spans="1:14">
      <c r="A337" s="111" t="s">
        <v>1903</v>
      </c>
      <c r="B337" s="111" t="s">
        <v>377</v>
      </c>
      <c r="C337" s="111">
        <v>31.35</v>
      </c>
      <c r="D337" s="111">
        <v>32.700000000000003</v>
      </c>
      <c r="E337" s="111">
        <v>31.1</v>
      </c>
      <c r="F337" s="111">
        <v>31.5</v>
      </c>
      <c r="G337" s="111">
        <v>31.5</v>
      </c>
      <c r="H337" s="111">
        <v>30.5</v>
      </c>
      <c r="I337" s="111">
        <v>4520</v>
      </c>
      <c r="J337" s="111">
        <v>142347.6</v>
      </c>
      <c r="K337" s="112">
        <v>43717</v>
      </c>
      <c r="L337" s="111">
        <v>27</v>
      </c>
      <c r="M337" s="111" t="s">
        <v>2993</v>
      </c>
      <c r="N337" s="390"/>
    </row>
    <row r="338" spans="1:14">
      <c r="A338" s="111" t="s">
        <v>653</v>
      </c>
      <c r="B338" s="111" t="s">
        <v>377</v>
      </c>
      <c r="C338" s="111">
        <v>81</v>
      </c>
      <c r="D338" s="111">
        <v>83.9</v>
      </c>
      <c r="E338" s="111">
        <v>80.349999999999994</v>
      </c>
      <c r="F338" s="111">
        <v>82.1</v>
      </c>
      <c r="G338" s="111">
        <v>82.2</v>
      </c>
      <c r="H338" s="111">
        <v>80.2</v>
      </c>
      <c r="I338" s="111">
        <v>63770</v>
      </c>
      <c r="J338" s="111">
        <v>5229529.55</v>
      </c>
      <c r="K338" s="112">
        <v>43717</v>
      </c>
      <c r="L338" s="111">
        <v>737</v>
      </c>
      <c r="M338" s="111" t="s">
        <v>654</v>
      </c>
      <c r="N338" s="390"/>
    </row>
    <row r="339" spans="1:14">
      <c r="A339" s="111" t="s">
        <v>655</v>
      </c>
      <c r="B339" s="111" t="s">
        <v>377</v>
      </c>
      <c r="C339" s="111">
        <v>139.4</v>
      </c>
      <c r="D339" s="111">
        <v>139.4</v>
      </c>
      <c r="E339" s="111">
        <v>134</v>
      </c>
      <c r="F339" s="111">
        <v>134.75</v>
      </c>
      <c r="G339" s="111">
        <v>134.69999999999999</v>
      </c>
      <c r="H339" s="111">
        <v>136.55000000000001</v>
      </c>
      <c r="I339" s="111">
        <v>40472</v>
      </c>
      <c r="J339" s="111">
        <v>5476440.2999999998</v>
      </c>
      <c r="K339" s="112">
        <v>43717</v>
      </c>
      <c r="L339" s="111">
        <v>5309</v>
      </c>
      <c r="M339" s="111" t="s">
        <v>656</v>
      </c>
      <c r="N339" s="390"/>
    </row>
    <row r="340" spans="1:14">
      <c r="A340" s="111" t="s">
        <v>1817</v>
      </c>
      <c r="B340" s="111" t="s">
        <v>377</v>
      </c>
      <c r="C340" s="111">
        <v>387.45</v>
      </c>
      <c r="D340" s="111">
        <v>432.45</v>
      </c>
      <c r="E340" s="111">
        <v>382</v>
      </c>
      <c r="F340" s="111">
        <v>425.15</v>
      </c>
      <c r="G340" s="111">
        <v>427</v>
      </c>
      <c r="H340" s="111">
        <v>385.3</v>
      </c>
      <c r="I340" s="111">
        <v>1422559</v>
      </c>
      <c r="J340" s="111">
        <v>594750829.54999995</v>
      </c>
      <c r="K340" s="112">
        <v>43717</v>
      </c>
      <c r="L340" s="111">
        <v>35967</v>
      </c>
      <c r="M340" s="111" t="s">
        <v>1818</v>
      </c>
      <c r="N340" s="390"/>
    </row>
    <row r="341" spans="1:14">
      <c r="A341" s="111" t="s">
        <v>657</v>
      </c>
      <c r="B341" s="111" t="s">
        <v>377</v>
      </c>
      <c r="C341" s="111">
        <v>7.2</v>
      </c>
      <c r="D341" s="111">
        <v>7.2</v>
      </c>
      <c r="E341" s="111">
        <v>7</v>
      </c>
      <c r="F341" s="111">
        <v>7.2</v>
      </c>
      <c r="G341" s="111">
        <v>7.2</v>
      </c>
      <c r="H341" s="111">
        <v>6.9</v>
      </c>
      <c r="I341" s="111">
        <v>52335</v>
      </c>
      <c r="J341" s="111">
        <v>376336.2</v>
      </c>
      <c r="K341" s="112">
        <v>43717</v>
      </c>
      <c r="L341" s="111">
        <v>101</v>
      </c>
      <c r="M341" s="111" t="s">
        <v>658</v>
      </c>
      <c r="N341" s="390"/>
    </row>
    <row r="342" spans="1:14">
      <c r="A342" s="111" t="s">
        <v>3575</v>
      </c>
      <c r="B342" s="111" t="s">
        <v>3017</v>
      </c>
      <c r="C342" s="111">
        <v>8.65</v>
      </c>
      <c r="D342" s="111">
        <v>9.5500000000000007</v>
      </c>
      <c r="E342" s="111">
        <v>8.65</v>
      </c>
      <c r="F342" s="111">
        <v>9.0500000000000007</v>
      </c>
      <c r="G342" s="111">
        <v>9.5500000000000007</v>
      </c>
      <c r="H342" s="111">
        <v>9.1</v>
      </c>
      <c r="I342" s="111">
        <v>861</v>
      </c>
      <c r="J342" s="111">
        <v>7562.7</v>
      </c>
      <c r="K342" s="112">
        <v>43717</v>
      </c>
      <c r="L342" s="111">
        <v>8</v>
      </c>
      <c r="M342" s="111" t="s">
        <v>3576</v>
      </c>
      <c r="N342" s="390"/>
    </row>
    <row r="343" spans="1:14">
      <c r="A343" s="111" t="s">
        <v>2142</v>
      </c>
      <c r="B343" s="111" t="s">
        <v>377</v>
      </c>
      <c r="C343" s="111">
        <v>175.75</v>
      </c>
      <c r="D343" s="111">
        <v>181</v>
      </c>
      <c r="E343" s="111">
        <v>175.15</v>
      </c>
      <c r="F343" s="111">
        <v>179.5</v>
      </c>
      <c r="G343" s="111">
        <v>179.05</v>
      </c>
      <c r="H343" s="111">
        <v>176.85</v>
      </c>
      <c r="I343" s="111">
        <v>34373</v>
      </c>
      <c r="J343" s="111">
        <v>6146636.5</v>
      </c>
      <c r="K343" s="112">
        <v>43717</v>
      </c>
      <c r="L343" s="111">
        <v>1721</v>
      </c>
      <c r="M343" s="111" t="s">
        <v>2143</v>
      </c>
      <c r="N343" s="390"/>
    </row>
    <row r="344" spans="1:14">
      <c r="A344" s="111" t="s">
        <v>359</v>
      </c>
      <c r="B344" s="111" t="s">
        <v>377</v>
      </c>
      <c r="C344" s="111">
        <v>199</v>
      </c>
      <c r="D344" s="111">
        <v>200.5</v>
      </c>
      <c r="E344" s="111">
        <v>196</v>
      </c>
      <c r="F344" s="111">
        <v>197.7</v>
      </c>
      <c r="G344" s="111">
        <v>197</v>
      </c>
      <c r="H344" s="111">
        <v>198.35</v>
      </c>
      <c r="I344" s="111">
        <v>255061</v>
      </c>
      <c r="J344" s="111">
        <v>50717478.600000001</v>
      </c>
      <c r="K344" s="112">
        <v>43717</v>
      </c>
      <c r="L344" s="111">
        <v>7868</v>
      </c>
      <c r="M344" s="111" t="s">
        <v>659</v>
      </c>
      <c r="N344" s="390"/>
    </row>
    <row r="345" spans="1:14">
      <c r="A345" s="111" t="s">
        <v>2753</v>
      </c>
      <c r="B345" s="111" t="s">
        <v>377</v>
      </c>
      <c r="C345" s="111">
        <v>20.05</v>
      </c>
      <c r="D345" s="111">
        <v>21.7</v>
      </c>
      <c r="E345" s="111">
        <v>20.05</v>
      </c>
      <c r="F345" s="111">
        <v>21.65</v>
      </c>
      <c r="G345" s="111">
        <v>21.5</v>
      </c>
      <c r="H345" s="111">
        <v>20.25</v>
      </c>
      <c r="I345" s="111">
        <v>13816</v>
      </c>
      <c r="J345" s="111">
        <v>292303.45</v>
      </c>
      <c r="K345" s="112">
        <v>43717</v>
      </c>
      <c r="L345" s="111">
        <v>217</v>
      </c>
      <c r="M345" s="111" t="s">
        <v>2754</v>
      </c>
      <c r="N345" s="390"/>
    </row>
    <row r="346" spans="1:14">
      <c r="A346" s="111" t="s">
        <v>3400</v>
      </c>
      <c r="B346" s="111" t="s">
        <v>377</v>
      </c>
      <c r="C346" s="111">
        <v>28.05</v>
      </c>
      <c r="D346" s="111">
        <v>32.5</v>
      </c>
      <c r="E346" s="111">
        <v>26</v>
      </c>
      <c r="F346" s="111">
        <v>31</v>
      </c>
      <c r="G346" s="111">
        <v>31</v>
      </c>
      <c r="H346" s="111">
        <v>29.6</v>
      </c>
      <c r="I346" s="111">
        <v>5261</v>
      </c>
      <c r="J346" s="111">
        <v>155083.54999999999</v>
      </c>
      <c r="K346" s="112">
        <v>43717</v>
      </c>
      <c r="L346" s="111">
        <v>49</v>
      </c>
      <c r="M346" s="111" t="s">
        <v>3401</v>
      </c>
      <c r="N346" s="390"/>
    </row>
    <row r="347" spans="1:14">
      <c r="A347" s="111" t="s">
        <v>660</v>
      </c>
      <c r="B347" s="111" t="s">
        <v>377</v>
      </c>
      <c r="C347" s="111">
        <v>382.45</v>
      </c>
      <c r="D347" s="111">
        <v>392.8</v>
      </c>
      <c r="E347" s="111">
        <v>377.95</v>
      </c>
      <c r="F347" s="111">
        <v>389.6</v>
      </c>
      <c r="G347" s="111">
        <v>389</v>
      </c>
      <c r="H347" s="111">
        <v>380.2</v>
      </c>
      <c r="I347" s="111">
        <v>118566</v>
      </c>
      <c r="J347" s="111">
        <v>45772148</v>
      </c>
      <c r="K347" s="112">
        <v>43717</v>
      </c>
      <c r="L347" s="111">
        <v>4485</v>
      </c>
      <c r="M347" s="111" t="s">
        <v>661</v>
      </c>
      <c r="N347" s="390"/>
    </row>
    <row r="348" spans="1:14">
      <c r="A348" s="111" t="s">
        <v>2306</v>
      </c>
      <c r="B348" s="111" t="s">
        <v>377</v>
      </c>
      <c r="C348" s="111">
        <v>15.4</v>
      </c>
      <c r="D348" s="111">
        <v>15.8</v>
      </c>
      <c r="E348" s="111">
        <v>15.25</v>
      </c>
      <c r="F348" s="111">
        <v>15.6</v>
      </c>
      <c r="G348" s="111">
        <v>15.55</v>
      </c>
      <c r="H348" s="111">
        <v>15.25</v>
      </c>
      <c r="I348" s="111">
        <v>160218</v>
      </c>
      <c r="J348" s="111">
        <v>2496550.85</v>
      </c>
      <c r="K348" s="112">
        <v>43717</v>
      </c>
      <c r="L348" s="111">
        <v>370</v>
      </c>
      <c r="M348" s="111" t="s">
        <v>2307</v>
      </c>
      <c r="N348" s="390"/>
    </row>
    <row r="349" spans="1:14">
      <c r="A349" s="111" t="s">
        <v>662</v>
      </c>
      <c r="B349" s="111" t="s">
        <v>377</v>
      </c>
      <c r="C349" s="111">
        <v>361.6</v>
      </c>
      <c r="D349" s="111">
        <v>362</v>
      </c>
      <c r="E349" s="111">
        <v>358.55</v>
      </c>
      <c r="F349" s="111">
        <v>360.35</v>
      </c>
      <c r="G349" s="111">
        <v>359</v>
      </c>
      <c r="H349" s="111">
        <v>361.6</v>
      </c>
      <c r="I349" s="111">
        <v>1130</v>
      </c>
      <c r="J349" s="111">
        <v>407111.3</v>
      </c>
      <c r="K349" s="112">
        <v>43717</v>
      </c>
      <c r="L349" s="111">
        <v>91</v>
      </c>
      <c r="M349" s="111" t="s">
        <v>2117</v>
      </c>
      <c r="N349" s="390"/>
    </row>
    <row r="350" spans="1:14">
      <c r="A350" s="111" t="s">
        <v>663</v>
      </c>
      <c r="B350" s="111" t="s">
        <v>377</v>
      </c>
      <c r="C350" s="111">
        <v>83.6</v>
      </c>
      <c r="D350" s="111">
        <v>89.25</v>
      </c>
      <c r="E350" s="111">
        <v>81.25</v>
      </c>
      <c r="F350" s="111">
        <v>87.8</v>
      </c>
      <c r="G350" s="111">
        <v>87.8</v>
      </c>
      <c r="H350" s="111">
        <v>81.7</v>
      </c>
      <c r="I350" s="111">
        <v>376236</v>
      </c>
      <c r="J350" s="111">
        <v>32295547.899999999</v>
      </c>
      <c r="K350" s="112">
        <v>43717</v>
      </c>
      <c r="L350" s="111">
        <v>4108</v>
      </c>
      <c r="M350" s="111" t="s">
        <v>664</v>
      </c>
      <c r="N350" s="390"/>
    </row>
    <row r="351" spans="1:14">
      <c r="A351" s="111" t="s">
        <v>665</v>
      </c>
      <c r="B351" s="111" t="s">
        <v>377</v>
      </c>
      <c r="C351" s="111">
        <v>277.60000000000002</v>
      </c>
      <c r="D351" s="111">
        <v>282</v>
      </c>
      <c r="E351" s="111">
        <v>274.2</v>
      </c>
      <c r="F351" s="111">
        <v>278.55</v>
      </c>
      <c r="G351" s="111">
        <v>278.55</v>
      </c>
      <c r="H351" s="111">
        <v>276.05</v>
      </c>
      <c r="I351" s="111">
        <v>184806</v>
      </c>
      <c r="J351" s="111">
        <v>51564899.799999997</v>
      </c>
      <c r="K351" s="112">
        <v>43717</v>
      </c>
      <c r="L351" s="111">
        <v>4274</v>
      </c>
      <c r="M351" s="111" t="s">
        <v>2755</v>
      </c>
      <c r="N351" s="390"/>
    </row>
    <row r="352" spans="1:14">
      <c r="A352" s="111" t="s">
        <v>372</v>
      </c>
      <c r="B352" s="111" t="s">
        <v>377</v>
      </c>
      <c r="C352" s="111">
        <v>101.7</v>
      </c>
      <c r="D352" s="111">
        <v>102.45</v>
      </c>
      <c r="E352" s="111">
        <v>99.05</v>
      </c>
      <c r="F352" s="111">
        <v>101.85</v>
      </c>
      <c r="G352" s="111">
        <v>102.1</v>
      </c>
      <c r="H352" s="111">
        <v>98.35</v>
      </c>
      <c r="I352" s="111">
        <v>8678</v>
      </c>
      <c r="J352" s="111">
        <v>880166.8</v>
      </c>
      <c r="K352" s="112">
        <v>43717</v>
      </c>
      <c r="L352" s="111">
        <v>278</v>
      </c>
      <c r="M352" s="111" t="s">
        <v>666</v>
      </c>
      <c r="N352" s="390"/>
    </row>
    <row r="353" spans="1:14">
      <c r="A353" s="111" t="s">
        <v>667</v>
      </c>
      <c r="B353" s="111" t="s">
        <v>377</v>
      </c>
      <c r="C353" s="111">
        <v>175.15</v>
      </c>
      <c r="D353" s="111">
        <v>178.5</v>
      </c>
      <c r="E353" s="111">
        <v>172.05</v>
      </c>
      <c r="F353" s="111">
        <v>176.5</v>
      </c>
      <c r="G353" s="111">
        <v>176.6</v>
      </c>
      <c r="H353" s="111">
        <v>176.3</v>
      </c>
      <c r="I353" s="111">
        <v>402640</v>
      </c>
      <c r="J353" s="111">
        <v>70889855.099999994</v>
      </c>
      <c r="K353" s="112">
        <v>43717</v>
      </c>
      <c r="L353" s="111">
        <v>8811</v>
      </c>
      <c r="M353" s="111" t="s">
        <v>668</v>
      </c>
      <c r="N353" s="390"/>
    </row>
    <row r="354" spans="1:14">
      <c r="A354" s="111" t="s">
        <v>3485</v>
      </c>
      <c r="B354" s="111" t="s">
        <v>377</v>
      </c>
      <c r="C354" s="111">
        <v>38</v>
      </c>
      <c r="D354" s="111">
        <v>38</v>
      </c>
      <c r="E354" s="111">
        <v>38</v>
      </c>
      <c r="F354" s="111">
        <v>38</v>
      </c>
      <c r="G354" s="111">
        <v>38</v>
      </c>
      <c r="H354" s="111">
        <v>39</v>
      </c>
      <c r="I354" s="111">
        <v>49</v>
      </c>
      <c r="J354" s="111">
        <v>1862</v>
      </c>
      <c r="K354" s="112">
        <v>43717</v>
      </c>
      <c r="L354" s="111">
        <v>1</v>
      </c>
      <c r="M354" s="111" t="s">
        <v>3486</v>
      </c>
      <c r="N354" s="390"/>
    </row>
    <row r="355" spans="1:14">
      <c r="A355" s="111" t="s">
        <v>669</v>
      </c>
      <c r="B355" s="111" t="s">
        <v>377</v>
      </c>
      <c r="C355" s="111">
        <v>87.5</v>
      </c>
      <c r="D355" s="111">
        <v>90.9</v>
      </c>
      <c r="E355" s="111">
        <v>82</v>
      </c>
      <c r="F355" s="111">
        <v>84.1</v>
      </c>
      <c r="G355" s="111">
        <v>83.8</v>
      </c>
      <c r="H355" s="111">
        <v>87.65</v>
      </c>
      <c r="I355" s="111">
        <v>117005</v>
      </c>
      <c r="J355" s="111">
        <v>9894654.0500000007</v>
      </c>
      <c r="K355" s="112">
        <v>43717</v>
      </c>
      <c r="L355" s="111">
        <v>1968</v>
      </c>
      <c r="M355" s="111" t="s">
        <v>670</v>
      </c>
      <c r="N355" s="390"/>
    </row>
    <row r="356" spans="1:14">
      <c r="A356" s="111" t="s">
        <v>2475</v>
      </c>
      <c r="B356" s="111" t="s">
        <v>377</v>
      </c>
      <c r="C356" s="111">
        <v>199</v>
      </c>
      <c r="D356" s="111">
        <v>223.5</v>
      </c>
      <c r="E356" s="111">
        <v>196.15</v>
      </c>
      <c r="F356" s="111">
        <v>211.85</v>
      </c>
      <c r="G356" s="111">
        <v>216.95</v>
      </c>
      <c r="H356" s="111">
        <v>198.65</v>
      </c>
      <c r="I356" s="111">
        <v>4280</v>
      </c>
      <c r="J356" s="111">
        <v>894511.35</v>
      </c>
      <c r="K356" s="112">
        <v>43717</v>
      </c>
      <c r="L356" s="111">
        <v>298</v>
      </c>
      <c r="M356" s="111" t="s">
        <v>2476</v>
      </c>
      <c r="N356" s="390"/>
    </row>
    <row r="357" spans="1:14">
      <c r="A357" s="111" t="s">
        <v>1922</v>
      </c>
      <c r="B357" s="111" t="s">
        <v>377</v>
      </c>
      <c r="C357" s="111">
        <v>265.89999999999998</v>
      </c>
      <c r="D357" s="111">
        <v>284.39999999999998</v>
      </c>
      <c r="E357" s="111">
        <v>263</v>
      </c>
      <c r="F357" s="111">
        <v>274.60000000000002</v>
      </c>
      <c r="G357" s="111">
        <v>284.39999999999998</v>
      </c>
      <c r="H357" s="111">
        <v>264.05</v>
      </c>
      <c r="I357" s="111">
        <v>69986</v>
      </c>
      <c r="J357" s="111">
        <v>19072432.350000001</v>
      </c>
      <c r="K357" s="112">
        <v>43717</v>
      </c>
      <c r="L357" s="111">
        <v>1320</v>
      </c>
      <c r="M357" s="111" t="s">
        <v>2995</v>
      </c>
      <c r="N357" s="390"/>
    </row>
    <row r="358" spans="1:14">
      <c r="A358" s="111" t="s">
        <v>3306</v>
      </c>
      <c r="B358" s="111" t="s">
        <v>377</v>
      </c>
      <c r="C358" s="111">
        <v>6.5</v>
      </c>
      <c r="D358" s="111">
        <v>6.65</v>
      </c>
      <c r="E358" s="111">
        <v>6.35</v>
      </c>
      <c r="F358" s="111">
        <v>6.35</v>
      </c>
      <c r="G358" s="111">
        <v>6.35</v>
      </c>
      <c r="H358" s="111">
        <v>6.35</v>
      </c>
      <c r="I358" s="111">
        <v>56051</v>
      </c>
      <c r="J358" s="111">
        <v>356835.55</v>
      </c>
      <c r="K358" s="112">
        <v>43717</v>
      </c>
      <c r="L358" s="111">
        <v>48</v>
      </c>
      <c r="M358" s="111" t="s">
        <v>3307</v>
      </c>
      <c r="N358" s="390"/>
    </row>
    <row r="359" spans="1:14">
      <c r="A359" s="111" t="s">
        <v>671</v>
      </c>
      <c r="B359" s="111" t="s">
        <v>377</v>
      </c>
      <c r="C359" s="111">
        <v>148.1</v>
      </c>
      <c r="D359" s="111">
        <v>154.80000000000001</v>
      </c>
      <c r="E359" s="111">
        <v>147.1</v>
      </c>
      <c r="F359" s="111">
        <v>153.4</v>
      </c>
      <c r="G359" s="111">
        <v>153.85</v>
      </c>
      <c r="H359" s="111">
        <v>148.75</v>
      </c>
      <c r="I359" s="111">
        <v>349186</v>
      </c>
      <c r="J359" s="111">
        <v>53197897</v>
      </c>
      <c r="K359" s="112">
        <v>43717</v>
      </c>
      <c r="L359" s="111">
        <v>7687</v>
      </c>
      <c r="M359" s="111" t="s">
        <v>672</v>
      </c>
      <c r="N359" s="390"/>
    </row>
    <row r="360" spans="1:14">
      <c r="A360" s="111" t="s">
        <v>3036</v>
      </c>
      <c r="B360" s="111" t="s">
        <v>377</v>
      </c>
      <c r="C360" s="111">
        <v>13.6</v>
      </c>
      <c r="D360" s="111">
        <v>14.1</v>
      </c>
      <c r="E360" s="111">
        <v>13.5</v>
      </c>
      <c r="F360" s="111">
        <v>13.85</v>
      </c>
      <c r="G360" s="111">
        <v>13.85</v>
      </c>
      <c r="H360" s="111">
        <v>13.6</v>
      </c>
      <c r="I360" s="111">
        <v>176382</v>
      </c>
      <c r="J360" s="111">
        <v>2437949.2000000002</v>
      </c>
      <c r="K360" s="112">
        <v>43717</v>
      </c>
      <c r="L360" s="111">
        <v>392</v>
      </c>
      <c r="M360" s="111" t="s">
        <v>3037</v>
      </c>
      <c r="N360" s="390"/>
    </row>
    <row r="361" spans="1:14">
      <c r="A361" s="111" t="s">
        <v>673</v>
      </c>
      <c r="B361" s="111" t="s">
        <v>377</v>
      </c>
      <c r="C361" s="111">
        <v>318.05</v>
      </c>
      <c r="D361" s="111">
        <v>320</v>
      </c>
      <c r="E361" s="111">
        <v>309.8</v>
      </c>
      <c r="F361" s="111">
        <v>314.60000000000002</v>
      </c>
      <c r="G361" s="111">
        <v>313</v>
      </c>
      <c r="H361" s="111">
        <v>317.8</v>
      </c>
      <c r="I361" s="111">
        <v>18789</v>
      </c>
      <c r="J361" s="111">
        <v>5947549.25</v>
      </c>
      <c r="K361" s="112">
        <v>43717</v>
      </c>
      <c r="L361" s="111">
        <v>1020</v>
      </c>
      <c r="M361" s="111" t="s">
        <v>674</v>
      </c>
      <c r="N361" s="390"/>
    </row>
    <row r="362" spans="1:14">
      <c r="A362" s="111" t="s">
        <v>2541</v>
      </c>
      <c r="B362" s="111" t="s">
        <v>377</v>
      </c>
      <c r="C362" s="111">
        <v>11.55</v>
      </c>
      <c r="D362" s="111">
        <v>11.55</v>
      </c>
      <c r="E362" s="111">
        <v>11.55</v>
      </c>
      <c r="F362" s="111">
        <v>11.55</v>
      </c>
      <c r="G362" s="111">
        <v>11.55</v>
      </c>
      <c r="H362" s="111">
        <v>12.15</v>
      </c>
      <c r="I362" s="111">
        <v>16533</v>
      </c>
      <c r="J362" s="111">
        <v>190956.15</v>
      </c>
      <c r="K362" s="112">
        <v>43717</v>
      </c>
      <c r="L362" s="111">
        <v>59</v>
      </c>
      <c r="M362" s="111" t="s">
        <v>2542</v>
      </c>
      <c r="N362" s="390"/>
    </row>
    <row r="363" spans="1:14">
      <c r="A363" s="111" t="s">
        <v>229</v>
      </c>
      <c r="B363" s="111" t="s">
        <v>377</v>
      </c>
      <c r="C363" s="111">
        <v>45.9</v>
      </c>
      <c r="D363" s="111">
        <v>51.95</v>
      </c>
      <c r="E363" s="111">
        <v>45.35</v>
      </c>
      <c r="F363" s="111">
        <v>48.95</v>
      </c>
      <c r="G363" s="111">
        <v>48.7</v>
      </c>
      <c r="H363" s="111">
        <v>46.6</v>
      </c>
      <c r="I363" s="111">
        <v>25542392</v>
      </c>
      <c r="J363" s="111">
        <v>1254379446.3499999</v>
      </c>
      <c r="K363" s="112">
        <v>43717</v>
      </c>
      <c r="L363" s="111">
        <v>94129</v>
      </c>
      <c r="M363" s="111" t="s">
        <v>675</v>
      </c>
      <c r="N363" s="390"/>
    </row>
    <row r="364" spans="1:14">
      <c r="A364" s="111" t="s">
        <v>676</v>
      </c>
      <c r="B364" s="111" t="s">
        <v>377</v>
      </c>
      <c r="C364" s="111">
        <v>219</v>
      </c>
      <c r="D364" s="111">
        <v>219</v>
      </c>
      <c r="E364" s="111">
        <v>211.6</v>
      </c>
      <c r="F364" s="111">
        <v>214.5</v>
      </c>
      <c r="G364" s="111">
        <v>211.95</v>
      </c>
      <c r="H364" s="111">
        <v>217.6</v>
      </c>
      <c r="I364" s="111">
        <v>342</v>
      </c>
      <c r="J364" s="111">
        <v>73505.95</v>
      </c>
      <c r="K364" s="112">
        <v>43717</v>
      </c>
      <c r="L364" s="111">
        <v>82</v>
      </c>
      <c r="M364" s="111" t="s">
        <v>677</v>
      </c>
      <c r="N364" s="390"/>
    </row>
    <row r="365" spans="1:14">
      <c r="A365" s="111" t="s">
        <v>2756</v>
      </c>
      <c r="B365" s="111" t="s">
        <v>377</v>
      </c>
      <c r="C365" s="111">
        <v>799</v>
      </c>
      <c r="D365" s="111">
        <v>800</v>
      </c>
      <c r="E365" s="111">
        <v>780.05</v>
      </c>
      <c r="F365" s="111">
        <v>799.45</v>
      </c>
      <c r="G365" s="111">
        <v>799.05</v>
      </c>
      <c r="H365" s="111">
        <v>793.25</v>
      </c>
      <c r="I365" s="111">
        <v>1007</v>
      </c>
      <c r="J365" s="111">
        <v>798585.1</v>
      </c>
      <c r="K365" s="112">
        <v>43717</v>
      </c>
      <c r="L365" s="111">
        <v>103</v>
      </c>
      <c r="M365" s="111" t="s">
        <v>2757</v>
      </c>
      <c r="N365" s="390"/>
    </row>
    <row r="366" spans="1:14">
      <c r="A366" s="111" t="s">
        <v>678</v>
      </c>
      <c r="B366" s="111" t="s">
        <v>377</v>
      </c>
      <c r="C366" s="111">
        <v>303.64999999999998</v>
      </c>
      <c r="D366" s="111">
        <v>308.45</v>
      </c>
      <c r="E366" s="111">
        <v>298</v>
      </c>
      <c r="F366" s="111">
        <v>299.5</v>
      </c>
      <c r="G366" s="111">
        <v>298.3</v>
      </c>
      <c r="H366" s="111">
        <v>301</v>
      </c>
      <c r="I366" s="111">
        <v>888</v>
      </c>
      <c r="J366" s="111">
        <v>266614.09999999998</v>
      </c>
      <c r="K366" s="112">
        <v>43717</v>
      </c>
      <c r="L366" s="111">
        <v>101</v>
      </c>
      <c r="M366" s="111" t="s">
        <v>679</v>
      </c>
      <c r="N366" s="390"/>
    </row>
    <row r="367" spans="1:14">
      <c r="A367" s="111" t="s">
        <v>3561</v>
      </c>
      <c r="B367" s="111" t="s">
        <v>3017</v>
      </c>
      <c r="C367" s="111">
        <v>5.85</v>
      </c>
      <c r="D367" s="111">
        <v>6</v>
      </c>
      <c r="E367" s="111">
        <v>5.85</v>
      </c>
      <c r="F367" s="111">
        <v>6</v>
      </c>
      <c r="G367" s="111">
        <v>6</v>
      </c>
      <c r="H367" s="111">
        <v>6.15</v>
      </c>
      <c r="I367" s="111">
        <v>11531</v>
      </c>
      <c r="J367" s="111">
        <v>68299.55</v>
      </c>
      <c r="K367" s="112">
        <v>43717</v>
      </c>
      <c r="L367" s="111">
        <v>14</v>
      </c>
      <c r="M367" s="111" t="s">
        <v>2961</v>
      </c>
      <c r="N367" s="390"/>
    </row>
    <row r="368" spans="1:14">
      <c r="A368" s="111" t="s">
        <v>2308</v>
      </c>
      <c r="B368" s="111" t="s">
        <v>3017</v>
      </c>
      <c r="C368" s="111">
        <v>1.2</v>
      </c>
      <c r="D368" s="111">
        <v>1.2</v>
      </c>
      <c r="E368" s="111">
        <v>1.1000000000000001</v>
      </c>
      <c r="F368" s="111">
        <v>1.1499999999999999</v>
      </c>
      <c r="G368" s="111">
        <v>1.2</v>
      </c>
      <c r="H368" s="111">
        <v>1.1499999999999999</v>
      </c>
      <c r="I368" s="111">
        <v>32615</v>
      </c>
      <c r="J368" s="111">
        <v>37967</v>
      </c>
      <c r="K368" s="112">
        <v>43717</v>
      </c>
      <c r="L368" s="111">
        <v>34</v>
      </c>
      <c r="M368" s="111" t="s">
        <v>2309</v>
      </c>
      <c r="N368" s="390"/>
    </row>
    <row r="369" spans="1:14">
      <c r="A369" s="111" t="s">
        <v>59</v>
      </c>
      <c r="B369" s="111" t="s">
        <v>377</v>
      </c>
      <c r="C369" s="111">
        <v>22.95</v>
      </c>
      <c r="D369" s="111">
        <v>24.15</v>
      </c>
      <c r="E369" s="111">
        <v>22.6</v>
      </c>
      <c r="F369" s="111">
        <v>23.4</v>
      </c>
      <c r="G369" s="111">
        <v>23.5</v>
      </c>
      <c r="H369" s="111">
        <v>22.75</v>
      </c>
      <c r="I369" s="111">
        <v>24738050</v>
      </c>
      <c r="J369" s="111">
        <v>578751826.64999998</v>
      </c>
      <c r="K369" s="112">
        <v>43717</v>
      </c>
      <c r="L369" s="111">
        <v>33963</v>
      </c>
      <c r="M369" s="111" t="s">
        <v>680</v>
      </c>
      <c r="N369" s="390"/>
    </row>
    <row r="370" spans="1:14">
      <c r="A370" s="111" t="s">
        <v>60</v>
      </c>
      <c r="B370" s="111" t="s">
        <v>377</v>
      </c>
      <c r="C370" s="111">
        <v>1636</v>
      </c>
      <c r="D370" s="111">
        <v>1653.65</v>
      </c>
      <c r="E370" s="111">
        <v>1617</v>
      </c>
      <c r="F370" s="111">
        <v>1627.15</v>
      </c>
      <c r="G370" s="111">
        <v>1629</v>
      </c>
      <c r="H370" s="111">
        <v>1637.6</v>
      </c>
      <c r="I370" s="111">
        <v>405327</v>
      </c>
      <c r="J370" s="111">
        <v>661149039.54999995</v>
      </c>
      <c r="K370" s="112">
        <v>43717</v>
      </c>
      <c r="L370" s="111">
        <v>22382</v>
      </c>
      <c r="M370" s="111" t="s">
        <v>681</v>
      </c>
      <c r="N370" s="390"/>
    </row>
    <row r="371" spans="1:14">
      <c r="A371" s="111" t="s">
        <v>2122</v>
      </c>
      <c r="B371" s="111" t="s">
        <v>377</v>
      </c>
      <c r="C371" s="111">
        <v>2522</v>
      </c>
      <c r="D371" s="111">
        <v>2697.6</v>
      </c>
      <c r="E371" s="111">
        <v>2518</v>
      </c>
      <c r="F371" s="111">
        <v>2595.85</v>
      </c>
      <c r="G371" s="111">
        <v>2565.65</v>
      </c>
      <c r="H371" s="111">
        <v>2516.6999999999998</v>
      </c>
      <c r="I371" s="111">
        <v>21384</v>
      </c>
      <c r="J371" s="111">
        <v>56341913.5</v>
      </c>
      <c r="K371" s="112">
        <v>43717</v>
      </c>
      <c r="L371" s="111">
        <v>2198</v>
      </c>
      <c r="M371" s="111" t="s">
        <v>2126</v>
      </c>
      <c r="N371" s="390"/>
    </row>
    <row r="372" spans="1:14" hidden="1">
      <c r="A372" s="111" t="s">
        <v>61</v>
      </c>
      <c r="B372" s="111" t="s">
        <v>377</v>
      </c>
      <c r="C372" s="111">
        <v>154.25</v>
      </c>
      <c r="D372" s="111">
        <v>156.9</v>
      </c>
      <c r="E372" s="111">
        <v>152.55000000000001</v>
      </c>
      <c r="F372" s="111">
        <v>154.19999999999999</v>
      </c>
      <c r="G372" s="111">
        <v>154.9</v>
      </c>
      <c r="H372" s="111">
        <v>154.25</v>
      </c>
      <c r="I372" s="111">
        <v>9871180</v>
      </c>
      <c r="J372" s="111">
        <v>1523305149.75</v>
      </c>
      <c r="K372" s="112">
        <v>43717</v>
      </c>
      <c r="L372" s="111">
        <v>85832</v>
      </c>
      <c r="M372" s="111" t="s">
        <v>682</v>
      </c>
      <c r="N372" s="390"/>
    </row>
    <row r="373" spans="1:14">
      <c r="A373" s="111" t="s">
        <v>2543</v>
      </c>
      <c r="B373" s="111" t="s">
        <v>377</v>
      </c>
      <c r="C373" s="111">
        <v>94.6</v>
      </c>
      <c r="D373" s="111">
        <v>96.75</v>
      </c>
      <c r="E373" s="111">
        <v>91.5</v>
      </c>
      <c r="F373" s="111">
        <v>92.85</v>
      </c>
      <c r="G373" s="111">
        <v>93</v>
      </c>
      <c r="H373" s="111">
        <v>91.75</v>
      </c>
      <c r="I373" s="111">
        <v>62067</v>
      </c>
      <c r="J373" s="111">
        <v>5844046.75</v>
      </c>
      <c r="K373" s="112">
        <v>43717</v>
      </c>
      <c r="L373" s="111">
        <v>1260</v>
      </c>
      <c r="M373" s="111" t="s">
        <v>2544</v>
      </c>
      <c r="N373" s="390"/>
    </row>
    <row r="374" spans="1:14">
      <c r="A374" s="111" t="s">
        <v>1959</v>
      </c>
      <c r="B374" s="111" t="s">
        <v>377</v>
      </c>
      <c r="C374" s="111">
        <v>1529</v>
      </c>
      <c r="D374" s="111">
        <v>1578.15</v>
      </c>
      <c r="E374" s="111">
        <v>1528</v>
      </c>
      <c r="F374" s="111">
        <v>1568.8</v>
      </c>
      <c r="G374" s="111">
        <v>1568.05</v>
      </c>
      <c r="H374" s="111">
        <v>1529.7</v>
      </c>
      <c r="I374" s="111">
        <v>489530</v>
      </c>
      <c r="J374" s="111">
        <v>764107879.70000005</v>
      </c>
      <c r="K374" s="112">
        <v>43717</v>
      </c>
      <c r="L374" s="111">
        <v>19927</v>
      </c>
      <c r="M374" s="111" t="s">
        <v>1960</v>
      </c>
      <c r="N374" s="390"/>
    </row>
    <row r="375" spans="1:14">
      <c r="A375" s="111" t="s">
        <v>2238</v>
      </c>
      <c r="B375" s="111" t="s">
        <v>3017</v>
      </c>
      <c r="C375" s="111">
        <v>0.35</v>
      </c>
      <c r="D375" s="111">
        <v>0.35</v>
      </c>
      <c r="E375" s="111">
        <v>0.35</v>
      </c>
      <c r="F375" s="111">
        <v>0.35</v>
      </c>
      <c r="G375" s="111">
        <v>0.35</v>
      </c>
      <c r="H375" s="111">
        <v>0.35</v>
      </c>
      <c r="I375" s="111">
        <v>2441</v>
      </c>
      <c r="J375" s="111">
        <v>854.35</v>
      </c>
      <c r="K375" s="112">
        <v>43717</v>
      </c>
      <c r="L375" s="111">
        <v>9</v>
      </c>
      <c r="M375" s="111" t="s">
        <v>2239</v>
      </c>
      <c r="N375" s="390"/>
    </row>
    <row r="376" spans="1:14">
      <c r="A376" s="111" t="s">
        <v>3493</v>
      </c>
      <c r="B376" s="111" t="s">
        <v>377</v>
      </c>
      <c r="C376" s="111">
        <v>42</v>
      </c>
      <c r="D376" s="111">
        <v>43.35</v>
      </c>
      <c r="E376" s="111">
        <v>40.200000000000003</v>
      </c>
      <c r="F376" s="111">
        <v>42.9</v>
      </c>
      <c r="G376" s="111">
        <v>43</v>
      </c>
      <c r="H376" s="111">
        <v>40.9</v>
      </c>
      <c r="I376" s="111">
        <v>120153</v>
      </c>
      <c r="J376" s="111">
        <v>5086646.5</v>
      </c>
      <c r="K376" s="112">
        <v>43717</v>
      </c>
      <c r="L376" s="111">
        <v>1120</v>
      </c>
      <c r="M376" s="111" t="s">
        <v>3494</v>
      </c>
      <c r="N376" s="390"/>
    </row>
    <row r="377" spans="1:14">
      <c r="A377" s="111" t="s">
        <v>2003</v>
      </c>
      <c r="B377" s="111" t="s">
        <v>377</v>
      </c>
      <c r="C377" s="111">
        <v>199.5</v>
      </c>
      <c r="D377" s="111">
        <v>199.75</v>
      </c>
      <c r="E377" s="111">
        <v>194.05</v>
      </c>
      <c r="F377" s="111">
        <v>196.6</v>
      </c>
      <c r="G377" s="111">
        <v>197</v>
      </c>
      <c r="H377" s="111">
        <v>199.5</v>
      </c>
      <c r="I377" s="111">
        <v>3394</v>
      </c>
      <c r="J377" s="111">
        <v>670826.30000000005</v>
      </c>
      <c r="K377" s="112">
        <v>43717</v>
      </c>
      <c r="L377" s="111">
        <v>148</v>
      </c>
      <c r="M377" s="111" t="s">
        <v>2115</v>
      </c>
      <c r="N377" s="390"/>
    </row>
    <row r="378" spans="1:14">
      <c r="A378" s="111" t="s">
        <v>683</v>
      </c>
      <c r="B378" s="111" t="s">
        <v>3017</v>
      </c>
      <c r="C378" s="111">
        <v>14.4</v>
      </c>
      <c r="D378" s="111">
        <v>14.55</v>
      </c>
      <c r="E378" s="111">
        <v>13.3</v>
      </c>
      <c r="F378" s="111">
        <v>13.7</v>
      </c>
      <c r="G378" s="111">
        <v>13.6</v>
      </c>
      <c r="H378" s="111">
        <v>13.9</v>
      </c>
      <c r="I378" s="111">
        <v>2811</v>
      </c>
      <c r="J378" s="111">
        <v>39865.550000000003</v>
      </c>
      <c r="K378" s="112">
        <v>43717</v>
      </c>
      <c r="L378" s="111">
        <v>32</v>
      </c>
      <c r="M378" s="111" t="s">
        <v>684</v>
      </c>
      <c r="N378" s="390"/>
    </row>
    <row r="379" spans="1:14">
      <c r="A379" s="111" t="s">
        <v>2310</v>
      </c>
      <c r="B379" s="111" t="s">
        <v>377</v>
      </c>
      <c r="C379" s="111">
        <v>33</v>
      </c>
      <c r="D379" s="111">
        <v>33</v>
      </c>
      <c r="E379" s="111">
        <v>30.15</v>
      </c>
      <c r="F379" s="111">
        <v>31.55</v>
      </c>
      <c r="G379" s="111">
        <v>31.5</v>
      </c>
      <c r="H379" s="111">
        <v>32.1</v>
      </c>
      <c r="I379" s="111">
        <v>11190</v>
      </c>
      <c r="J379" s="111">
        <v>355480.65</v>
      </c>
      <c r="K379" s="112">
        <v>43717</v>
      </c>
      <c r="L379" s="111">
        <v>301</v>
      </c>
      <c r="M379" s="111" t="s">
        <v>2311</v>
      </c>
      <c r="N379" s="390"/>
    </row>
    <row r="380" spans="1:14" hidden="1">
      <c r="A380" s="111" t="s">
        <v>685</v>
      </c>
      <c r="B380" s="111" t="s">
        <v>377</v>
      </c>
      <c r="C380" s="111">
        <v>14</v>
      </c>
      <c r="D380" s="111">
        <v>14.25</v>
      </c>
      <c r="E380" s="111">
        <v>13.6</v>
      </c>
      <c r="F380" s="111">
        <v>14.1</v>
      </c>
      <c r="G380" s="111">
        <v>14.25</v>
      </c>
      <c r="H380" s="111">
        <v>13.8</v>
      </c>
      <c r="I380" s="111">
        <v>4440</v>
      </c>
      <c r="J380" s="111">
        <v>62842</v>
      </c>
      <c r="K380" s="112">
        <v>43717</v>
      </c>
      <c r="L380" s="111">
        <v>19</v>
      </c>
      <c r="M380" s="111" t="s">
        <v>686</v>
      </c>
      <c r="N380" s="390"/>
    </row>
    <row r="381" spans="1:14" hidden="1">
      <c r="A381" s="111" t="s">
        <v>2545</v>
      </c>
      <c r="B381" s="111" t="s">
        <v>377</v>
      </c>
      <c r="C381" s="111">
        <v>3</v>
      </c>
      <c r="D381" s="111">
        <v>3</v>
      </c>
      <c r="E381" s="111">
        <v>2.8</v>
      </c>
      <c r="F381" s="111">
        <v>2.9</v>
      </c>
      <c r="G381" s="111">
        <v>2.8</v>
      </c>
      <c r="H381" s="111">
        <v>2.9</v>
      </c>
      <c r="I381" s="111">
        <v>3173</v>
      </c>
      <c r="J381" s="111">
        <v>9407</v>
      </c>
      <c r="K381" s="112">
        <v>43717</v>
      </c>
      <c r="L381" s="111">
        <v>22</v>
      </c>
      <c r="M381" s="111" t="s">
        <v>2546</v>
      </c>
      <c r="N381" s="390"/>
    </row>
    <row r="382" spans="1:14" hidden="1">
      <c r="A382" s="111" t="s">
        <v>687</v>
      </c>
      <c r="B382" s="111" t="s">
        <v>377</v>
      </c>
      <c r="C382" s="111">
        <v>337.95</v>
      </c>
      <c r="D382" s="111">
        <v>342.8</v>
      </c>
      <c r="E382" s="111">
        <v>332.05</v>
      </c>
      <c r="F382" s="111">
        <v>334.55</v>
      </c>
      <c r="G382" s="111">
        <v>332.5</v>
      </c>
      <c r="H382" s="111">
        <v>334.65</v>
      </c>
      <c r="I382" s="111">
        <v>153091</v>
      </c>
      <c r="J382" s="111">
        <v>51624244.200000003</v>
      </c>
      <c r="K382" s="112">
        <v>43717</v>
      </c>
      <c r="L382" s="111">
        <v>4918</v>
      </c>
      <c r="M382" s="111" t="s">
        <v>688</v>
      </c>
      <c r="N382" s="390"/>
    </row>
    <row r="383" spans="1:14" hidden="1">
      <c r="A383" s="111" t="s">
        <v>62</v>
      </c>
      <c r="B383" s="111" t="s">
        <v>377</v>
      </c>
      <c r="C383" s="111">
        <v>2729.1</v>
      </c>
      <c r="D383" s="111">
        <v>2764.65</v>
      </c>
      <c r="E383" s="111">
        <v>2729.1</v>
      </c>
      <c r="F383" s="111">
        <v>2749.2</v>
      </c>
      <c r="G383" s="111">
        <v>2750</v>
      </c>
      <c r="H383" s="111">
        <v>2739.95</v>
      </c>
      <c r="I383" s="111">
        <v>639935</v>
      </c>
      <c r="J383" s="111">
        <v>1758300467.0999999</v>
      </c>
      <c r="K383" s="112">
        <v>43717</v>
      </c>
      <c r="L383" s="111">
        <v>32425</v>
      </c>
      <c r="M383" s="111" t="s">
        <v>689</v>
      </c>
      <c r="N383" s="390"/>
    </row>
    <row r="384" spans="1:14" hidden="1">
      <c r="A384" s="111" t="s">
        <v>1992</v>
      </c>
      <c r="B384" s="111" t="s">
        <v>377</v>
      </c>
      <c r="C384" s="111">
        <v>25.2</v>
      </c>
      <c r="D384" s="111">
        <v>25.9</v>
      </c>
      <c r="E384" s="111">
        <v>24.75</v>
      </c>
      <c r="F384" s="111">
        <v>25.5</v>
      </c>
      <c r="G384" s="111">
        <v>25.5</v>
      </c>
      <c r="H384" s="111">
        <v>25.1</v>
      </c>
      <c r="I384" s="111">
        <v>2836</v>
      </c>
      <c r="J384" s="111">
        <v>72188.100000000006</v>
      </c>
      <c r="K384" s="112">
        <v>43717</v>
      </c>
      <c r="L384" s="111">
        <v>37</v>
      </c>
      <c r="M384" s="111" t="s">
        <v>1993</v>
      </c>
      <c r="N384" s="390"/>
    </row>
    <row r="385" spans="1:14" hidden="1">
      <c r="A385" s="111" t="s">
        <v>2758</v>
      </c>
      <c r="B385" s="111" t="s">
        <v>377</v>
      </c>
      <c r="C385" s="111">
        <v>162.1</v>
      </c>
      <c r="D385" s="111">
        <v>165.95</v>
      </c>
      <c r="E385" s="111">
        <v>161.6</v>
      </c>
      <c r="F385" s="111">
        <v>162</v>
      </c>
      <c r="G385" s="111">
        <v>162</v>
      </c>
      <c r="H385" s="111">
        <v>161.85</v>
      </c>
      <c r="I385" s="111">
        <v>618</v>
      </c>
      <c r="J385" s="111">
        <v>100532.65</v>
      </c>
      <c r="K385" s="112">
        <v>43717</v>
      </c>
      <c r="L385" s="111">
        <v>24</v>
      </c>
      <c r="M385" s="111" t="s">
        <v>2759</v>
      </c>
      <c r="N385" s="390"/>
    </row>
    <row r="386" spans="1:14" hidden="1">
      <c r="A386" s="111" t="s">
        <v>1907</v>
      </c>
      <c r="B386" s="111" t="s">
        <v>377</v>
      </c>
      <c r="C386" s="111">
        <v>5.3</v>
      </c>
      <c r="D386" s="111">
        <v>5.3</v>
      </c>
      <c r="E386" s="111">
        <v>4.8499999999999996</v>
      </c>
      <c r="F386" s="111">
        <v>5.0999999999999996</v>
      </c>
      <c r="G386" s="111">
        <v>5.0999999999999996</v>
      </c>
      <c r="H386" s="111">
        <v>5.05</v>
      </c>
      <c r="I386" s="111">
        <v>42429</v>
      </c>
      <c r="J386" s="111">
        <v>215457.1</v>
      </c>
      <c r="K386" s="112">
        <v>43717</v>
      </c>
      <c r="L386" s="111">
        <v>181</v>
      </c>
      <c r="M386" s="111" t="s">
        <v>1908</v>
      </c>
      <c r="N386" s="390"/>
    </row>
    <row r="387" spans="1:14" hidden="1">
      <c r="A387" s="111" t="s">
        <v>3129</v>
      </c>
      <c r="B387" s="111" t="s">
        <v>377</v>
      </c>
      <c r="C387" s="111">
        <v>71.05</v>
      </c>
      <c r="D387" s="111">
        <v>72</v>
      </c>
      <c r="E387" s="111">
        <v>68.349999999999994</v>
      </c>
      <c r="F387" s="111">
        <v>68.849999999999994</v>
      </c>
      <c r="G387" s="111">
        <v>68.7</v>
      </c>
      <c r="H387" s="111">
        <v>69.900000000000006</v>
      </c>
      <c r="I387" s="111">
        <v>8717</v>
      </c>
      <c r="J387" s="111">
        <v>606769.15</v>
      </c>
      <c r="K387" s="112">
        <v>43717</v>
      </c>
      <c r="L387" s="111">
        <v>202</v>
      </c>
      <c r="M387" s="111" t="s">
        <v>2198</v>
      </c>
      <c r="N387" s="390"/>
    </row>
    <row r="388" spans="1:14" hidden="1">
      <c r="A388" s="111" t="s">
        <v>3038</v>
      </c>
      <c r="B388" s="111" t="s">
        <v>377</v>
      </c>
      <c r="C388" s="111">
        <v>22.6</v>
      </c>
      <c r="D388" s="111">
        <v>24</v>
      </c>
      <c r="E388" s="111">
        <v>22.5</v>
      </c>
      <c r="F388" s="111">
        <v>23.65</v>
      </c>
      <c r="G388" s="111">
        <v>23.6</v>
      </c>
      <c r="H388" s="111">
        <v>23</v>
      </c>
      <c r="I388" s="111">
        <v>287288</v>
      </c>
      <c r="J388" s="111">
        <v>6797025.3499999996</v>
      </c>
      <c r="K388" s="112">
        <v>43717</v>
      </c>
      <c r="L388" s="111">
        <v>1289</v>
      </c>
      <c r="M388" s="111" t="s">
        <v>3039</v>
      </c>
      <c r="N388" s="390"/>
    </row>
    <row r="389" spans="1:14" hidden="1">
      <c r="A389" s="111" t="s">
        <v>690</v>
      </c>
      <c r="B389" s="111" t="s">
        <v>377</v>
      </c>
      <c r="C389" s="111">
        <v>1099.9000000000001</v>
      </c>
      <c r="D389" s="111">
        <v>1240.05</v>
      </c>
      <c r="E389" s="111">
        <v>1075</v>
      </c>
      <c r="F389" s="111">
        <v>1191.3</v>
      </c>
      <c r="G389" s="111">
        <v>1190.05</v>
      </c>
      <c r="H389" s="111">
        <v>1078.3499999999999</v>
      </c>
      <c r="I389" s="111">
        <v>7294</v>
      </c>
      <c r="J389" s="111">
        <v>8039746.9000000004</v>
      </c>
      <c r="K389" s="112">
        <v>43717</v>
      </c>
      <c r="L389" s="111">
        <v>481</v>
      </c>
      <c r="M389" s="111" t="s">
        <v>691</v>
      </c>
      <c r="N389" s="390"/>
    </row>
    <row r="390" spans="1:14" hidden="1">
      <c r="A390" s="111" t="s">
        <v>2312</v>
      </c>
      <c r="B390" s="111" t="s">
        <v>377</v>
      </c>
      <c r="C390" s="111">
        <v>121</v>
      </c>
      <c r="D390" s="111">
        <v>121</v>
      </c>
      <c r="E390" s="111">
        <v>117.15</v>
      </c>
      <c r="F390" s="111">
        <v>118.5</v>
      </c>
      <c r="G390" s="111">
        <v>119.8</v>
      </c>
      <c r="H390" s="111">
        <v>117.65</v>
      </c>
      <c r="I390" s="111">
        <v>5001</v>
      </c>
      <c r="J390" s="111">
        <v>591219.69999999995</v>
      </c>
      <c r="K390" s="112">
        <v>43717</v>
      </c>
      <c r="L390" s="111">
        <v>206</v>
      </c>
      <c r="M390" s="111" t="s">
        <v>2313</v>
      </c>
      <c r="N390" s="390"/>
    </row>
    <row r="391" spans="1:14" hidden="1">
      <c r="A391" s="111" t="s">
        <v>3247</v>
      </c>
      <c r="B391" s="111" t="s">
        <v>3017</v>
      </c>
      <c r="C391" s="111">
        <v>0.8</v>
      </c>
      <c r="D391" s="111">
        <v>0.8</v>
      </c>
      <c r="E391" s="111">
        <v>0.75</v>
      </c>
      <c r="F391" s="111">
        <v>0.8</v>
      </c>
      <c r="G391" s="111">
        <v>0.8</v>
      </c>
      <c r="H391" s="111">
        <v>0.8</v>
      </c>
      <c r="I391" s="111">
        <v>657</v>
      </c>
      <c r="J391" s="111">
        <v>506.5</v>
      </c>
      <c r="K391" s="112">
        <v>43717</v>
      </c>
      <c r="L391" s="111">
        <v>6</v>
      </c>
      <c r="M391" s="111" t="s">
        <v>3248</v>
      </c>
      <c r="N391" s="390"/>
    </row>
    <row r="392" spans="1:14" hidden="1">
      <c r="A392" s="111" t="s">
        <v>3040</v>
      </c>
      <c r="B392" s="111" t="s">
        <v>377</v>
      </c>
      <c r="C392" s="111">
        <v>4.2</v>
      </c>
      <c r="D392" s="111">
        <v>4.2</v>
      </c>
      <c r="E392" s="111">
        <v>4</v>
      </c>
      <c r="F392" s="111">
        <v>4.0999999999999996</v>
      </c>
      <c r="G392" s="111">
        <v>4.0999999999999996</v>
      </c>
      <c r="H392" s="111">
        <v>4</v>
      </c>
      <c r="I392" s="111">
        <v>2974</v>
      </c>
      <c r="J392" s="111">
        <v>12458.8</v>
      </c>
      <c r="K392" s="112">
        <v>43717</v>
      </c>
      <c r="L392" s="111">
        <v>23</v>
      </c>
      <c r="M392" s="111" t="s">
        <v>3041</v>
      </c>
      <c r="N392" s="390"/>
    </row>
    <row r="393" spans="1:14" hidden="1">
      <c r="A393" s="111" t="s">
        <v>692</v>
      </c>
      <c r="B393" s="111" t="s">
        <v>377</v>
      </c>
      <c r="C393" s="111">
        <v>466.95</v>
      </c>
      <c r="D393" s="111">
        <v>469</v>
      </c>
      <c r="E393" s="111">
        <v>460</v>
      </c>
      <c r="F393" s="111">
        <v>461.95</v>
      </c>
      <c r="G393" s="111">
        <v>461</v>
      </c>
      <c r="H393" s="111">
        <v>463.2</v>
      </c>
      <c r="I393" s="111">
        <v>181667</v>
      </c>
      <c r="J393" s="111">
        <v>83937619.099999994</v>
      </c>
      <c r="K393" s="112">
        <v>43717</v>
      </c>
      <c r="L393" s="111">
        <v>516</v>
      </c>
      <c r="M393" s="111" t="s">
        <v>2760</v>
      </c>
      <c r="N393" s="390"/>
    </row>
    <row r="394" spans="1:14" hidden="1">
      <c r="A394" s="111" t="s">
        <v>693</v>
      </c>
      <c r="B394" s="111" t="s">
        <v>377</v>
      </c>
      <c r="C394" s="111">
        <v>105.5</v>
      </c>
      <c r="D394" s="111">
        <v>109.3</v>
      </c>
      <c r="E394" s="111">
        <v>103.05</v>
      </c>
      <c r="F394" s="111">
        <v>106</v>
      </c>
      <c r="G394" s="111">
        <v>105.7</v>
      </c>
      <c r="H394" s="111">
        <v>104.8</v>
      </c>
      <c r="I394" s="111">
        <v>1759635</v>
      </c>
      <c r="J394" s="111">
        <v>187767868.44999999</v>
      </c>
      <c r="K394" s="112">
        <v>43717</v>
      </c>
      <c r="L394" s="111">
        <v>24887</v>
      </c>
      <c r="M394" s="111" t="s">
        <v>2761</v>
      </c>
      <c r="N394" s="390"/>
    </row>
    <row r="395" spans="1:14" hidden="1">
      <c r="A395" s="111" t="s">
        <v>63</v>
      </c>
      <c r="B395" s="111" t="s">
        <v>377</v>
      </c>
      <c r="C395" s="111">
        <v>16198.6</v>
      </c>
      <c r="D395" s="111">
        <v>16470</v>
      </c>
      <c r="E395" s="111">
        <v>16026.5</v>
      </c>
      <c r="F395" s="111">
        <v>16206.75</v>
      </c>
      <c r="G395" s="111">
        <v>16201</v>
      </c>
      <c r="H395" s="111">
        <v>16407.25</v>
      </c>
      <c r="I395" s="111">
        <v>192593</v>
      </c>
      <c r="J395" s="111">
        <v>3133105249.6999998</v>
      </c>
      <c r="K395" s="112">
        <v>43717</v>
      </c>
      <c r="L395" s="111">
        <v>44638</v>
      </c>
      <c r="M395" s="111" t="s">
        <v>2762</v>
      </c>
      <c r="N395" s="390"/>
    </row>
    <row r="396" spans="1:14" hidden="1">
      <c r="A396" s="111" t="s">
        <v>694</v>
      </c>
      <c r="B396" s="111" t="s">
        <v>377</v>
      </c>
      <c r="C396" s="111">
        <v>149.1</v>
      </c>
      <c r="D396" s="111">
        <v>151.69999999999999</v>
      </c>
      <c r="E396" s="111">
        <v>149.1</v>
      </c>
      <c r="F396" s="111">
        <v>150.25</v>
      </c>
      <c r="G396" s="111">
        <v>150.80000000000001</v>
      </c>
      <c r="H396" s="111">
        <v>149.25</v>
      </c>
      <c r="I396" s="111">
        <v>35479</v>
      </c>
      <c r="J396" s="111">
        <v>5339196.9000000004</v>
      </c>
      <c r="K396" s="112">
        <v>43717</v>
      </c>
      <c r="L396" s="111">
        <v>1118</v>
      </c>
      <c r="M396" s="111" t="s">
        <v>2763</v>
      </c>
      <c r="N396" s="390"/>
    </row>
    <row r="397" spans="1:14">
      <c r="A397" s="111" t="s">
        <v>2764</v>
      </c>
      <c r="B397" s="111" t="s">
        <v>377</v>
      </c>
      <c r="C397" s="111">
        <v>310</v>
      </c>
      <c r="D397" s="111">
        <v>310</v>
      </c>
      <c r="E397" s="111">
        <v>297.95</v>
      </c>
      <c r="F397" s="111">
        <v>304.60000000000002</v>
      </c>
      <c r="G397" s="111">
        <v>301.10000000000002</v>
      </c>
      <c r="H397" s="111">
        <v>297.60000000000002</v>
      </c>
      <c r="I397" s="111">
        <v>1125</v>
      </c>
      <c r="J397" s="111">
        <v>340144.85</v>
      </c>
      <c r="K397" s="112">
        <v>43717</v>
      </c>
      <c r="L397" s="111">
        <v>76</v>
      </c>
      <c r="M397" s="111" t="s">
        <v>2765</v>
      </c>
      <c r="N397" s="390"/>
    </row>
    <row r="398" spans="1:14">
      <c r="A398" s="111" t="s">
        <v>695</v>
      </c>
      <c r="B398" s="111" t="s">
        <v>377</v>
      </c>
      <c r="C398" s="111">
        <v>156.1</v>
      </c>
      <c r="D398" s="111">
        <v>157.4</v>
      </c>
      <c r="E398" s="111">
        <v>154.6</v>
      </c>
      <c r="F398" s="111">
        <v>155.80000000000001</v>
      </c>
      <c r="G398" s="111">
        <v>155.5</v>
      </c>
      <c r="H398" s="111">
        <v>156.4</v>
      </c>
      <c r="I398" s="111">
        <v>73992</v>
      </c>
      <c r="J398" s="111">
        <v>11534125.15</v>
      </c>
      <c r="K398" s="112">
        <v>43717</v>
      </c>
      <c r="L398" s="111">
        <v>1873</v>
      </c>
      <c r="M398" s="111" t="s">
        <v>2766</v>
      </c>
      <c r="N398" s="390"/>
    </row>
    <row r="399" spans="1:14" hidden="1">
      <c r="A399" s="111" t="s">
        <v>2767</v>
      </c>
      <c r="B399" s="111" t="s">
        <v>377</v>
      </c>
      <c r="C399" s="111">
        <v>285.2</v>
      </c>
      <c r="D399" s="111">
        <v>295.3</v>
      </c>
      <c r="E399" s="111">
        <v>285.2</v>
      </c>
      <c r="F399" s="111">
        <v>290</v>
      </c>
      <c r="G399" s="111">
        <v>290</v>
      </c>
      <c r="H399" s="111">
        <v>293.05</v>
      </c>
      <c r="I399" s="111">
        <v>307</v>
      </c>
      <c r="J399" s="111">
        <v>88847.85</v>
      </c>
      <c r="K399" s="112">
        <v>43717</v>
      </c>
      <c r="L399" s="111">
        <v>25</v>
      </c>
      <c r="M399" s="111" t="s">
        <v>2768</v>
      </c>
      <c r="N399" s="390"/>
    </row>
    <row r="400" spans="1:14">
      <c r="A400" s="111" t="s">
        <v>2769</v>
      </c>
      <c r="B400" s="111" t="s">
        <v>377</v>
      </c>
      <c r="C400" s="111">
        <v>20.7</v>
      </c>
      <c r="D400" s="111">
        <v>21.8</v>
      </c>
      <c r="E400" s="111">
        <v>20.05</v>
      </c>
      <c r="F400" s="111">
        <v>21.55</v>
      </c>
      <c r="G400" s="111">
        <v>21.45</v>
      </c>
      <c r="H400" s="111">
        <v>20.5</v>
      </c>
      <c r="I400" s="111">
        <v>61775</v>
      </c>
      <c r="J400" s="111">
        <v>1322100</v>
      </c>
      <c r="K400" s="112">
        <v>43717</v>
      </c>
      <c r="L400" s="111">
        <v>363</v>
      </c>
      <c r="M400" s="111" t="s">
        <v>2770</v>
      </c>
      <c r="N400" s="390"/>
    </row>
    <row r="401" spans="1:14">
      <c r="A401" s="111" t="s">
        <v>3325</v>
      </c>
      <c r="B401" s="111" t="s">
        <v>377</v>
      </c>
      <c r="C401" s="111">
        <v>4.55</v>
      </c>
      <c r="D401" s="111">
        <v>4.95</v>
      </c>
      <c r="E401" s="111">
        <v>4.55</v>
      </c>
      <c r="F401" s="111">
        <v>4.5999999999999996</v>
      </c>
      <c r="G401" s="111">
        <v>4.8</v>
      </c>
      <c r="H401" s="111">
        <v>4.75</v>
      </c>
      <c r="I401" s="111">
        <v>5529</v>
      </c>
      <c r="J401" s="111">
        <v>25597.65</v>
      </c>
      <c r="K401" s="112">
        <v>43717</v>
      </c>
      <c r="L401" s="111">
        <v>25</v>
      </c>
      <c r="M401" s="111" t="s">
        <v>3326</v>
      </c>
      <c r="N401" s="390"/>
    </row>
    <row r="402" spans="1:14">
      <c r="A402" s="111" t="s">
        <v>2771</v>
      </c>
      <c r="B402" s="111" t="s">
        <v>377</v>
      </c>
      <c r="C402" s="111">
        <v>35.049999999999997</v>
      </c>
      <c r="D402" s="111">
        <v>35.049999999999997</v>
      </c>
      <c r="E402" s="111">
        <v>33.1</v>
      </c>
      <c r="F402" s="111">
        <v>33.75</v>
      </c>
      <c r="G402" s="111">
        <v>33.65</v>
      </c>
      <c r="H402" s="111">
        <v>33.85</v>
      </c>
      <c r="I402" s="111">
        <v>37890</v>
      </c>
      <c r="J402" s="111">
        <v>1282565.05</v>
      </c>
      <c r="K402" s="112">
        <v>43717</v>
      </c>
      <c r="L402" s="111">
        <v>470</v>
      </c>
      <c r="M402" s="111" t="s">
        <v>2772</v>
      </c>
      <c r="N402" s="390"/>
    </row>
    <row r="403" spans="1:14">
      <c r="A403" s="111" t="s">
        <v>696</v>
      </c>
      <c r="B403" s="111" t="s">
        <v>377</v>
      </c>
      <c r="C403" s="111">
        <v>15.55</v>
      </c>
      <c r="D403" s="111">
        <v>16.5</v>
      </c>
      <c r="E403" s="111">
        <v>15.5</v>
      </c>
      <c r="F403" s="111">
        <v>15.8</v>
      </c>
      <c r="G403" s="111">
        <v>16</v>
      </c>
      <c r="H403" s="111">
        <v>15.95</v>
      </c>
      <c r="I403" s="111">
        <v>45427</v>
      </c>
      <c r="J403" s="111">
        <v>717759.95</v>
      </c>
      <c r="K403" s="112">
        <v>43717</v>
      </c>
      <c r="L403" s="111">
        <v>213</v>
      </c>
      <c r="M403" s="111" t="s">
        <v>697</v>
      </c>
      <c r="N403" s="390"/>
    </row>
    <row r="404" spans="1:14">
      <c r="A404" s="111" t="s">
        <v>2089</v>
      </c>
      <c r="B404" s="111" t="s">
        <v>377</v>
      </c>
      <c r="C404" s="111">
        <v>140</v>
      </c>
      <c r="D404" s="111">
        <v>146</v>
      </c>
      <c r="E404" s="111">
        <v>135.55000000000001</v>
      </c>
      <c r="F404" s="111">
        <v>144.44999999999999</v>
      </c>
      <c r="G404" s="111">
        <v>144</v>
      </c>
      <c r="H404" s="111">
        <v>141.19999999999999</v>
      </c>
      <c r="I404" s="111">
        <v>4174</v>
      </c>
      <c r="J404" s="111">
        <v>596494.75</v>
      </c>
      <c r="K404" s="112">
        <v>43717</v>
      </c>
      <c r="L404" s="111">
        <v>357</v>
      </c>
      <c r="M404" s="111" t="s">
        <v>2090</v>
      </c>
      <c r="N404" s="390"/>
    </row>
    <row r="405" spans="1:14">
      <c r="A405" s="111" t="s">
        <v>698</v>
      </c>
      <c r="B405" s="111" t="s">
        <v>377</v>
      </c>
      <c r="C405" s="111">
        <v>245.05</v>
      </c>
      <c r="D405" s="111">
        <v>252.9</v>
      </c>
      <c r="E405" s="111">
        <v>245.05</v>
      </c>
      <c r="F405" s="111">
        <v>251.5</v>
      </c>
      <c r="G405" s="111">
        <v>252</v>
      </c>
      <c r="H405" s="111">
        <v>249.25</v>
      </c>
      <c r="I405" s="111">
        <v>11871</v>
      </c>
      <c r="J405" s="111">
        <v>2985791.45</v>
      </c>
      <c r="K405" s="112">
        <v>43717</v>
      </c>
      <c r="L405" s="111">
        <v>732</v>
      </c>
      <c r="M405" s="111" t="s">
        <v>699</v>
      </c>
      <c r="N405" s="390"/>
    </row>
    <row r="406" spans="1:14">
      <c r="A406" s="111" t="s">
        <v>700</v>
      </c>
      <c r="B406" s="111" t="s">
        <v>377</v>
      </c>
      <c r="C406" s="111">
        <v>16.5</v>
      </c>
      <c r="D406" s="111">
        <v>16.600000000000001</v>
      </c>
      <c r="E406" s="111">
        <v>15.55</v>
      </c>
      <c r="F406" s="111">
        <v>15.8</v>
      </c>
      <c r="G406" s="111">
        <v>15.95</v>
      </c>
      <c r="H406" s="111">
        <v>16.05</v>
      </c>
      <c r="I406" s="111">
        <v>2718</v>
      </c>
      <c r="J406" s="111">
        <v>43253.15</v>
      </c>
      <c r="K406" s="112">
        <v>43717</v>
      </c>
      <c r="L406" s="111">
        <v>52</v>
      </c>
      <c r="M406" s="111" t="s">
        <v>701</v>
      </c>
      <c r="N406" s="390"/>
    </row>
    <row r="407" spans="1:14">
      <c r="A407" s="111" t="s">
        <v>193</v>
      </c>
      <c r="B407" s="111" t="s">
        <v>377</v>
      </c>
      <c r="C407" s="111">
        <v>297</v>
      </c>
      <c r="D407" s="111">
        <v>299.14999999999998</v>
      </c>
      <c r="E407" s="111">
        <v>293</v>
      </c>
      <c r="F407" s="111">
        <v>294.60000000000002</v>
      </c>
      <c r="G407" s="111">
        <v>293.14999999999998</v>
      </c>
      <c r="H407" s="111">
        <v>294.75</v>
      </c>
      <c r="I407" s="111">
        <v>226288</v>
      </c>
      <c r="J407" s="111">
        <v>66812031.399999999</v>
      </c>
      <c r="K407" s="112">
        <v>43717</v>
      </c>
      <c r="L407" s="111">
        <v>4420</v>
      </c>
      <c r="M407" s="111" t="s">
        <v>702</v>
      </c>
      <c r="N407" s="390"/>
    </row>
    <row r="408" spans="1:14">
      <c r="A408" s="111" t="s">
        <v>3284</v>
      </c>
      <c r="B408" s="111" t="s">
        <v>377</v>
      </c>
      <c r="C408" s="111">
        <v>77</v>
      </c>
      <c r="D408" s="111">
        <v>77.150000000000006</v>
      </c>
      <c r="E408" s="111">
        <v>75</v>
      </c>
      <c r="F408" s="111">
        <v>77.150000000000006</v>
      </c>
      <c r="G408" s="111">
        <v>77.150000000000006</v>
      </c>
      <c r="H408" s="111">
        <v>73.5</v>
      </c>
      <c r="I408" s="111">
        <v>513</v>
      </c>
      <c r="J408" s="111">
        <v>39513.65</v>
      </c>
      <c r="K408" s="112">
        <v>43717</v>
      </c>
      <c r="L408" s="111">
        <v>33</v>
      </c>
      <c r="M408" s="111" t="s">
        <v>3285</v>
      </c>
      <c r="N408" s="390"/>
    </row>
    <row r="409" spans="1:14">
      <c r="A409" s="111" t="s">
        <v>3000</v>
      </c>
      <c r="B409" s="111" t="s">
        <v>377</v>
      </c>
      <c r="C409" s="111">
        <v>44.7</v>
      </c>
      <c r="D409" s="111">
        <v>44.8</v>
      </c>
      <c r="E409" s="111">
        <v>42.15</v>
      </c>
      <c r="F409" s="111">
        <v>43.2</v>
      </c>
      <c r="G409" s="111">
        <v>43.45</v>
      </c>
      <c r="H409" s="111">
        <v>42.7</v>
      </c>
      <c r="I409" s="111">
        <v>20685</v>
      </c>
      <c r="J409" s="111">
        <v>897212</v>
      </c>
      <c r="K409" s="112">
        <v>43717</v>
      </c>
      <c r="L409" s="111">
        <v>288</v>
      </c>
      <c r="M409" s="111" t="s">
        <v>2004</v>
      </c>
      <c r="N409" s="390"/>
    </row>
    <row r="410" spans="1:14">
      <c r="A410" s="111" t="s">
        <v>2547</v>
      </c>
      <c r="B410" s="111" t="s">
        <v>3017</v>
      </c>
      <c r="C410" s="111">
        <v>1.1000000000000001</v>
      </c>
      <c r="D410" s="111">
        <v>1.1000000000000001</v>
      </c>
      <c r="E410" s="111">
        <v>1</v>
      </c>
      <c r="F410" s="111">
        <v>1.1000000000000001</v>
      </c>
      <c r="G410" s="111">
        <v>1.1000000000000001</v>
      </c>
      <c r="H410" s="111">
        <v>1.05</v>
      </c>
      <c r="I410" s="111">
        <v>2510</v>
      </c>
      <c r="J410" s="111">
        <v>2736</v>
      </c>
      <c r="K410" s="112">
        <v>43717</v>
      </c>
      <c r="L410" s="111">
        <v>7</v>
      </c>
      <c r="M410" s="111" t="s">
        <v>2548</v>
      </c>
      <c r="N410" s="390"/>
    </row>
    <row r="411" spans="1:14">
      <c r="A411" s="111" t="s">
        <v>2091</v>
      </c>
      <c r="B411" s="111" t="s">
        <v>377</v>
      </c>
      <c r="C411" s="111">
        <v>57.45</v>
      </c>
      <c r="D411" s="111">
        <v>60.9</v>
      </c>
      <c r="E411" s="111">
        <v>55.45</v>
      </c>
      <c r="F411" s="111">
        <v>59.7</v>
      </c>
      <c r="G411" s="111">
        <v>58.35</v>
      </c>
      <c r="H411" s="111">
        <v>54.8</v>
      </c>
      <c r="I411" s="111">
        <v>39229</v>
      </c>
      <c r="J411" s="111">
        <v>2293503.2000000002</v>
      </c>
      <c r="K411" s="112">
        <v>43717</v>
      </c>
      <c r="L411" s="111">
        <v>866</v>
      </c>
      <c r="M411" s="111" t="s">
        <v>2092</v>
      </c>
      <c r="N411" s="390"/>
    </row>
    <row r="412" spans="1:14" hidden="1">
      <c r="A412" s="111" t="s">
        <v>703</v>
      </c>
      <c r="B412" s="111" t="s">
        <v>377</v>
      </c>
      <c r="C412" s="111">
        <v>116.05</v>
      </c>
      <c r="D412" s="111">
        <v>117.95</v>
      </c>
      <c r="E412" s="111">
        <v>115.15</v>
      </c>
      <c r="F412" s="111">
        <v>116.85</v>
      </c>
      <c r="G412" s="111">
        <v>116.85</v>
      </c>
      <c r="H412" s="111">
        <v>116.85</v>
      </c>
      <c r="I412" s="111">
        <v>11359</v>
      </c>
      <c r="J412" s="111">
        <v>1326801.8999999999</v>
      </c>
      <c r="K412" s="112">
        <v>43717</v>
      </c>
      <c r="L412" s="111">
        <v>255</v>
      </c>
      <c r="M412" s="111" t="s">
        <v>704</v>
      </c>
      <c r="N412" s="390"/>
    </row>
    <row r="413" spans="1:14">
      <c r="A413" s="111" t="s">
        <v>1863</v>
      </c>
      <c r="B413" s="111" t="s">
        <v>377</v>
      </c>
      <c r="C413" s="111">
        <v>940</v>
      </c>
      <c r="D413" s="111">
        <v>1000</v>
      </c>
      <c r="E413" s="111">
        <v>940</v>
      </c>
      <c r="F413" s="111">
        <v>989.3</v>
      </c>
      <c r="G413" s="111">
        <v>985</v>
      </c>
      <c r="H413" s="111">
        <v>950.15</v>
      </c>
      <c r="I413" s="111">
        <v>22007</v>
      </c>
      <c r="J413" s="111">
        <v>21400318.75</v>
      </c>
      <c r="K413" s="112">
        <v>43717</v>
      </c>
      <c r="L413" s="111">
        <v>1993</v>
      </c>
      <c r="M413" s="111" t="s">
        <v>1864</v>
      </c>
      <c r="N413" s="390"/>
    </row>
    <row r="414" spans="1:14" hidden="1">
      <c r="A414" s="111" t="s">
        <v>3042</v>
      </c>
      <c r="B414" s="111" t="s">
        <v>377</v>
      </c>
      <c r="C414" s="111">
        <v>5.5</v>
      </c>
      <c r="D414" s="111">
        <v>5.6</v>
      </c>
      <c r="E414" s="111">
        <v>5.05</v>
      </c>
      <c r="F414" s="111">
        <v>5.4</v>
      </c>
      <c r="G414" s="111">
        <v>5.4</v>
      </c>
      <c r="H414" s="111">
        <v>5.65</v>
      </c>
      <c r="I414" s="111">
        <v>25786</v>
      </c>
      <c r="J414" s="111">
        <v>137545.20000000001</v>
      </c>
      <c r="K414" s="112">
        <v>43717</v>
      </c>
      <c r="L414" s="111">
        <v>216</v>
      </c>
      <c r="M414" s="111" t="s">
        <v>3043</v>
      </c>
      <c r="N414" s="390"/>
    </row>
    <row r="415" spans="1:14">
      <c r="A415" s="111" t="s">
        <v>64</v>
      </c>
      <c r="B415" s="111" t="s">
        <v>377</v>
      </c>
      <c r="C415" s="111">
        <v>108.2</v>
      </c>
      <c r="D415" s="111">
        <v>111.85</v>
      </c>
      <c r="E415" s="111">
        <v>107.9</v>
      </c>
      <c r="F415" s="111">
        <v>110.6</v>
      </c>
      <c r="G415" s="111">
        <v>110.9</v>
      </c>
      <c r="H415" s="111">
        <v>108.6</v>
      </c>
      <c r="I415" s="111">
        <v>2283012</v>
      </c>
      <c r="J415" s="111">
        <v>252291887.30000001</v>
      </c>
      <c r="K415" s="112">
        <v>43717</v>
      </c>
      <c r="L415" s="111">
        <v>14329</v>
      </c>
      <c r="M415" s="111" t="s">
        <v>705</v>
      </c>
      <c r="N415" s="390"/>
    </row>
    <row r="416" spans="1:14">
      <c r="A416" s="111" t="s">
        <v>706</v>
      </c>
      <c r="B416" s="111" t="s">
        <v>377</v>
      </c>
      <c r="C416" s="111">
        <v>360.5</v>
      </c>
      <c r="D416" s="111">
        <v>365.9</v>
      </c>
      <c r="E416" s="111">
        <v>331.05</v>
      </c>
      <c r="F416" s="111">
        <v>338.45</v>
      </c>
      <c r="G416" s="111">
        <v>337.8</v>
      </c>
      <c r="H416" s="111">
        <v>350</v>
      </c>
      <c r="I416" s="111">
        <v>2117</v>
      </c>
      <c r="J416" s="111">
        <v>721447.4</v>
      </c>
      <c r="K416" s="112">
        <v>43717</v>
      </c>
      <c r="L416" s="111">
        <v>221</v>
      </c>
      <c r="M416" s="111" t="s">
        <v>707</v>
      </c>
      <c r="N416" s="390"/>
    </row>
    <row r="417" spans="1:14">
      <c r="A417" s="111" t="s">
        <v>2660</v>
      </c>
      <c r="B417" s="111" t="s">
        <v>377</v>
      </c>
      <c r="C417" s="111">
        <v>12.5</v>
      </c>
      <c r="D417" s="111">
        <v>13.15</v>
      </c>
      <c r="E417" s="111">
        <v>12.5</v>
      </c>
      <c r="F417" s="111">
        <v>12.65</v>
      </c>
      <c r="G417" s="111">
        <v>13</v>
      </c>
      <c r="H417" s="111">
        <v>12.55</v>
      </c>
      <c r="I417" s="111">
        <v>17601</v>
      </c>
      <c r="J417" s="111">
        <v>226002.55</v>
      </c>
      <c r="K417" s="112">
        <v>43717</v>
      </c>
      <c r="L417" s="111">
        <v>94</v>
      </c>
      <c r="M417" s="111" t="s">
        <v>2661</v>
      </c>
      <c r="N417" s="390"/>
    </row>
    <row r="418" spans="1:14">
      <c r="A418" s="111" t="s">
        <v>708</v>
      </c>
      <c r="B418" s="111" t="s">
        <v>377</v>
      </c>
      <c r="C418" s="111">
        <v>104.45</v>
      </c>
      <c r="D418" s="111">
        <v>111.9</v>
      </c>
      <c r="E418" s="111">
        <v>102.15</v>
      </c>
      <c r="F418" s="111">
        <v>108.55</v>
      </c>
      <c r="G418" s="111">
        <v>108.35</v>
      </c>
      <c r="H418" s="111">
        <v>116.05</v>
      </c>
      <c r="I418" s="111">
        <v>15189858</v>
      </c>
      <c r="J418" s="111">
        <v>1644113742.25</v>
      </c>
      <c r="K418" s="112">
        <v>43717</v>
      </c>
      <c r="L418" s="111">
        <v>74839</v>
      </c>
      <c r="M418" s="111" t="s">
        <v>709</v>
      </c>
      <c r="N418" s="390"/>
    </row>
    <row r="419" spans="1:14">
      <c r="A419" s="111" t="s">
        <v>2030</v>
      </c>
      <c r="B419" s="111" t="s">
        <v>377</v>
      </c>
      <c r="C419" s="111">
        <v>388.95</v>
      </c>
      <c r="D419" s="111">
        <v>390</v>
      </c>
      <c r="E419" s="111">
        <v>365.15</v>
      </c>
      <c r="F419" s="111">
        <v>370.2</v>
      </c>
      <c r="G419" s="111">
        <v>369.9</v>
      </c>
      <c r="H419" s="111">
        <v>388.9</v>
      </c>
      <c r="I419" s="111">
        <v>442235</v>
      </c>
      <c r="J419" s="111">
        <v>164300702.80000001</v>
      </c>
      <c r="K419" s="112">
        <v>43717</v>
      </c>
      <c r="L419" s="111">
        <v>7843</v>
      </c>
      <c r="M419" s="111" t="s">
        <v>2031</v>
      </c>
      <c r="N419" s="390"/>
    </row>
    <row r="420" spans="1:14">
      <c r="A420" s="111" t="s">
        <v>710</v>
      </c>
      <c r="B420" s="111" t="s">
        <v>377</v>
      </c>
      <c r="C420" s="111">
        <v>15.95</v>
      </c>
      <c r="D420" s="111">
        <v>15.95</v>
      </c>
      <c r="E420" s="111">
        <v>15.95</v>
      </c>
      <c r="F420" s="111">
        <v>15.95</v>
      </c>
      <c r="G420" s="111">
        <v>15.95</v>
      </c>
      <c r="H420" s="111">
        <v>15.2</v>
      </c>
      <c r="I420" s="111">
        <v>39590</v>
      </c>
      <c r="J420" s="111">
        <v>631460.5</v>
      </c>
      <c r="K420" s="112">
        <v>43717</v>
      </c>
      <c r="L420" s="111">
        <v>100</v>
      </c>
      <c r="M420" s="111" t="s">
        <v>711</v>
      </c>
      <c r="N420" s="390"/>
    </row>
    <row r="421" spans="1:14">
      <c r="A421" s="111" t="s">
        <v>712</v>
      </c>
      <c r="B421" s="111" t="s">
        <v>377</v>
      </c>
      <c r="C421" s="111">
        <v>999.2</v>
      </c>
      <c r="D421" s="111">
        <v>1035</v>
      </c>
      <c r="E421" s="111">
        <v>992.1</v>
      </c>
      <c r="F421" s="111">
        <v>1021.5</v>
      </c>
      <c r="G421" s="111">
        <v>1035</v>
      </c>
      <c r="H421" s="111">
        <v>993.15</v>
      </c>
      <c r="I421" s="111">
        <v>1737</v>
      </c>
      <c r="J421" s="111">
        <v>1753384.2</v>
      </c>
      <c r="K421" s="112">
        <v>43717</v>
      </c>
      <c r="L421" s="111">
        <v>391</v>
      </c>
      <c r="M421" s="111" t="s">
        <v>713</v>
      </c>
      <c r="N421" s="390"/>
    </row>
    <row r="422" spans="1:14">
      <c r="A422" s="111" t="s">
        <v>714</v>
      </c>
      <c r="B422" s="111" t="s">
        <v>377</v>
      </c>
      <c r="C422" s="111">
        <v>474.15</v>
      </c>
      <c r="D422" s="111">
        <v>506</v>
      </c>
      <c r="E422" s="111">
        <v>474.15</v>
      </c>
      <c r="F422" s="111">
        <v>504.25</v>
      </c>
      <c r="G422" s="111">
        <v>504.3</v>
      </c>
      <c r="H422" s="111">
        <v>485.8</v>
      </c>
      <c r="I422" s="111">
        <v>5130658</v>
      </c>
      <c r="J422" s="111">
        <v>2543095038.8000002</v>
      </c>
      <c r="K422" s="112">
        <v>43717</v>
      </c>
      <c r="L422" s="111">
        <v>67366</v>
      </c>
      <c r="M422" s="111" t="s">
        <v>715</v>
      </c>
      <c r="N422" s="390"/>
    </row>
    <row r="423" spans="1:14">
      <c r="A423" s="111" t="s">
        <v>716</v>
      </c>
      <c r="B423" s="111" t="s">
        <v>377</v>
      </c>
      <c r="C423" s="111">
        <v>9.6999999999999993</v>
      </c>
      <c r="D423" s="111">
        <v>9.6999999999999993</v>
      </c>
      <c r="E423" s="111">
        <v>9.6999999999999993</v>
      </c>
      <c r="F423" s="111">
        <v>9.6999999999999993</v>
      </c>
      <c r="G423" s="111">
        <v>9.6999999999999993</v>
      </c>
      <c r="H423" s="111">
        <v>9.25</v>
      </c>
      <c r="I423" s="111">
        <v>24040</v>
      </c>
      <c r="J423" s="111">
        <v>233188</v>
      </c>
      <c r="K423" s="112">
        <v>43717</v>
      </c>
      <c r="L423" s="111">
        <v>72</v>
      </c>
      <c r="M423" s="111" t="s">
        <v>717</v>
      </c>
      <c r="N423" s="390"/>
    </row>
    <row r="424" spans="1:14">
      <c r="A424" s="111" t="s">
        <v>718</v>
      </c>
      <c r="B424" s="111" t="s">
        <v>377</v>
      </c>
      <c r="C424" s="111">
        <v>106.9</v>
      </c>
      <c r="D424" s="111">
        <v>106.9</v>
      </c>
      <c r="E424" s="111">
        <v>102</v>
      </c>
      <c r="F424" s="111">
        <v>103.8</v>
      </c>
      <c r="G424" s="111">
        <v>103</v>
      </c>
      <c r="H424" s="111">
        <v>106.2</v>
      </c>
      <c r="I424" s="111">
        <v>49010</v>
      </c>
      <c r="J424" s="111">
        <v>5143276.7</v>
      </c>
      <c r="K424" s="112">
        <v>43717</v>
      </c>
      <c r="L424" s="111">
        <v>968</v>
      </c>
      <c r="M424" s="111" t="s">
        <v>719</v>
      </c>
      <c r="N424" s="390"/>
    </row>
    <row r="425" spans="1:14">
      <c r="A425" s="111" t="s">
        <v>1949</v>
      </c>
      <c r="B425" s="111" t="s">
        <v>377</v>
      </c>
      <c r="C425" s="111">
        <v>35</v>
      </c>
      <c r="D425" s="111">
        <v>37</v>
      </c>
      <c r="E425" s="111">
        <v>30.85</v>
      </c>
      <c r="F425" s="111">
        <v>35.9</v>
      </c>
      <c r="G425" s="111">
        <v>35.9</v>
      </c>
      <c r="H425" s="111">
        <v>33.9</v>
      </c>
      <c r="I425" s="111">
        <v>99377</v>
      </c>
      <c r="J425" s="111">
        <v>3480839.1</v>
      </c>
      <c r="K425" s="112">
        <v>43717</v>
      </c>
      <c r="L425" s="111">
        <v>1165</v>
      </c>
      <c r="M425" s="111" t="s">
        <v>1950</v>
      </c>
      <c r="N425" s="390"/>
    </row>
    <row r="426" spans="1:14">
      <c r="A426" s="111" t="s">
        <v>3474</v>
      </c>
      <c r="B426" s="111" t="s">
        <v>3017</v>
      </c>
      <c r="C426" s="111">
        <v>0.7</v>
      </c>
      <c r="D426" s="111">
        <v>0.7</v>
      </c>
      <c r="E426" s="111">
        <v>0.6</v>
      </c>
      <c r="F426" s="111">
        <v>0.6</v>
      </c>
      <c r="G426" s="111">
        <v>0.6</v>
      </c>
      <c r="H426" s="111">
        <v>0.65</v>
      </c>
      <c r="I426" s="111">
        <v>1320</v>
      </c>
      <c r="J426" s="111">
        <v>904</v>
      </c>
      <c r="K426" s="112">
        <v>43717</v>
      </c>
      <c r="L426" s="111">
        <v>4</v>
      </c>
      <c r="M426" s="111" t="s">
        <v>3475</v>
      </c>
      <c r="N426" s="390"/>
    </row>
    <row r="427" spans="1:14">
      <c r="A427" s="111" t="s">
        <v>3600</v>
      </c>
      <c r="B427" s="111" t="s">
        <v>3017</v>
      </c>
      <c r="C427" s="111">
        <v>0.5</v>
      </c>
      <c r="D427" s="111">
        <v>0.5</v>
      </c>
      <c r="E427" s="111">
        <v>0.5</v>
      </c>
      <c r="F427" s="111">
        <v>0.5</v>
      </c>
      <c r="G427" s="111">
        <v>0.5</v>
      </c>
      <c r="H427" s="111">
        <v>0.5</v>
      </c>
      <c r="I427" s="111">
        <v>200</v>
      </c>
      <c r="J427" s="111">
        <v>100</v>
      </c>
      <c r="K427" s="112">
        <v>43717</v>
      </c>
      <c r="L427" s="111">
        <v>1</v>
      </c>
      <c r="M427" s="111" t="s">
        <v>3601</v>
      </c>
      <c r="N427" s="390"/>
    </row>
    <row r="428" spans="1:14" hidden="1">
      <c r="A428" s="111" t="s">
        <v>3668</v>
      </c>
      <c r="B428" s="111" t="s">
        <v>377</v>
      </c>
      <c r="C428" s="111">
        <v>10.8</v>
      </c>
      <c r="D428" s="111">
        <v>10.8</v>
      </c>
      <c r="E428" s="111">
        <v>10.8</v>
      </c>
      <c r="F428" s="111">
        <v>10.8</v>
      </c>
      <c r="G428" s="111">
        <v>10.8</v>
      </c>
      <c r="H428" s="111">
        <v>10.8</v>
      </c>
      <c r="I428" s="111">
        <v>200</v>
      </c>
      <c r="J428" s="111">
        <v>2160</v>
      </c>
      <c r="K428" s="112">
        <v>43717</v>
      </c>
      <c r="L428" s="111">
        <v>1</v>
      </c>
      <c r="M428" s="111" t="s">
        <v>3669</v>
      </c>
      <c r="N428" s="390"/>
    </row>
    <row r="429" spans="1:14" hidden="1">
      <c r="A429" s="111" t="s">
        <v>720</v>
      </c>
      <c r="B429" s="111" t="s">
        <v>377</v>
      </c>
      <c r="C429" s="111">
        <v>77.900000000000006</v>
      </c>
      <c r="D429" s="111">
        <v>77.900000000000006</v>
      </c>
      <c r="E429" s="111">
        <v>70.5</v>
      </c>
      <c r="F429" s="111">
        <v>70.5</v>
      </c>
      <c r="G429" s="111">
        <v>70.5</v>
      </c>
      <c r="H429" s="111">
        <v>74.2</v>
      </c>
      <c r="I429" s="111">
        <v>1847537</v>
      </c>
      <c r="J429" s="111">
        <v>135525708.94999999</v>
      </c>
      <c r="K429" s="112">
        <v>43717</v>
      </c>
      <c r="L429" s="111">
        <v>9257</v>
      </c>
      <c r="M429" s="111" t="s">
        <v>2773</v>
      </c>
      <c r="N429" s="390"/>
    </row>
    <row r="430" spans="1:14" hidden="1">
      <c r="A430" s="111" t="s">
        <v>721</v>
      </c>
      <c r="B430" s="111" t="s">
        <v>377</v>
      </c>
      <c r="C430" s="111">
        <v>299.5</v>
      </c>
      <c r="D430" s="111">
        <v>312</v>
      </c>
      <c r="E430" s="111">
        <v>296.39999999999998</v>
      </c>
      <c r="F430" s="111">
        <v>301.5</v>
      </c>
      <c r="G430" s="111">
        <v>301.55</v>
      </c>
      <c r="H430" s="111">
        <v>299.5</v>
      </c>
      <c r="I430" s="111">
        <v>37836</v>
      </c>
      <c r="J430" s="111">
        <v>11536912.35</v>
      </c>
      <c r="K430" s="112">
        <v>43717</v>
      </c>
      <c r="L430" s="111">
        <v>1568</v>
      </c>
      <c r="M430" s="111" t="s">
        <v>2714</v>
      </c>
      <c r="N430" s="390"/>
    </row>
    <row r="431" spans="1:14" hidden="1">
      <c r="A431" s="111" t="s">
        <v>2774</v>
      </c>
      <c r="B431" s="111" t="s">
        <v>3017</v>
      </c>
      <c r="C431" s="111">
        <v>1.4</v>
      </c>
      <c r="D431" s="111">
        <v>1.4</v>
      </c>
      <c r="E431" s="111">
        <v>1.4</v>
      </c>
      <c r="F431" s="111">
        <v>1.4</v>
      </c>
      <c r="G431" s="111">
        <v>1.4</v>
      </c>
      <c r="H431" s="111">
        <v>1.35</v>
      </c>
      <c r="I431" s="111">
        <v>1537</v>
      </c>
      <c r="J431" s="111">
        <v>2151.8000000000002</v>
      </c>
      <c r="K431" s="112">
        <v>43717</v>
      </c>
      <c r="L431" s="111">
        <v>8</v>
      </c>
      <c r="M431" s="111" t="s">
        <v>2775</v>
      </c>
      <c r="N431" s="390"/>
    </row>
    <row r="432" spans="1:14" hidden="1">
      <c r="A432" s="111" t="s">
        <v>722</v>
      </c>
      <c r="B432" s="111" t="s">
        <v>377</v>
      </c>
      <c r="C432" s="111">
        <v>855</v>
      </c>
      <c r="D432" s="111">
        <v>943.25</v>
      </c>
      <c r="E432" s="111">
        <v>826.6</v>
      </c>
      <c r="F432" s="111">
        <v>906.8</v>
      </c>
      <c r="G432" s="111">
        <v>901</v>
      </c>
      <c r="H432" s="111">
        <v>848.95</v>
      </c>
      <c r="I432" s="111">
        <v>25008</v>
      </c>
      <c r="J432" s="111">
        <v>22527748.050000001</v>
      </c>
      <c r="K432" s="112">
        <v>43717</v>
      </c>
      <c r="L432" s="111">
        <v>2936</v>
      </c>
      <c r="M432" s="111" t="s">
        <v>723</v>
      </c>
      <c r="N432" s="390"/>
    </row>
    <row r="433" spans="1:14" hidden="1">
      <c r="A433" s="111" t="s">
        <v>65</v>
      </c>
      <c r="B433" s="111" t="s">
        <v>377</v>
      </c>
      <c r="C433" s="111">
        <v>179.8</v>
      </c>
      <c r="D433" s="111">
        <v>183.75</v>
      </c>
      <c r="E433" s="111">
        <v>179.2</v>
      </c>
      <c r="F433" s="111">
        <v>181.3</v>
      </c>
      <c r="G433" s="111">
        <v>181.3</v>
      </c>
      <c r="H433" s="111">
        <v>180.15</v>
      </c>
      <c r="I433" s="111">
        <v>1540879</v>
      </c>
      <c r="J433" s="111">
        <v>280370905.60000002</v>
      </c>
      <c r="K433" s="112">
        <v>43717</v>
      </c>
      <c r="L433" s="111">
        <v>13492</v>
      </c>
      <c r="M433" s="111" t="s">
        <v>2662</v>
      </c>
      <c r="N433" s="390"/>
    </row>
    <row r="434" spans="1:14" hidden="1">
      <c r="A434" s="111" t="s">
        <v>3230</v>
      </c>
      <c r="B434" s="111" t="s">
        <v>377</v>
      </c>
      <c r="C434" s="111">
        <v>290</v>
      </c>
      <c r="D434" s="111">
        <v>300</v>
      </c>
      <c r="E434" s="111">
        <v>288</v>
      </c>
      <c r="F434" s="111">
        <v>296</v>
      </c>
      <c r="G434" s="111">
        <v>299.95</v>
      </c>
      <c r="H434" s="111">
        <v>296.64999999999998</v>
      </c>
      <c r="I434" s="111">
        <v>1760</v>
      </c>
      <c r="J434" s="111">
        <v>520529.65</v>
      </c>
      <c r="K434" s="112">
        <v>43717</v>
      </c>
      <c r="L434" s="111">
        <v>191</v>
      </c>
      <c r="M434" s="111" t="s">
        <v>2068</v>
      </c>
      <c r="N434" s="390"/>
    </row>
    <row r="435" spans="1:14" hidden="1">
      <c r="A435" s="111" t="s">
        <v>2776</v>
      </c>
      <c r="B435" s="111" t="s">
        <v>377</v>
      </c>
      <c r="C435" s="111">
        <v>34.450000000000003</v>
      </c>
      <c r="D435" s="111">
        <v>35.799999999999997</v>
      </c>
      <c r="E435" s="111">
        <v>34.299999999999997</v>
      </c>
      <c r="F435" s="111">
        <v>35.35</v>
      </c>
      <c r="G435" s="111">
        <v>35.5</v>
      </c>
      <c r="H435" s="111">
        <v>35</v>
      </c>
      <c r="I435" s="111">
        <v>48145</v>
      </c>
      <c r="J435" s="111">
        <v>1690743.45</v>
      </c>
      <c r="K435" s="112">
        <v>43717</v>
      </c>
      <c r="L435" s="111">
        <v>493</v>
      </c>
      <c r="M435" s="111" t="s">
        <v>2777</v>
      </c>
      <c r="N435" s="390"/>
    </row>
    <row r="436" spans="1:14" hidden="1">
      <c r="A436" s="111" t="s">
        <v>2778</v>
      </c>
      <c r="B436" s="111" t="s">
        <v>377</v>
      </c>
      <c r="C436" s="111">
        <v>494.95</v>
      </c>
      <c r="D436" s="111">
        <v>495</v>
      </c>
      <c r="E436" s="111">
        <v>480.2</v>
      </c>
      <c r="F436" s="111">
        <v>485.15</v>
      </c>
      <c r="G436" s="111">
        <v>485.5</v>
      </c>
      <c r="H436" s="111">
        <v>480.4</v>
      </c>
      <c r="I436" s="111">
        <v>5360</v>
      </c>
      <c r="J436" s="111">
        <v>2606380.6</v>
      </c>
      <c r="K436" s="112">
        <v>43717</v>
      </c>
      <c r="L436" s="111">
        <v>209</v>
      </c>
      <c r="M436" s="111" t="s">
        <v>2779</v>
      </c>
      <c r="N436" s="390"/>
    </row>
    <row r="437" spans="1:14" hidden="1">
      <c r="A437" s="111" t="s">
        <v>2780</v>
      </c>
      <c r="B437" s="111" t="s">
        <v>377</v>
      </c>
      <c r="C437" s="111">
        <v>24.7</v>
      </c>
      <c r="D437" s="111">
        <v>25.65</v>
      </c>
      <c r="E437" s="111">
        <v>24.6</v>
      </c>
      <c r="F437" s="111">
        <v>25.05</v>
      </c>
      <c r="G437" s="111">
        <v>25.2</v>
      </c>
      <c r="H437" s="111">
        <v>24.85</v>
      </c>
      <c r="I437" s="111">
        <v>81363</v>
      </c>
      <c r="J437" s="111">
        <v>2045087.2</v>
      </c>
      <c r="K437" s="112">
        <v>43717</v>
      </c>
      <c r="L437" s="111">
        <v>790</v>
      </c>
      <c r="M437" s="111" t="s">
        <v>2781</v>
      </c>
      <c r="N437" s="390"/>
    </row>
    <row r="438" spans="1:14">
      <c r="A438" s="111" t="s">
        <v>1865</v>
      </c>
      <c r="B438" s="111" t="s">
        <v>377</v>
      </c>
      <c r="C438" s="111">
        <v>26.55</v>
      </c>
      <c r="D438" s="111">
        <v>27.3</v>
      </c>
      <c r="E438" s="111">
        <v>26.25</v>
      </c>
      <c r="F438" s="111">
        <v>27</v>
      </c>
      <c r="G438" s="111">
        <v>27.15</v>
      </c>
      <c r="H438" s="111">
        <v>26.3</v>
      </c>
      <c r="I438" s="111">
        <v>634850</v>
      </c>
      <c r="J438" s="111">
        <v>17088764.600000001</v>
      </c>
      <c r="K438" s="112">
        <v>43717</v>
      </c>
      <c r="L438" s="111">
        <v>1863</v>
      </c>
      <c r="M438" s="111" t="s">
        <v>2782</v>
      </c>
      <c r="N438" s="390"/>
    </row>
    <row r="439" spans="1:14" hidden="1">
      <c r="A439" s="111" t="s">
        <v>2783</v>
      </c>
      <c r="B439" s="111" t="s">
        <v>3017</v>
      </c>
      <c r="C439" s="111">
        <v>0.25</v>
      </c>
      <c r="D439" s="111">
        <v>0.3</v>
      </c>
      <c r="E439" s="111">
        <v>0.25</v>
      </c>
      <c r="F439" s="111">
        <v>0.25</v>
      </c>
      <c r="G439" s="111">
        <v>0.3</v>
      </c>
      <c r="H439" s="111">
        <v>0.25</v>
      </c>
      <c r="I439" s="111">
        <v>239446</v>
      </c>
      <c r="J439" s="111">
        <v>61486.65</v>
      </c>
      <c r="K439" s="112">
        <v>43717</v>
      </c>
      <c r="L439" s="111">
        <v>123</v>
      </c>
      <c r="M439" s="111" t="s">
        <v>2784</v>
      </c>
      <c r="N439" s="390"/>
    </row>
    <row r="440" spans="1:14" hidden="1">
      <c r="A440" s="111" t="s">
        <v>2785</v>
      </c>
      <c r="B440" s="111" t="s">
        <v>377</v>
      </c>
      <c r="C440" s="111">
        <v>158.65</v>
      </c>
      <c r="D440" s="111">
        <v>164.9</v>
      </c>
      <c r="E440" s="111">
        <v>158.65</v>
      </c>
      <c r="F440" s="111">
        <v>164.1</v>
      </c>
      <c r="G440" s="111">
        <v>164</v>
      </c>
      <c r="H440" s="111">
        <v>162.65</v>
      </c>
      <c r="I440" s="111">
        <v>15292</v>
      </c>
      <c r="J440" s="111">
        <v>2507961.65</v>
      </c>
      <c r="K440" s="112">
        <v>43717</v>
      </c>
      <c r="L440" s="111">
        <v>434</v>
      </c>
      <c r="M440" s="111" t="s">
        <v>2786</v>
      </c>
      <c r="N440" s="390"/>
    </row>
    <row r="441" spans="1:14">
      <c r="A441" s="111" t="s">
        <v>66</v>
      </c>
      <c r="B441" s="111" t="s">
        <v>377</v>
      </c>
      <c r="C441" s="111">
        <v>83</v>
      </c>
      <c r="D441" s="111">
        <v>86.6</v>
      </c>
      <c r="E441" s="111">
        <v>82.35</v>
      </c>
      <c r="F441" s="111">
        <v>86.25</v>
      </c>
      <c r="G441" s="111">
        <v>86.4</v>
      </c>
      <c r="H441" s="111">
        <v>83.15</v>
      </c>
      <c r="I441" s="111">
        <v>15428797</v>
      </c>
      <c r="J441" s="111">
        <v>1315992735.25</v>
      </c>
      <c r="K441" s="112">
        <v>43717</v>
      </c>
      <c r="L441" s="111">
        <v>49011</v>
      </c>
      <c r="M441" s="111" t="s">
        <v>2787</v>
      </c>
      <c r="N441" s="390"/>
    </row>
    <row r="442" spans="1:14">
      <c r="A442" s="111" t="s">
        <v>2788</v>
      </c>
      <c r="B442" s="111" t="s">
        <v>377</v>
      </c>
      <c r="C442" s="111">
        <v>24.85</v>
      </c>
      <c r="D442" s="111">
        <v>24.85</v>
      </c>
      <c r="E442" s="111">
        <v>23.9</v>
      </c>
      <c r="F442" s="111">
        <v>24.25</v>
      </c>
      <c r="G442" s="111">
        <v>24.2</v>
      </c>
      <c r="H442" s="111">
        <v>24.6</v>
      </c>
      <c r="I442" s="111">
        <v>92512</v>
      </c>
      <c r="J442" s="111">
        <v>2250149.15</v>
      </c>
      <c r="K442" s="112">
        <v>43717</v>
      </c>
      <c r="L442" s="111">
        <v>1111</v>
      </c>
      <c r="M442" s="111" t="s">
        <v>2789</v>
      </c>
      <c r="N442" s="390"/>
    </row>
    <row r="443" spans="1:14" hidden="1">
      <c r="A443" s="111" t="s">
        <v>725</v>
      </c>
      <c r="B443" s="111" t="s">
        <v>377</v>
      </c>
      <c r="C443" s="111">
        <v>24.55</v>
      </c>
      <c r="D443" s="111">
        <v>24.8</v>
      </c>
      <c r="E443" s="111">
        <v>24.1</v>
      </c>
      <c r="F443" s="111">
        <v>24.15</v>
      </c>
      <c r="G443" s="111">
        <v>24.15</v>
      </c>
      <c r="H443" s="111">
        <v>24.5</v>
      </c>
      <c r="I443" s="111">
        <v>875</v>
      </c>
      <c r="J443" s="111">
        <v>21309.15</v>
      </c>
      <c r="K443" s="112">
        <v>43717</v>
      </c>
      <c r="L443" s="111">
        <v>150</v>
      </c>
      <c r="M443" s="111" t="s">
        <v>726</v>
      </c>
      <c r="N443" s="390"/>
    </row>
    <row r="444" spans="1:14">
      <c r="A444" s="111" t="s">
        <v>727</v>
      </c>
      <c r="B444" s="111" t="s">
        <v>377</v>
      </c>
      <c r="C444" s="111">
        <v>373.05</v>
      </c>
      <c r="D444" s="111">
        <v>373.05</v>
      </c>
      <c r="E444" s="111">
        <v>356.1</v>
      </c>
      <c r="F444" s="111">
        <v>359.05</v>
      </c>
      <c r="G444" s="111">
        <v>359</v>
      </c>
      <c r="H444" s="111">
        <v>369.95</v>
      </c>
      <c r="I444" s="111">
        <v>49048</v>
      </c>
      <c r="J444" s="111">
        <v>17690972.600000001</v>
      </c>
      <c r="K444" s="112">
        <v>43717</v>
      </c>
      <c r="L444" s="111">
        <v>948</v>
      </c>
      <c r="M444" s="111" t="s">
        <v>2663</v>
      </c>
      <c r="N444" s="390"/>
    </row>
    <row r="445" spans="1:14">
      <c r="A445" s="111" t="s">
        <v>2790</v>
      </c>
      <c r="B445" s="111" t="s">
        <v>377</v>
      </c>
      <c r="C445" s="111">
        <v>41.5</v>
      </c>
      <c r="D445" s="111">
        <v>41.5</v>
      </c>
      <c r="E445" s="111">
        <v>39.75</v>
      </c>
      <c r="F445" s="111">
        <v>40.65</v>
      </c>
      <c r="G445" s="111">
        <v>40</v>
      </c>
      <c r="H445" s="111">
        <v>40.049999999999997</v>
      </c>
      <c r="I445" s="111">
        <v>425656</v>
      </c>
      <c r="J445" s="111">
        <v>17329642.050000001</v>
      </c>
      <c r="K445" s="112">
        <v>43717</v>
      </c>
      <c r="L445" s="111">
        <v>1611</v>
      </c>
      <c r="M445" s="111" t="s">
        <v>2791</v>
      </c>
      <c r="N445" s="390"/>
    </row>
    <row r="446" spans="1:14">
      <c r="A446" s="111" t="s">
        <v>729</v>
      </c>
      <c r="B446" s="111" t="s">
        <v>377</v>
      </c>
      <c r="C446" s="111">
        <v>367.15</v>
      </c>
      <c r="D446" s="111">
        <v>379</v>
      </c>
      <c r="E446" s="111">
        <v>367.15</v>
      </c>
      <c r="F446" s="111">
        <v>373.1</v>
      </c>
      <c r="G446" s="111">
        <v>373.15</v>
      </c>
      <c r="H446" s="111">
        <v>369.5</v>
      </c>
      <c r="I446" s="111">
        <v>20505</v>
      </c>
      <c r="J446" s="111">
        <v>7687419.0999999996</v>
      </c>
      <c r="K446" s="112">
        <v>43717</v>
      </c>
      <c r="L446" s="111">
        <v>1597</v>
      </c>
      <c r="M446" s="111" t="s">
        <v>2792</v>
      </c>
      <c r="N446" s="390"/>
    </row>
    <row r="447" spans="1:14">
      <c r="A447" s="111" t="s">
        <v>2793</v>
      </c>
      <c r="B447" s="111" t="s">
        <v>377</v>
      </c>
      <c r="C447" s="111">
        <v>1534.85</v>
      </c>
      <c r="D447" s="111">
        <v>1551.9</v>
      </c>
      <c r="E447" s="111">
        <v>1477.05</v>
      </c>
      <c r="F447" s="111">
        <v>1508.7</v>
      </c>
      <c r="G447" s="111">
        <v>1505</v>
      </c>
      <c r="H447" s="111">
        <v>1490.95</v>
      </c>
      <c r="I447" s="111">
        <v>7422</v>
      </c>
      <c r="J447" s="111">
        <v>11264324.449999999</v>
      </c>
      <c r="K447" s="112">
        <v>43717</v>
      </c>
      <c r="L447" s="111">
        <v>1298</v>
      </c>
      <c r="M447" s="111" t="s">
        <v>2794</v>
      </c>
      <c r="N447" s="390"/>
    </row>
    <row r="448" spans="1:14">
      <c r="A448" s="111" t="s">
        <v>730</v>
      </c>
      <c r="B448" s="111" t="s">
        <v>377</v>
      </c>
      <c r="C448" s="111">
        <v>515.1</v>
      </c>
      <c r="D448" s="111">
        <v>518.6</v>
      </c>
      <c r="E448" s="111">
        <v>508</v>
      </c>
      <c r="F448" s="111">
        <v>510.95</v>
      </c>
      <c r="G448" s="111">
        <v>509.5</v>
      </c>
      <c r="H448" s="111">
        <v>516.6</v>
      </c>
      <c r="I448" s="111">
        <v>9258</v>
      </c>
      <c r="J448" s="111">
        <v>4764943.9000000004</v>
      </c>
      <c r="K448" s="112">
        <v>43717</v>
      </c>
      <c r="L448" s="111">
        <v>683</v>
      </c>
      <c r="M448" s="111" t="s">
        <v>2795</v>
      </c>
      <c r="N448" s="390"/>
    </row>
    <row r="449" spans="1:14">
      <c r="A449" s="111" t="s">
        <v>3044</v>
      </c>
      <c r="B449" s="111" t="s">
        <v>377</v>
      </c>
      <c r="C449" s="111">
        <v>12</v>
      </c>
      <c r="D449" s="111">
        <v>13.55</v>
      </c>
      <c r="E449" s="111">
        <v>12</v>
      </c>
      <c r="F449" s="111">
        <v>13.5</v>
      </c>
      <c r="G449" s="111">
        <v>13.45</v>
      </c>
      <c r="H449" s="111">
        <v>12.35</v>
      </c>
      <c r="I449" s="111">
        <v>3158</v>
      </c>
      <c r="J449" s="111">
        <v>41858.65</v>
      </c>
      <c r="K449" s="112">
        <v>43717</v>
      </c>
      <c r="L449" s="111">
        <v>30</v>
      </c>
      <c r="M449" s="111" t="s">
        <v>3045</v>
      </c>
      <c r="N449" s="390"/>
    </row>
    <row r="450" spans="1:14">
      <c r="A450" s="111" t="s">
        <v>731</v>
      </c>
      <c r="B450" s="111" t="s">
        <v>377</v>
      </c>
      <c r="C450" s="111">
        <v>428.2</v>
      </c>
      <c r="D450" s="111">
        <v>431.85</v>
      </c>
      <c r="E450" s="111">
        <v>422.75</v>
      </c>
      <c r="F450" s="111">
        <v>430.05</v>
      </c>
      <c r="G450" s="111">
        <v>429.85</v>
      </c>
      <c r="H450" s="111">
        <v>430.1</v>
      </c>
      <c r="I450" s="111">
        <v>4142</v>
      </c>
      <c r="J450" s="111">
        <v>1769768.75</v>
      </c>
      <c r="K450" s="112">
        <v>43717</v>
      </c>
      <c r="L450" s="111">
        <v>564</v>
      </c>
      <c r="M450" s="111" t="s">
        <v>2664</v>
      </c>
      <c r="N450" s="390"/>
    </row>
    <row r="451" spans="1:14">
      <c r="A451" s="111" t="s">
        <v>2796</v>
      </c>
      <c r="B451" s="111" t="s">
        <v>377</v>
      </c>
      <c r="C451" s="111">
        <v>533.1</v>
      </c>
      <c r="D451" s="111">
        <v>555</v>
      </c>
      <c r="E451" s="111">
        <v>533.1</v>
      </c>
      <c r="F451" s="111">
        <v>551.9</v>
      </c>
      <c r="G451" s="111">
        <v>553.9</v>
      </c>
      <c r="H451" s="111">
        <v>540.9</v>
      </c>
      <c r="I451" s="111">
        <v>7103</v>
      </c>
      <c r="J451" s="111">
        <v>3908564</v>
      </c>
      <c r="K451" s="112">
        <v>43717</v>
      </c>
      <c r="L451" s="111">
        <v>414</v>
      </c>
      <c r="M451" s="111" t="s">
        <v>2797</v>
      </c>
      <c r="N451" s="390"/>
    </row>
    <row r="452" spans="1:14">
      <c r="A452" s="111" t="s">
        <v>732</v>
      </c>
      <c r="B452" s="111" t="s">
        <v>377</v>
      </c>
      <c r="C452" s="111">
        <v>32.1</v>
      </c>
      <c r="D452" s="111">
        <v>33.65</v>
      </c>
      <c r="E452" s="111">
        <v>32.1</v>
      </c>
      <c r="F452" s="111">
        <v>32.9</v>
      </c>
      <c r="G452" s="111">
        <v>33.1</v>
      </c>
      <c r="H452" s="111">
        <v>32.049999999999997</v>
      </c>
      <c r="I452" s="111">
        <v>20851</v>
      </c>
      <c r="J452" s="111">
        <v>693835.05</v>
      </c>
      <c r="K452" s="112">
        <v>43717</v>
      </c>
      <c r="L452" s="111">
        <v>465</v>
      </c>
      <c r="M452" s="111" t="s">
        <v>733</v>
      </c>
      <c r="N452" s="390"/>
    </row>
    <row r="453" spans="1:14">
      <c r="A453" s="111" t="s">
        <v>3495</v>
      </c>
      <c r="B453" s="111" t="s">
        <v>377</v>
      </c>
      <c r="C453" s="111">
        <v>1206.95</v>
      </c>
      <c r="D453" s="111">
        <v>1207</v>
      </c>
      <c r="E453" s="111">
        <v>1186</v>
      </c>
      <c r="F453" s="111">
        <v>1197.3499999999999</v>
      </c>
      <c r="G453" s="111">
        <v>1194</v>
      </c>
      <c r="H453" s="111">
        <v>1212.55</v>
      </c>
      <c r="I453" s="111">
        <v>18248</v>
      </c>
      <c r="J453" s="111">
        <v>21866019.850000001</v>
      </c>
      <c r="K453" s="112">
        <v>43717</v>
      </c>
      <c r="L453" s="111">
        <v>2045</v>
      </c>
      <c r="M453" s="111" t="s">
        <v>3496</v>
      </c>
      <c r="N453" s="390"/>
    </row>
    <row r="454" spans="1:14">
      <c r="A454" s="111" t="s">
        <v>734</v>
      </c>
      <c r="B454" s="111" t="s">
        <v>377</v>
      </c>
      <c r="C454" s="111">
        <v>126.2</v>
      </c>
      <c r="D454" s="111">
        <v>128.05000000000001</v>
      </c>
      <c r="E454" s="111">
        <v>126.1</v>
      </c>
      <c r="F454" s="111">
        <v>126.6</v>
      </c>
      <c r="G454" s="111">
        <v>126.5</v>
      </c>
      <c r="H454" s="111">
        <v>126.95</v>
      </c>
      <c r="I454" s="111">
        <v>203811</v>
      </c>
      <c r="J454" s="111">
        <v>25883188.5</v>
      </c>
      <c r="K454" s="112">
        <v>43717</v>
      </c>
      <c r="L454" s="111">
        <v>1727</v>
      </c>
      <c r="M454" s="111" t="s">
        <v>735</v>
      </c>
      <c r="N454" s="390"/>
    </row>
    <row r="455" spans="1:14">
      <c r="A455" s="111" t="s">
        <v>736</v>
      </c>
      <c r="B455" s="111" t="s">
        <v>377</v>
      </c>
      <c r="C455" s="111">
        <v>1245</v>
      </c>
      <c r="D455" s="111">
        <v>1290</v>
      </c>
      <c r="E455" s="111">
        <v>1224.4000000000001</v>
      </c>
      <c r="F455" s="111">
        <v>1282.45</v>
      </c>
      <c r="G455" s="111">
        <v>1290</v>
      </c>
      <c r="H455" s="111">
        <v>1242.3499999999999</v>
      </c>
      <c r="I455" s="111">
        <v>1278</v>
      </c>
      <c r="J455" s="111">
        <v>1620903.35</v>
      </c>
      <c r="K455" s="112">
        <v>43717</v>
      </c>
      <c r="L455" s="111">
        <v>185</v>
      </c>
      <c r="M455" s="111" t="s">
        <v>737</v>
      </c>
      <c r="N455" s="390"/>
    </row>
    <row r="456" spans="1:14">
      <c r="A456" s="111" t="s">
        <v>2230</v>
      </c>
      <c r="B456" s="111" t="s">
        <v>377</v>
      </c>
      <c r="C456" s="111">
        <v>405.6</v>
      </c>
      <c r="D456" s="111">
        <v>408.75</v>
      </c>
      <c r="E456" s="111">
        <v>399.3</v>
      </c>
      <c r="F456" s="111">
        <v>404.05</v>
      </c>
      <c r="G456" s="111">
        <v>404.9</v>
      </c>
      <c r="H456" s="111">
        <v>405.6</v>
      </c>
      <c r="I456" s="111">
        <v>781114</v>
      </c>
      <c r="J456" s="111">
        <v>315322006.80000001</v>
      </c>
      <c r="K456" s="112">
        <v>43717</v>
      </c>
      <c r="L456" s="111">
        <v>4302</v>
      </c>
      <c r="M456" s="111" t="s">
        <v>2231</v>
      </c>
      <c r="N456" s="390"/>
    </row>
    <row r="457" spans="1:14" hidden="1">
      <c r="A457" s="111" t="s">
        <v>2234</v>
      </c>
      <c r="B457" s="111" t="s">
        <v>377</v>
      </c>
      <c r="C457" s="111">
        <v>556.95000000000005</v>
      </c>
      <c r="D457" s="111">
        <v>566.45000000000005</v>
      </c>
      <c r="E457" s="111">
        <v>546.5</v>
      </c>
      <c r="F457" s="111">
        <v>554.70000000000005</v>
      </c>
      <c r="G457" s="111">
        <v>553</v>
      </c>
      <c r="H457" s="111">
        <v>558.85</v>
      </c>
      <c r="I457" s="111">
        <v>30808</v>
      </c>
      <c r="J457" s="111">
        <v>17144048.449999999</v>
      </c>
      <c r="K457" s="112">
        <v>43717</v>
      </c>
      <c r="L457" s="111">
        <v>1215</v>
      </c>
      <c r="M457" s="111" t="s">
        <v>2235</v>
      </c>
      <c r="N457" s="390"/>
    </row>
    <row r="458" spans="1:14">
      <c r="A458" s="111" t="s">
        <v>738</v>
      </c>
      <c r="B458" s="111" t="s">
        <v>377</v>
      </c>
      <c r="C458" s="111">
        <v>48.25</v>
      </c>
      <c r="D458" s="111">
        <v>49.2</v>
      </c>
      <c r="E458" s="111">
        <v>47.8</v>
      </c>
      <c r="F458" s="111">
        <v>48.85</v>
      </c>
      <c r="G458" s="111">
        <v>48.5</v>
      </c>
      <c r="H458" s="111">
        <v>48.2</v>
      </c>
      <c r="I458" s="111">
        <v>779202</v>
      </c>
      <c r="J458" s="111">
        <v>37770688.799999997</v>
      </c>
      <c r="K458" s="112">
        <v>43717</v>
      </c>
      <c r="L458" s="111">
        <v>4917</v>
      </c>
      <c r="M458" s="111" t="s">
        <v>739</v>
      </c>
      <c r="N458" s="390"/>
    </row>
    <row r="459" spans="1:14">
      <c r="A459" s="111" t="s">
        <v>740</v>
      </c>
      <c r="B459" s="111" t="s">
        <v>377</v>
      </c>
      <c r="C459" s="111">
        <v>107</v>
      </c>
      <c r="D459" s="111">
        <v>107</v>
      </c>
      <c r="E459" s="111">
        <v>104.7</v>
      </c>
      <c r="F459" s="111">
        <v>106.5</v>
      </c>
      <c r="G459" s="111">
        <v>106.8</v>
      </c>
      <c r="H459" s="111">
        <v>105.95</v>
      </c>
      <c r="I459" s="111">
        <v>22999</v>
      </c>
      <c r="J459" s="111">
        <v>2446634.4500000002</v>
      </c>
      <c r="K459" s="112">
        <v>43717</v>
      </c>
      <c r="L459" s="111">
        <v>624</v>
      </c>
      <c r="M459" s="111" t="s">
        <v>741</v>
      </c>
      <c r="N459" s="390"/>
    </row>
    <row r="460" spans="1:14">
      <c r="A460" s="111" t="s">
        <v>742</v>
      </c>
      <c r="B460" s="111" t="s">
        <v>377</v>
      </c>
      <c r="C460" s="111">
        <v>163.05000000000001</v>
      </c>
      <c r="D460" s="111">
        <v>172.75</v>
      </c>
      <c r="E460" s="111">
        <v>160</v>
      </c>
      <c r="F460" s="111">
        <v>166.3</v>
      </c>
      <c r="G460" s="111">
        <v>167</v>
      </c>
      <c r="H460" s="111">
        <v>163.05000000000001</v>
      </c>
      <c r="I460" s="111">
        <v>37656</v>
      </c>
      <c r="J460" s="111">
        <v>6323325</v>
      </c>
      <c r="K460" s="112">
        <v>43717</v>
      </c>
      <c r="L460" s="111">
        <v>1127</v>
      </c>
      <c r="M460" s="111" t="s">
        <v>743</v>
      </c>
      <c r="N460" s="390"/>
    </row>
    <row r="461" spans="1:14" hidden="1">
      <c r="A461" s="111" t="s">
        <v>67</v>
      </c>
      <c r="B461" s="111" t="s">
        <v>377</v>
      </c>
      <c r="C461" s="111">
        <v>131.65</v>
      </c>
      <c r="D461" s="111">
        <v>132.69999999999999</v>
      </c>
      <c r="E461" s="111">
        <v>130.19999999999999</v>
      </c>
      <c r="F461" s="111">
        <v>132.15</v>
      </c>
      <c r="G461" s="111">
        <v>132.4</v>
      </c>
      <c r="H461" s="111">
        <v>131.35</v>
      </c>
      <c r="I461" s="111">
        <v>4417454</v>
      </c>
      <c r="J461" s="111">
        <v>581875595.75</v>
      </c>
      <c r="K461" s="112">
        <v>43717</v>
      </c>
      <c r="L461" s="111">
        <v>57239</v>
      </c>
      <c r="M461" s="111" t="s">
        <v>744</v>
      </c>
      <c r="N461" s="390"/>
    </row>
    <row r="462" spans="1:14" hidden="1">
      <c r="A462" s="111" t="s">
        <v>2477</v>
      </c>
      <c r="B462" s="111" t="s">
        <v>377</v>
      </c>
      <c r="C462" s="111">
        <v>3.15</v>
      </c>
      <c r="D462" s="111">
        <v>3.15</v>
      </c>
      <c r="E462" s="111">
        <v>2.85</v>
      </c>
      <c r="F462" s="111">
        <v>3</v>
      </c>
      <c r="G462" s="111">
        <v>3</v>
      </c>
      <c r="H462" s="111">
        <v>3</v>
      </c>
      <c r="I462" s="111">
        <v>3242</v>
      </c>
      <c r="J462" s="111">
        <v>9588.9500000000007</v>
      </c>
      <c r="K462" s="112">
        <v>43717</v>
      </c>
      <c r="L462" s="111">
        <v>61</v>
      </c>
      <c r="M462" s="111" t="s">
        <v>2478</v>
      </c>
      <c r="N462" s="390"/>
    </row>
    <row r="463" spans="1:14">
      <c r="A463" s="111" t="s">
        <v>2415</v>
      </c>
      <c r="B463" s="111" t="s">
        <v>377</v>
      </c>
      <c r="C463" s="111">
        <v>1299.95</v>
      </c>
      <c r="D463" s="111">
        <v>1369.05</v>
      </c>
      <c r="E463" s="111">
        <v>1290.3499999999999</v>
      </c>
      <c r="F463" s="111">
        <v>1348.6</v>
      </c>
      <c r="G463" s="111">
        <v>1350</v>
      </c>
      <c r="H463" s="111">
        <v>1281.8</v>
      </c>
      <c r="I463" s="111">
        <v>7749</v>
      </c>
      <c r="J463" s="111">
        <v>10358035.85</v>
      </c>
      <c r="K463" s="112">
        <v>43717</v>
      </c>
      <c r="L463" s="111">
        <v>2317</v>
      </c>
      <c r="M463" s="111" t="s">
        <v>2416</v>
      </c>
      <c r="N463" s="390"/>
    </row>
    <row r="464" spans="1:14">
      <c r="A464" s="111" t="s">
        <v>2479</v>
      </c>
      <c r="B464" s="111" t="s">
        <v>377</v>
      </c>
      <c r="C464" s="111">
        <v>31.15</v>
      </c>
      <c r="D464" s="111">
        <v>31.15</v>
      </c>
      <c r="E464" s="111">
        <v>28.8</v>
      </c>
      <c r="F464" s="111">
        <v>29.85</v>
      </c>
      <c r="G464" s="111">
        <v>29.9</v>
      </c>
      <c r="H464" s="111">
        <v>31.5</v>
      </c>
      <c r="I464" s="111">
        <v>18327</v>
      </c>
      <c r="J464" s="111">
        <v>542219.75</v>
      </c>
      <c r="K464" s="112">
        <v>43717</v>
      </c>
      <c r="L464" s="111">
        <v>289</v>
      </c>
      <c r="M464" s="111" t="s">
        <v>2480</v>
      </c>
      <c r="N464" s="390"/>
    </row>
    <row r="465" spans="1:14">
      <c r="A465" s="111" t="s">
        <v>2243</v>
      </c>
      <c r="B465" s="111" t="s">
        <v>377</v>
      </c>
      <c r="C465" s="111">
        <v>21.25</v>
      </c>
      <c r="D465" s="111">
        <v>23.3</v>
      </c>
      <c r="E465" s="111">
        <v>21.25</v>
      </c>
      <c r="F465" s="111">
        <v>22.45</v>
      </c>
      <c r="G465" s="111">
        <v>22.2</v>
      </c>
      <c r="H465" s="111">
        <v>22.2</v>
      </c>
      <c r="I465" s="111">
        <v>17290</v>
      </c>
      <c r="J465" s="111">
        <v>384414.15</v>
      </c>
      <c r="K465" s="112">
        <v>43717</v>
      </c>
      <c r="L465" s="111">
        <v>108</v>
      </c>
      <c r="M465" s="111" t="s">
        <v>2644</v>
      </c>
      <c r="N465" s="390"/>
    </row>
    <row r="466" spans="1:14">
      <c r="A466" s="111" t="s">
        <v>3046</v>
      </c>
      <c r="B466" s="111" t="s">
        <v>377</v>
      </c>
      <c r="C466" s="111">
        <v>0.3</v>
      </c>
      <c r="D466" s="111">
        <v>0.3</v>
      </c>
      <c r="E466" s="111">
        <v>0.25</v>
      </c>
      <c r="F466" s="111">
        <v>0.25</v>
      </c>
      <c r="G466" s="111">
        <v>0.3</v>
      </c>
      <c r="H466" s="111">
        <v>0.3</v>
      </c>
      <c r="I466" s="111">
        <v>506919</v>
      </c>
      <c r="J466" s="111">
        <v>143502.29999999999</v>
      </c>
      <c r="K466" s="112">
        <v>43717</v>
      </c>
      <c r="L466" s="111">
        <v>115</v>
      </c>
      <c r="M466" s="111" t="s">
        <v>3047</v>
      </c>
      <c r="N466" s="390"/>
    </row>
    <row r="467" spans="1:14">
      <c r="A467" s="111" t="s">
        <v>745</v>
      </c>
      <c r="B467" s="111" t="s">
        <v>377</v>
      </c>
      <c r="C467" s="111">
        <v>312.85000000000002</v>
      </c>
      <c r="D467" s="111">
        <v>312.85000000000002</v>
      </c>
      <c r="E467" s="111">
        <v>294.5</v>
      </c>
      <c r="F467" s="111">
        <v>298</v>
      </c>
      <c r="G467" s="111">
        <v>298.5</v>
      </c>
      <c r="H467" s="111">
        <v>304.85000000000002</v>
      </c>
      <c r="I467" s="111">
        <v>172</v>
      </c>
      <c r="J467" s="111">
        <v>51729.2</v>
      </c>
      <c r="K467" s="112">
        <v>43717</v>
      </c>
      <c r="L467" s="111">
        <v>28</v>
      </c>
      <c r="M467" s="111" t="s">
        <v>746</v>
      </c>
      <c r="N467" s="390"/>
    </row>
    <row r="468" spans="1:14">
      <c r="A468" s="111" t="s">
        <v>747</v>
      </c>
      <c r="B468" s="111" t="s">
        <v>377</v>
      </c>
      <c r="C468" s="111">
        <v>242.95</v>
      </c>
      <c r="D468" s="111">
        <v>248.05</v>
      </c>
      <c r="E468" s="111">
        <v>242.4</v>
      </c>
      <c r="F468" s="111">
        <v>243.85</v>
      </c>
      <c r="G468" s="111">
        <v>244</v>
      </c>
      <c r="H468" s="111">
        <v>244.8</v>
      </c>
      <c r="I468" s="111">
        <v>3203</v>
      </c>
      <c r="J468" s="111">
        <v>781817.1</v>
      </c>
      <c r="K468" s="112">
        <v>43717</v>
      </c>
      <c r="L468" s="111">
        <v>169</v>
      </c>
      <c r="M468" s="111" t="s">
        <v>2665</v>
      </c>
      <c r="N468" s="390"/>
    </row>
    <row r="469" spans="1:14">
      <c r="A469" s="111" t="s">
        <v>2798</v>
      </c>
      <c r="B469" s="111" t="s">
        <v>377</v>
      </c>
      <c r="C469" s="111">
        <v>32.299999999999997</v>
      </c>
      <c r="D469" s="111">
        <v>34.700000000000003</v>
      </c>
      <c r="E469" s="111">
        <v>32.1</v>
      </c>
      <c r="F469" s="111">
        <v>32.5</v>
      </c>
      <c r="G469" s="111">
        <v>32.799999999999997</v>
      </c>
      <c r="H469" s="111">
        <v>33.450000000000003</v>
      </c>
      <c r="I469" s="111">
        <v>28390</v>
      </c>
      <c r="J469" s="111">
        <v>931158.1</v>
      </c>
      <c r="K469" s="112">
        <v>43717</v>
      </c>
      <c r="L469" s="111">
        <v>533</v>
      </c>
      <c r="M469" s="111" t="s">
        <v>2799</v>
      </c>
      <c r="N469" s="390"/>
    </row>
    <row r="470" spans="1:14" hidden="1">
      <c r="A470" s="111" t="s">
        <v>3553</v>
      </c>
      <c r="B470" s="111" t="s">
        <v>377</v>
      </c>
      <c r="C470" s="111">
        <v>40</v>
      </c>
      <c r="D470" s="111">
        <v>43</v>
      </c>
      <c r="E470" s="111">
        <v>37.299999999999997</v>
      </c>
      <c r="F470" s="111">
        <v>40.9</v>
      </c>
      <c r="G470" s="111">
        <v>40</v>
      </c>
      <c r="H470" s="111">
        <v>40</v>
      </c>
      <c r="I470" s="111">
        <v>3153</v>
      </c>
      <c r="J470" s="111">
        <v>127273.7</v>
      </c>
      <c r="K470" s="112">
        <v>43717</v>
      </c>
      <c r="L470" s="111">
        <v>19</v>
      </c>
      <c r="M470" s="111" t="s">
        <v>3554</v>
      </c>
      <c r="N470" s="390"/>
    </row>
    <row r="471" spans="1:14">
      <c r="A471" s="111" t="s">
        <v>748</v>
      </c>
      <c r="B471" s="111" t="s">
        <v>377</v>
      </c>
      <c r="C471" s="111">
        <v>10.4</v>
      </c>
      <c r="D471" s="111">
        <v>10.55</v>
      </c>
      <c r="E471" s="111">
        <v>10.1</v>
      </c>
      <c r="F471" s="111">
        <v>10.25</v>
      </c>
      <c r="G471" s="111">
        <v>10.35</v>
      </c>
      <c r="H471" s="111">
        <v>10.050000000000001</v>
      </c>
      <c r="I471" s="111">
        <v>7895</v>
      </c>
      <c r="J471" s="111">
        <v>81314.149999999994</v>
      </c>
      <c r="K471" s="112">
        <v>43717</v>
      </c>
      <c r="L471" s="111">
        <v>87</v>
      </c>
      <c r="M471" s="111" t="s">
        <v>749</v>
      </c>
      <c r="N471" s="390"/>
    </row>
    <row r="472" spans="1:14">
      <c r="A472" s="111" t="s">
        <v>2645</v>
      </c>
      <c r="B472" s="111" t="s">
        <v>377</v>
      </c>
      <c r="C472" s="111">
        <v>1124.95</v>
      </c>
      <c r="D472" s="111">
        <v>1124.95</v>
      </c>
      <c r="E472" s="111">
        <v>1100</v>
      </c>
      <c r="F472" s="111">
        <v>1107.0999999999999</v>
      </c>
      <c r="G472" s="111">
        <v>1108</v>
      </c>
      <c r="H472" s="111">
        <v>1096.4000000000001</v>
      </c>
      <c r="I472" s="111">
        <v>1610</v>
      </c>
      <c r="J472" s="111">
        <v>1779373.7</v>
      </c>
      <c r="K472" s="112">
        <v>43717</v>
      </c>
      <c r="L472" s="111">
        <v>214</v>
      </c>
      <c r="M472" s="111" t="s">
        <v>750</v>
      </c>
      <c r="N472" s="390"/>
    </row>
    <row r="473" spans="1:14">
      <c r="A473" s="111" t="s">
        <v>751</v>
      </c>
      <c r="B473" s="111" t="s">
        <v>377</v>
      </c>
      <c r="C473" s="111">
        <v>41.3</v>
      </c>
      <c r="D473" s="111">
        <v>45.35</v>
      </c>
      <c r="E473" s="111">
        <v>40.700000000000003</v>
      </c>
      <c r="F473" s="111">
        <v>45.35</v>
      </c>
      <c r="G473" s="111">
        <v>45.35</v>
      </c>
      <c r="H473" s="111">
        <v>41.25</v>
      </c>
      <c r="I473" s="111">
        <v>1034201</v>
      </c>
      <c r="J473" s="111">
        <v>45298811.5</v>
      </c>
      <c r="K473" s="112">
        <v>43717</v>
      </c>
      <c r="L473" s="111">
        <v>6219</v>
      </c>
      <c r="M473" s="111" t="s">
        <v>752</v>
      </c>
      <c r="N473" s="390"/>
    </row>
    <row r="474" spans="1:14">
      <c r="A474" s="111" t="s">
        <v>2611</v>
      </c>
      <c r="B474" s="111" t="s">
        <v>377</v>
      </c>
      <c r="C474" s="111">
        <v>0.4</v>
      </c>
      <c r="D474" s="111">
        <v>0.4</v>
      </c>
      <c r="E474" s="111">
        <v>0.35</v>
      </c>
      <c r="F474" s="111">
        <v>0.35</v>
      </c>
      <c r="G474" s="111">
        <v>0.35</v>
      </c>
      <c r="H474" s="111">
        <v>0.4</v>
      </c>
      <c r="I474" s="111">
        <v>947753</v>
      </c>
      <c r="J474" s="111">
        <v>332681.40000000002</v>
      </c>
      <c r="K474" s="112">
        <v>43717</v>
      </c>
      <c r="L474" s="111">
        <v>189</v>
      </c>
      <c r="M474" s="111" t="s">
        <v>2612</v>
      </c>
      <c r="N474" s="390"/>
    </row>
    <row r="475" spans="1:14">
      <c r="A475" s="111" t="s">
        <v>2417</v>
      </c>
      <c r="B475" s="111" t="s">
        <v>377</v>
      </c>
      <c r="C475" s="111">
        <v>111.1</v>
      </c>
      <c r="D475" s="111">
        <v>116.5</v>
      </c>
      <c r="E475" s="111">
        <v>111.1</v>
      </c>
      <c r="F475" s="111">
        <v>114.4</v>
      </c>
      <c r="G475" s="111">
        <v>114.1</v>
      </c>
      <c r="H475" s="111">
        <v>110.45</v>
      </c>
      <c r="I475" s="111">
        <v>24057</v>
      </c>
      <c r="J475" s="111">
        <v>2754711.55</v>
      </c>
      <c r="K475" s="112">
        <v>43717</v>
      </c>
      <c r="L475" s="111">
        <v>669</v>
      </c>
      <c r="M475" s="111" t="s">
        <v>2418</v>
      </c>
      <c r="N475" s="390"/>
    </row>
    <row r="476" spans="1:14">
      <c r="A476" s="111" t="s">
        <v>371</v>
      </c>
      <c r="B476" s="111" t="s">
        <v>377</v>
      </c>
      <c r="C476" s="111">
        <v>104.2</v>
      </c>
      <c r="D476" s="111">
        <v>108.55</v>
      </c>
      <c r="E476" s="111">
        <v>104.2</v>
      </c>
      <c r="F476" s="111">
        <v>108</v>
      </c>
      <c r="G476" s="111">
        <v>108</v>
      </c>
      <c r="H476" s="111">
        <v>105.75</v>
      </c>
      <c r="I476" s="111">
        <v>162408</v>
      </c>
      <c r="J476" s="111">
        <v>17513913.100000001</v>
      </c>
      <c r="K476" s="112">
        <v>43717</v>
      </c>
      <c r="L476" s="111">
        <v>2569</v>
      </c>
      <c r="M476" s="111" t="s">
        <v>2666</v>
      </c>
      <c r="N476" s="390"/>
    </row>
    <row r="477" spans="1:14">
      <c r="A477" s="111" t="s">
        <v>2800</v>
      </c>
      <c r="B477" s="111" t="s">
        <v>377</v>
      </c>
      <c r="C477" s="111">
        <v>83.05</v>
      </c>
      <c r="D477" s="111">
        <v>100.1</v>
      </c>
      <c r="E477" s="111">
        <v>80</v>
      </c>
      <c r="F477" s="111">
        <v>100.1</v>
      </c>
      <c r="G477" s="111">
        <v>100.1</v>
      </c>
      <c r="H477" s="111">
        <v>83.45</v>
      </c>
      <c r="I477" s="111">
        <v>42377</v>
      </c>
      <c r="J477" s="111">
        <v>4145477.55</v>
      </c>
      <c r="K477" s="112">
        <v>43717</v>
      </c>
      <c r="L477" s="111">
        <v>780</v>
      </c>
      <c r="M477" s="111" t="s">
        <v>2801</v>
      </c>
      <c r="N477" s="390"/>
    </row>
    <row r="478" spans="1:14">
      <c r="A478" s="111" t="s">
        <v>2802</v>
      </c>
      <c r="B478" s="111" t="s">
        <v>377</v>
      </c>
      <c r="C478" s="111">
        <v>82.65</v>
      </c>
      <c r="D478" s="111">
        <v>82.65</v>
      </c>
      <c r="E478" s="111">
        <v>75.3</v>
      </c>
      <c r="F478" s="111">
        <v>77.95</v>
      </c>
      <c r="G478" s="111">
        <v>77.25</v>
      </c>
      <c r="H478" s="111">
        <v>79</v>
      </c>
      <c r="I478" s="111">
        <v>20808</v>
      </c>
      <c r="J478" s="111">
        <v>1633218.6</v>
      </c>
      <c r="K478" s="112">
        <v>43717</v>
      </c>
      <c r="L478" s="111">
        <v>529</v>
      </c>
      <c r="M478" s="111" t="s">
        <v>2803</v>
      </c>
      <c r="N478" s="390"/>
    </row>
    <row r="479" spans="1:14">
      <c r="A479" s="111" t="s">
        <v>2804</v>
      </c>
      <c r="B479" s="111" t="s">
        <v>377</v>
      </c>
      <c r="C479" s="111">
        <v>4.8</v>
      </c>
      <c r="D479" s="111">
        <v>5</v>
      </c>
      <c r="E479" s="111">
        <v>4.5999999999999996</v>
      </c>
      <c r="F479" s="111">
        <v>4.95</v>
      </c>
      <c r="G479" s="111">
        <v>5</v>
      </c>
      <c r="H479" s="111">
        <v>4.8</v>
      </c>
      <c r="I479" s="111">
        <v>104903</v>
      </c>
      <c r="J479" s="111">
        <v>516170.95</v>
      </c>
      <c r="K479" s="112">
        <v>43717</v>
      </c>
      <c r="L479" s="111">
        <v>206</v>
      </c>
      <c r="M479" s="111" t="s">
        <v>2805</v>
      </c>
      <c r="N479" s="390"/>
    </row>
    <row r="480" spans="1:14">
      <c r="A480" s="111" t="s">
        <v>753</v>
      </c>
      <c r="B480" s="111" t="s">
        <v>377</v>
      </c>
      <c r="C480" s="111">
        <v>21.6</v>
      </c>
      <c r="D480" s="111">
        <v>23.5</v>
      </c>
      <c r="E480" s="111">
        <v>21.3</v>
      </c>
      <c r="F480" s="111">
        <v>22.6</v>
      </c>
      <c r="G480" s="111">
        <v>22.65</v>
      </c>
      <c r="H480" s="111">
        <v>21.45</v>
      </c>
      <c r="I480" s="111">
        <v>96149</v>
      </c>
      <c r="J480" s="111">
        <v>2164668.1</v>
      </c>
      <c r="K480" s="112">
        <v>43717</v>
      </c>
      <c r="L480" s="111">
        <v>546</v>
      </c>
      <c r="M480" s="111" t="s">
        <v>754</v>
      </c>
      <c r="N480" s="390"/>
    </row>
    <row r="481" spans="1:14">
      <c r="A481" s="111" t="s">
        <v>1945</v>
      </c>
      <c r="B481" s="111" t="s">
        <v>377</v>
      </c>
      <c r="C481" s="111">
        <v>26.95</v>
      </c>
      <c r="D481" s="111">
        <v>27.25</v>
      </c>
      <c r="E481" s="111">
        <v>26</v>
      </c>
      <c r="F481" s="111">
        <v>26.1</v>
      </c>
      <c r="G481" s="111">
        <v>26.15</v>
      </c>
      <c r="H481" s="111">
        <v>26.8</v>
      </c>
      <c r="I481" s="111">
        <v>234430</v>
      </c>
      <c r="J481" s="111">
        <v>6194397.7999999998</v>
      </c>
      <c r="K481" s="112">
        <v>43717</v>
      </c>
      <c r="L481" s="111">
        <v>698</v>
      </c>
      <c r="M481" s="111" t="s">
        <v>755</v>
      </c>
      <c r="N481" s="390"/>
    </row>
    <row r="482" spans="1:14">
      <c r="A482" s="111" t="s">
        <v>1841</v>
      </c>
      <c r="B482" s="111" t="s">
        <v>377</v>
      </c>
      <c r="C482" s="111">
        <v>744</v>
      </c>
      <c r="D482" s="111">
        <v>764.5</v>
      </c>
      <c r="E482" s="111">
        <v>739.9</v>
      </c>
      <c r="F482" s="111">
        <v>759.7</v>
      </c>
      <c r="G482" s="111">
        <v>760</v>
      </c>
      <c r="H482" s="111">
        <v>750.55</v>
      </c>
      <c r="I482" s="111">
        <v>5722</v>
      </c>
      <c r="J482" s="111">
        <v>4323215.75</v>
      </c>
      <c r="K482" s="112">
        <v>43717</v>
      </c>
      <c r="L482" s="111">
        <v>465</v>
      </c>
      <c r="M482" s="111" t="s">
        <v>408</v>
      </c>
      <c r="N482" s="390"/>
    </row>
    <row r="483" spans="1:14">
      <c r="A483" s="111" t="s">
        <v>194</v>
      </c>
      <c r="B483" s="111" t="s">
        <v>377</v>
      </c>
      <c r="C483" s="111">
        <v>241.4</v>
      </c>
      <c r="D483" s="111">
        <v>248</v>
      </c>
      <c r="E483" s="111">
        <v>241.4</v>
      </c>
      <c r="F483" s="111">
        <v>246.9</v>
      </c>
      <c r="G483" s="111">
        <v>247.75</v>
      </c>
      <c r="H483" s="111">
        <v>245.6</v>
      </c>
      <c r="I483" s="111">
        <v>39029</v>
      </c>
      <c r="J483" s="111">
        <v>9585715.9000000004</v>
      </c>
      <c r="K483" s="112">
        <v>43717</v>
      </c>
      <c r="L483" s="111">
        <v>917</v>
      </c>
      <c r="M483" s="111" t="s">
        <v>756</v>
      </c>
      <c r="N483" s="390"/>
    </row>
    <row r="484" spans="1:14">
      <c r="A484" s="111" t="s">
        <v>1842</v>
      </c>
      <c r="B484" s="111" t="s">
        <v>377</v>
      </c>
      <c r="C484" s="111">
        <v>158.05000000000001</v>
      </c>
      <c r="D484" s="111">
        <v>167.9</v>
      </c>
      <c r="E484" s="111">
        <v>157.5</v>
      </c>
      <c r="F484" s="111">
        <v>161.75</v>
      </c>
      <c r="G484" s="111">
        <v>164.7</v>
      </c>
      <c r="H484" s="111">
        <v>157.19999999999999</v>
      </c>
      <c r="I484" s="111">
        <v>61652</v>
      </c>
      <c r="J484" s="111">
        <v>9756650.3000000007</v>
      </c>
      <c r="K484" s="112">
        <v>43717</v>
      </c>
      <c r="L484" s="111">
        <v>784</v>
      </c>
      <c r="M484" s="111" t="s">
        <v>423</v>
      </c>
      <c r="N484" s="390"/>
    </row>
    <row r="485" spans="1:14">
      <c r="A485" s="111" t="s">
        <v>3415</v>
      </c>
      <c r="B485" s="111" t="s">
        <v>377</v>
      </c>
      <c r="C485" s="111">
        <v>57.15</v>
      </c>
      <c r="D485" s="111">
        <v>57.15</v>
      </c>
      <c r="E485" s="111">
        <v>57.15</v>
      </c>
      <c r="F485" s="111">
        <v>57.15</v>
      </c>
      <c r="G485" s="111">
        <v>57.15</v>
      </c>
      <c r="H485" s="111">
        <v>54.45</v>
      </c>
      <c r="I485" s="111">
        <v>513</v>
      </c>
      <c r="J485" s="111">
        <v>29317.95</v>
      </c>
      <c r="K485" s="112">
        <v>43717</v>
      </c>
      <c r="L485" s="111">
        <v>24</v>
      </c>
      <c r="M485" s="111" t="s">
        <v>811</v>
      </c>
      <c r="N485" s="390"/>
    </row>
    <row r="486" spans="1:14">
      <c r="A486" s="111" t="s">
        <v>3670</v>
      </c>
      <c r="B486" s="111" t="s">
        <v>3017</v>
      </c>
      <c r="C486" s="111">
        <v>2.4</v>
      </c>
      <c r="D486" s="111">
        <v>2.4</v>
      </c>
      <c r="E486" s="111">
        <v>2.4</v>
      </c>
      <c r="F486" s="111">
        <v>2.4</v>
      </c>
      <c r="G486" s="111">
        <v>2.4</v>
      </c>
      <c r="H486" s="111">
        <v>2.2999999999999998</v>
      </c>
      <c r="I486" s="111">
        <v>645</v>
      </c>
      <c r="J486" s="111">
        <v>1548</v>
      </c>
      <c r="K486" s="112">
        <v>43717</v>
      </c>
      <c r="L486" s="111">
        <v>4</v>
      </c>
      <c r="M486" s="111" t="s">
        <v>3671</v>
      </c>
      <c r="N486" s="390"/>
    </row>
    <row r="487" spans="1:14">
      <c r="A487" s="111" t="s">
        <v>757</v>
      </c>
      <c r="B487" s="111" t="s">
        <v>377</v>
      </c>
      <c r="C487" s="111">
        <v>193</v>
      </c>
      <c r="D487" s="111">
        <v>198.6</v>
      </c>
      <c r="E487" s="111">
        <v>190.4</v>
      </c>
      <c r="F487" s="111">
        <v>191.75</v>
      </c>
      <c r="G487" s="111">
        <v>190.95</v>
      </c>
      <c r="H487" s="111">
        <v>192.8</v>
      </c>
      <c r="I487" s="111">
        <v>77010</v>
      </c>
      <c r="J487" s="111">
        <v>14906526.9</v>
      </c>
      <c r="K487" s="112">
        <v>43717</v>
      </c>
      <c r="L487" s="111">
        <v>1628</v>
      </c>
      <c r="M487" s="111" t="s">
        <v>758</v>
      </c>
      <c r="N487" s="390"/>
    </row>
    <row r="488" spans="1:14">
      <c r="A488" s="111" t="s">
        <v>759</v>
      </c>
      <c r="B488" s="111" t="s">
        <v>377</v>
      </c>
      <c r="C488" s="111">
        <v>172.5</v>
      </c>
      <c r="D488" s="111">
        <v>175.7</v>
      </c>
      <c r="E488" s="111">
        <v>170.3</v>
      </c>
      <c r="F488" s="111">
        <v>174</v>
      </c>
      <c r="G488" s="111">
        <v>173.85</v>
      </c>
      <c r="H488" s="111">
        <v>169.75</v>
      </c>
      <c r="I488" s="111">
        <v>33772</v>
      </c>
      <c r="J488" s="111">
        <v>5845535.75</v>
      </c>
      <c r="K488" s="112">
        <v>43717</v>
      </c>
      <c r="L488" s="111">
        <v>1126</v>
      </c>
      <c r="M488" s="111" t="s">
        <v>760</v>
      </c>
      <c r="N488" s="390"/>
    </row>
    <row r="489" spans="1:14">
      <c r="A489" s="111" t="s">
        <v>2164</v>
      </c>
      <c r="B489" s="111" t="s">
        <v>377</v>
      </c>
      <c r="C489" s="111">
        <v>172.95</v>
      </c>
      <c r="D489" s="111">
        <v>177.45</v>
      </c>
      <c r="E489" s="111">
        <v>170.55</v>
      </c>
      <c r="F489" s="111">
        <v>172.7</v>
      </c>
      <c r="G489" s="111">
        <v>172.3</v>
      </c>
      <c r="H489" s="111">
        <v>173.45</v>
      </c>
      <c r="I489" s="111">
        <v>34613</v>
      </c>
      <c r="J489" s="111">
        <v>6021380.9500000002</v>
      </c>
      <c r="K489" s="112">
        <v>43717</v>
      </c>
      <c r="L489" s="111">
        <v>2192</v>
      </c>
      <c r="M489" s="111" t="s">
        <v>2165</v>
      </c>
      <c r="N489" s="390"/>
    </row>
    <row r="490" spans="1:14">
      <c r="A490" s="111" t="s">
        <v>2314</v>
      </c>
      <c r="B490" s="111" t="s">
        <v>377</v>
      </c>
      <c r="C490" s="111">
        <v>32</v>
      </c>
      <c r="D490" s="111">
        <v>32</v>
      </c>
      <c r="E490" s="111">
        <v>29.45</v>
      </c>
      <c r="F490" s="111">
        <v>30.15</v>
      </c>
      <c r="G490" s="111">
        <v>30.15</v>
      </c>
      <c r="H490" s="111">
        <v>32</v>
      </c>
      <c r="I490" s="111">
        <v>1460</v>
      </c>
      <c r="J490" s="111">
        <v>45095.3</v>
      </c>
      <c r="K490" s="112">
        <v>43717</v>
      </c>
      <c r="L490" s="111">
        <v>36</v>
      </c>
      <c r="M490" s="111" t="s">
        <v>2315</v>
      </c>
      <c r="N490" s="390"/>
    </row>
    <row r="491" spans="1:14">
      <c r="A491" s="111" t="s">
        <v>761</v>
      </c>
      <c r="B491" s="111" t="s">
        <v>377</v>
      </c>
      <c r="C491" s="111">
        <v>7105</v>
      </c>
      <c r="D491" s="111">
        <v>7197</v>
      </c>
      <c r="E491" s="111">
        <v>7105</v>
      </c>
      <c r="F491" s="111">
        <v>7149.4</v>
      </c>
      <c r="G491" s="111">
        <v>7130</v>
      </c>
      <c r="H491" s="111">
        <v>7102.5</v>
      </c>
      <c r="I491" s="111">
        <v>4212</v>
      </c>
      <c r="J491" s="111">
        <v>30104665.300000001</v>
      </c>
      <c r="K491" s="112">
        <v>43717</v>
      </c>
      <c r="L491" s="111">
        <v>852</v>
      </c>
      <c r="M491" s="111" t="s">
        <v>762</v>
      </c>
      <c r="N491" s="390"/>
    </row>
    <row r="492" spans="1:14">
      <c r="A492" s="111" t="s">
        <v>763</v>
      </c>
      <c r="B492" s="111" t="s">
        <v>377</v>
      </c>
      <c r="C492" s="111">
        <v>8.9499999999999993</v>
      </c>
      <c r="D492" s="111">
        <v>8.9499999999999993</v>
      </c>
      <c r="E492" s="111">
        <v>8.1999999999999993</v>
      </c>
      <c r="F492" s="111">
        <v>8.6</v>
      </c>
      <c r="G492" s="111">
        <v>8.5500000000000007</v>
      </c>
      <c r="H492" s="111">
        <v>8.4</v>
      </c>
      <c r="I492" s="111">
        <v>45562</v>
      </c>
      <c r="J492" s="111">
        <v>384161.85</v>
      </c>
      <c r="K492" s="112">
        <v>43717</v>
      </c>
      <c r="L492" s="111">
        <v>469</v>
      </c>
      <c r="M492" s="111" t="s">
        <v>764</v>
      </c>
      <c r="N492" s="390"/>
    </row>
    <row r="493" spans="1:14">
      <c r="A493" s="111" t="s">
        <v>765</v>
      </c>
      <c r="B493" s="111" t="s">
        <v>377</v>
      </c>
      <c r="C493" s="111">
        <v>67.8</v>
      </c>
      <c r="D493" s="111">
        <v>68.2</v>
      </c>
      <c r="E493" s="111">
        <v>67.8</v>
      </c>
      <c r="F493" s="111">
        <v>67.95</v>
      </c>
      <c r="G493" s="111">
        <v>67.849999999999994</v>
      </c>
      <c r="H493" s="111">
        <v>68</v>
      </c>
      <c r="I493" s="111">
        <v>62594</v>
      </c>
      <c r="J493" s="111">
        <v>4256309.55</v>
      </c>
      <c r="K493" s="112">
        <v>43717</v>
      </c>
      <c r="L493" s="111">
        <v>346</v>
      </c>
      <c r="M493" s="111" t="s">
        <v>766</v>
      </c>
      <c r="N493" s="390"/>
    </row>
    <row r="494" spans="1:14">
      <c r="A494" s="111" t="s">
        <v>3327</v>
      </c>
      <c r="B494" s="111" t="s">
        <v>377</v>
      </c>
      <c r="C494" s="111">
        <v>695.6</v>
      </c>
      <c r="D494" s="111">
        <v>699.95</v>
      </c>
      <c r="E494" s="111">
        <v>691.3</v>
      </c>
      <c r="F494" s="111">
        <v>694.55</v>
      </c>
      <c r="G494" s="111">
        <v>693.1</v>
      </c>
      <c r="H494" s="111">
        <v>700</v>
      </c>
      <c r="I494" s="111">
        <v>62</v>
      </c>
      <c r="J494" s="111">
        <v>42996.2</v>
      </c>
      <c r="K494" s="112">
        <v>43717</v>
      </c>
      <c r="L494" s="111">
        <v>13</v>
      </c>
      <c r="M494" s="111" t="s">
        <v>3328</v>
      </c>
      <c r="N494" s="390"/>
    </row>
    <row r="495" spans="1:14">
      <c r="A495" s="111" t="s">
        <v>767</v>
      </c>
      <c r="B495" s="111" t="s">
        <v>377</v>
      </c>
      <c r="C495" s="111">
        <v>1280</v>
      </c>
      <c r="D495" s="111">
        <v>1366</v>
      </c>
      <c r="E495" s="111">
        <v>1280</v>
      </c>
      <c r="F495" s="111">
        <v>1329.05</v>
      </c>
      <c r="G495" s="111">
        <v>1327.1</v>
      </c>
      <c r="H495" s="111">
        <v>1278.3499999999999</v>
      </c>
      <c r="I495" s="111">
        <v>431129</v>
      </c>
      <c r="J495" s="111">
        <v>572776150.14999998</v>
      </c>
      <c r="K495" s="112">
        <v>43717</v>
      </c>
      <c r="L495" s="111">
        <v>10579</v>
      </c>
      <c r="M495" s="111" t="s">
        <v>768</v>
      </c>
      <c r="N495" s="390"/>
    </row>
    <row r="496" spans="1:14">
      <c r="A496" s="111" t="s">
        <v>68</v>
      </c>
      <c r="B496" s="111" t="s">
        <v>377</v>
      </c>
      <c r="C496" s="111">
        <v>392.9</v>
      </c>
      <c r="D496" s="111">
        <v>392.9</v>
      </c>
      <c r="E496" s="111">
        <v>381.2</v>
      </c>
      <c r="F496" s="111">
        <v>384.6</v>
      </c>
      <c r="G496" s="111">
        <v>383.45</v>
      </c>
      <c r="H496" s="111">
        <v>390.95</v>
      </c>
      <c r="I496" s="111">
        <v>635977</v>
      </c>
      <c r="J496" s="111">
        <v>245549875.5</v>
      </c>
      <c r="K496" s="112">
        <v>43717</v>
      </c>
      <c r="L496" s="111">
        <v>24407</v>
      </c>
      <c r="M496" s="111" t="s">
        <v>769</v>
      </c>
      <c r="N496" s="390"/>
    </row>
    <row r="497" spans="1:14">
      <c r="A497" s="111" t="s">
        <v>770</v>
      </c>
      <c r="B497" s="111" t="s">
        <v>377</v>
      </c>
      <c r="C497" s="111">
        <v>61</v>
      </c>
      <c r="D497" s="111">
        <v>61.65</v>
      </c>
      <c r="E497" s="111">
        <v>56.3</v>
      </c>
      <c r="F497" s="111">
        <v>60.2</v>
      </c>
      <c r="G497" s="111">
        <v>61.65</v>
      </c>
      <c r="H497" s="111">
        <v>58.8</v>
      </c>
      <c r="I497" s="111">
        <v>5181</v>
      </c>
      <c r="J497" s="111">
        <v>304751.55</v>
      </c>
      <c r="K497" s="112">
        <v>43717</v>
      </c>
      <c r="L497" s="111">
        <v>118</v>
      </c>
      <c r="M497" s="111" t="s">
        <v>771</v>
      </c>
      <c r="N497" s="390"/>
    </row>
    <row r="498" spans="1:14">
      <c r="A498" s="111" t="s">
        <v>3048</v>
      </c>
      <c r="B498" s="111" t="s">
        <v>377</v>
      </c>
      <c r="C498" s="111">
        <v>6.3</v>
      </c>
      <c r="D498" s="111">
        <v>6.5</v>
      </c>
      <c r="E498" s="111">
        <v>6.15</v>
      </c>
      <c r="F498" s="111">
        <v>6.2</v>
      </c>
      <c r="G498" s="111">
        <v>6.15</v>
      </c>
      <c r="H498" s="111">
        <v>6.15</v>
      </c>
      <c r="I498" s="111">
        <v>4574</v>
      </c>
      <c r="J498" s="111">
        <v>28793.05</v>
      </c>
      <c r="K498" s="112">
        <v>43717</v>
      </c>
      <c r="L498" s="111">
        <v>40</v>
      </c>
      <c r="M498" s="111" t="s">
        <v>3049</v>
      </c>
      <c r="N498" s="390"/>
    </row>
    <row r="499" spans="1:14">
      <c r="A499" s="111" t="s">
        <v>2316</v>
      </c>
      <c r="B499" s="111" t="s">
        <v>377</v>
      </c>
      <c r="C499" s="111">
        <v>124</v>
      </c>
      <c r="D499" s="111">
        <v>124</v>
      </c>
      <c r="E499" s="111">
        <v>115.95</v>
      </c>
      <c r="F499" s="111">
        <v>121.05</v>
      </c>
      <c r="G499" s="111">
        <v>121</v>
      </c>
      <c r="H499" s="111">
        <v>121.45</v>
      </c>
      <c r="I499" s="111">
        <v>45760</v>
      </c>
      <c r="J499" s="111">
        <v>5506351.9500000002</v>
      </c>
      <c r="K499" s="112">
        <v>43717</v>
      </c>
      <c r="L499" s="111">
        <v>1018</v>
      </c>
      <c r="M499" s="111" t="s">
        <v>2317</v>
      </c>
      <c r="N499" s="390"/>
    </row>
    <row r="500" spans="1:14">
      <c r="A500" s="111" t="s">
        <v>772</v>
      </c>
      <c r="B500" s="111" t="s">
        <v>377</v>
      </c>
      <c r="C500" s="111">
        <v>355.7</v>
      </c>
      <c r="D500" s="111">
        <v>369.45</v>
      </c>
      <c r="E500" s="111">
        <v>355.7</v>
      </c>
      <c r="F500" s="111">
        <v>367.6</v>
      </c>
      <c r="G500" s="111">
        <v>368</v>
      </c>
      <c r="H500" s="111">
        <v>357.7</v>
      </c>
      <c r="I500" s="111">
        <v>22376</v>
      </c>
      <c r="J500" s="111">
        <v>8142691.1500000004</v>
      </c>
      <c r="K500" s="112">
        <v>43717</v>
      </c>
      <c r="L500" s="111">
        <v>1004</v>
      </c>
      <c r="M500" s="111" t="s">
        <v>773</v>
      </c>
      <c r="N500" s="390"/>
    </row>
    <row r="501" spans="1:14">
      <c r="A501" s="111" t="s">
        <v>774</v>
      </c>
      <c r="B501" s="111" t="s">
        <v>377</v>
      </c>
      <c r="C501" s="111">
        <v>66.849999999999994</v>
      </c>
      <c r="D501" s="111">
        <v>77.900000000000006</v>
      </c>
      <c r="E501" s="111">
        <v>66.349999999999994</v>
      </c>
      <c r="F501" s="111">
        <v>66.7</v>
      </c>
      <c r="G501" s="111">
        <v>66.7</v>
      </c>
      <c r="H501" s="111">
        <v>66.05</v>
      </c>
      <c r="I501" s="111">
        <v>114747</v>
      </c>
      <c r="J501" s="111">
        <v>7717907.5999999996</v>
      </c>
      <c r="K501" s="112">
        <v>43717</v>
      </c>
      <c r="L501" s="111">
        <v>1227</v>
      </c>
      <c r="M501" s="111" t="s">
        <v>775</v>
      </c>
      <c r="N501" s="390"/>
    </row>
    <row r="502" spans="1:14">
      <c r="A502" s="111" t="s">
        <v>2428</v>
      </c>
      <c r="B502" s="111" t="s">
        <v>377</v>
      </c>
      <c r="C502" s="111">
        <v>1419.95</v>
      </c>
      <c r="D502" s="111">
        <v>1435</v>
      </c>
      <c r="E502" s="111">
        <v>1384.05</v>
      </c>
      <c r="F502" s="111">
        <v>1410.15</v>
      </c>
      <c r="G502" s="111">
        <v>1415</v>
      </c>
      <c r="H502" s="111">
        <v>1424.45</v>
      </c>
      <c r="I502" s="111">
        <v>3401</v>
      </c>
      <c r="J502" s="111">
        <v>4797306.1500000004</v>
      </c>
      <c r="K502" s="112">
        <v>43717</v>
      </c>
      <c r="L502" s="111">
        <v>452</v>
      </c>
      <c r="M502" s="111" t="s">
        <v>2429</v>
      </c>
      <c r="N502" s="390"/>
    </row>
    <row r="503" spans="1:14">
      <c r="A503" s="111" t="s">
        <v>69</v>
      </c>
      <c r="B503" s="111" t="s">
        <v>377</v>
      </c>
      <c r="C503" s="111">
        <v>15.6</v>
      </c>
      <c r="D503" s="111">
        <v>15.85</v>
      </c>
      <c r="E503" s="111">
        <v>15.4</v>
      </c>
      <c r="F503" s="111">
        <v>15.8</v>
      </c>
      <c r="G503" s="111">
        <v>15.8</v>
      </c>
      <c r="H503" s="111">
        <v>15.55</v>
      </c>
      <c r="I503" s="111">
        <v>7125757</v>
      </c>
      <c r="J503" s="111">
        <v>111284656.45</v>
      </c>
      <c r="K503" s="112">
        <v>43717</v>
      </c>
      <c r="L503" s="111">
        <v>2919</v>
      </c>
      <c r="M503" s="111" t="s">
        <v>776</v>
      </c>
      <c r="N503" s="390"/>
    </row>
    <row r="504" spans="1:14" hidden="1">
      <c r="A504" s="111" t="s">
        <v>1860</v>
      </c>
      <c r="B504" s="111" t="s">
        <v>377</v>
      </c>
      <c r="C504" s="111">
        <v>241.2</v>
      </c>
      <c r="D504" s="111">
        <v>245.85</v>
      </c>
      <c r="E504" s="111">
        <v>237.65</v>
      </c>
      <c r="F504" s="111">
        <v>241.95</v>
      </c>
      <c r="G504" s="111">
        <v>243</v>
      </c>
      <c r="H504" s="111">
        <v>244.3</v>
      </c>
      <c r="I504" s="111">
        <v>18380</v>
      </c>
      <c r="J504" s="111">
        <v>4444510.9000000004</v>
      </c>
      <c r="K504" s="112">
        <v>43717</v>
      </c>
      <c r="L504" s="111">
        <v>910</v>
      </c>
      <c r="M504" s="111" t="s">
        <v>1861</v>
      </c>
      <c r="N504" s="390"/>
    </row>
    <row r="505" spans="1:14">
      <c r="A505" s="111" t="s">
        <v>777</v>
      </c>
      <c r="B505" s="111" t="s">
        <v>377</v>
      </c>
      <c r="C505" s="111">
        <v>183.65</v>
      </c>
      <c r="D505" s="111">
        <v>189.9</v>
      </c>
      <c r="E505" s="111">
        <v>181.4</v>
      </c>
      <c r="F505" s="111">
        <v>187.75</v>
      </c>
      <c r="G505" s="111">
        <v>187.5</v>
      </c>
      <c r="H505" s="111">
        <v>184</v>
      </c>
      <c r="I505" s="111">
        <v>216775</v>
      </c>
      <c r="J505" s="111">
        <v>40504255.350000001</v>
      </c>
      <c r="K505" s="112">
        <v>43717</v>
      </c>
      <c r="L505" s="111">
        <v>5224</v>
      </c>
      <c r="M505" s="111" t="s">
        <v>778</v>
      </c>
      <c r="N505" s="390"/>
    </row>
    <row r="506" spans="1:14">
      <c r="A506" s="111" t="s">
        <v>2093</v>
      </c>
      <c r="B506" s="111" t="s">
        <v>377</v>
      </c>
      <c r="C506" s="111">
        <v>219.2</v>
      </c>
      <c r="D506" s="111">
        <v>269.5</v>
      </c>
      <c r="E506" s="111">
        <v>219.2</v>
      </c>
      <c r="F506" s="111">
        <v>269.5</v>
      </c>
      <c r="G506" s="111">
        <v>269.5</v>
      </c>
      <c r="H506" s="111">
        <v>224.6</v>
      </c>
      <c r="I506" s="111">
        <v>453509</v>
      </c>
      <c r="J506" s="111">
        <v>115874950.15000001</v>
      </c>
      <c r="K506" s="112">
        <v>43717</v>
      </c>
      <c r="L506" s="111">
        <v>11544</v>
      </c>
      <c r="M506" s="111" t="s">
        <v>2094</v>
      </c>
      <c r="N506" s="390"/>
    </row>
    <row r="507" spans="1:14">
      <c r="A507" s="111" t="s">
        <v>779</v>
      </c>
      <c r="B507" s="111" t="s">
        <v>377</v>
      </c>
      <c r="C507" s="111">
        <v>324</v>
      </c>
      <c r="D507" s="111">
        <v>330.05</v>
      </c>
      <c r="E507" s="111">
        <v>314.55</v>
      </c>
      <c r="F507" s="111">
        <v>316.95</v>
      </c>
      <c r="G507" s="111">
        <v>319.85000000000002</v>
      </c>
      <c r="H507" s="111">
        <v>324.7</v>
      </c>
      <c r="I507" s="111">
        <v>43050</v>
      </c>
      <c r="J507" s="111">
        <v>13808247.699999999</v>
      </c>
      <c r="K507" s="112">
        <v>43717</v>
      </c>
      <c r="L507" s="111">
        <v>2942</v>
      </c>
      <c r="M507" s="111" t="s">
        <v>780</v>
      </c>
      <c r="N507" s="390"/>
    </row>
    <row r="508" spans="1:14">
      <c r="A508" s="111" t="s">
        <v>781</v>
      </c>
      <c r="B508" s="111" t="s">
        <v>377</v>
      </c>
      <c r="C508" s="111">
        <v>972.5</v>
      </c>
      <c r="D508" s="111">
        <v>1037.9000000000001</v>
      </c>
      <c r="E508" s="111">
        <v>972.3</v>
      </c>
      <c r="F508" s="111">
        <v>1013.5</v>
      </c>
      <c r="G508" s="111">
        <v>1011</v>
      </c>
      <c r="H508" s="111">
        <v>981.4</v>
      </c>
      <c r="I508" s="111">
        <v>182622</v>
      </c>
      <c r="J508" s="111">
        <v>186503715.40000001</v>
      </c>
      <c r="K508" s="112">
        <v>43717</v>
      </c>
      <c r="L508" s="111">
        <v>9880</v>
      </c>
      <c r="M508" s="111" t="s">
        <v>782</v>
      </c>
      <c r="N508" s="390"/>
    </row>
    <row r="509" spans="1:14">
      <c r="A509" s="111" t="s">
        <v>2154</v>
      </c>
      <c r="B509" s="111" t="s">
        <v>377</v>
      </c>
      <c r="C509" s="111">
        <v>465</v>
      </c>
      <c r="D509" s="111">
        <v>466.5</v>
      </c>
      <c r="E509" s="111">
        <v>455</v>
      </c>
      <c r="F509" s="111">
        <v>464.55</v>
      </c>
      <c r="G509" s="111">
        <v>464.55</v>
      </c>
      <c r="H509" s="111">
        <v>462.05</v>
      </c>
      <c r="I509" s="111">
        <v>17752</v>
      </c>
      <c r="J509" s="111">
        <v>8213009.5</v>
      </c>
      <c r="K509" s="112">
        <v>43717</v>
      </c>
      <c r="L509" s="111">
        <v>1162</v>
      </c>
      <c r="M509" s="111" t="s">
        <v>2155</v>
      </c>
      <c r="N509" s="390"/>
    </row>
    <row r="510" spans="1:14">
      <c r="A510" s="111" t="s">
        <v>335</v>
      </c>
      <c r="B510" s="111" t="s">
        <v>377</v>
      </c>
      <c r="C510" s="111">
        <v>601</v>
      </c>
      <c r="D510" s="111">
        <v>609.04999999999995</v>
      </c>
      <c r="E510" s="111">
        <v>597.6</v>
      </c>
      <c r="F510" s="111">
        <v>607.65</v>
      </c>
      <c r="G510" s="111">
        <v>608.5</v>
      </c>
      <c r="H510" s="111">
        <v>599.5</v>
      </c>
      <c r="I510" s="111">
        <v>458053</v>
      </c>
      <c r="J510" s="111">
        <v>277437775.94999999</v>
      </c>
      <c r="K510" s="112">
        <v>43717</v>
      </c>
      <c r="L510" s="111">
        <v>18911</v>
      </c>
      <c r="M510" s="111" t="s">
        <v>783</v>
      </c>
      <c r="N510" s="390"/>
    </row>
    <row r="511" spans="1:14">
      <c r="A511" s="111" t="s">
        <v>70</v>
      </c>
      <c r="B511" s="111" t="s">
        <v>377</v>
      </c>
      <c r="C511" s="111">
        <v>401.95</v>
      </c>
      <c r="D511" s="111">
        <v>401.95</v>
      </c>
      <c r="E511" s="111">
        <v>398.15</v>
      </c>
      <c r="F511" s="111">
        <v>399.45</v>
      </c>
      <c r="G511" s="111">
        <v>400</v>
      </c>
      <c r="H511" s="111">
        <v>400.1</v>
      </c>
      <c r="I511" s="111">
        <v>66391</v>
      </c>
      <c r="J511" s="111">
        <v>26539329.199999999</v>
      </c>
      <c r="K511" s="112">
        <v>43717</v>
      </c>
      <c r="L511" s="111">
        <v>3423</v>
      </c>
      <c r="M511" s="111" t="s">
        <v>784</v>
      </c>
      <c r="N511" s="390"/>
    </row>
    <row r="512" spans="1:14">
      <c r="A512" s="111" t="s">
        <v>785</v>
      </c>
      <c r="B512" s="111" t="s">
        <v>377</v>
      </c>
      <c r="C512" s="111">
        <v>888.85</v>
      </c>
      <c r="D512" s="111">
        <v>904</v>
      </c>
      <c r="E512" s="111">
        <v>875.3</v>
      </c>
      <c r="F512" s="111">
        <v>895</v>
      </c>
      <c r="G512" s="111">
        <v>896.95</v>
      </c>
      <c r="H512" s="111">
        <v>885.75</v>
      </c>
      <c r="I512" s="111">
        <v>94684</v>
      </c>
      <c r="J512" s="111">
        <v>83953433.75</v>
      </c>
      <c r="K512" s="112">
        <v>43717</v>
      </c>
      <c r="L512" s="111">
        <v>10950</v>
      </c>
      <c r="M512" s="111" t="s">
        <v>2667</v>
      </c>
      <c r="N512" s="390"/>
    </row>
    <row r="513" spans="1:14">
      <c r="A513" s="111" t="s">
        <v>2806</v>
      </c>
      <c r="B513" s="111" t="s">
        <v>377</v>
      </c>
      <c r="C513" s="111">
        <v>80.400000000000006</v>
      </c>
      <c r="D513" s="111">
        <v>88.6</v>
      </c>
      <c r="E513" s="111">
        <v>80</v>
      </c>
      <c r="F513" s="111">
        <v>85.7</v>
      </c>
      <c r="G513" s="111">
        <v>85.65</v>
      </c>
      <c r="H513" s="111">
        <v>81.3</v>
      </c>
      <c r="I513" s="111">
        <v>77955</v>
      </c>
      <c r="J513" s="111">
        <v>6602592.1500000004</v>
      </c>
      <c r="K513" s="112">
        <v>43717</v>
      </c>
      <c r="L513" s="111">
        <v>1567</v>
      </c>
      <c r="M513" s="111" t="s">
        <v>2807</v>
      </c>
      <c r="N513" s="390"/>
    </row>
    <row r="514" spans="1:14">
      <c r="A514" s="111" t="s">
        <v>2318</v>
      </c>
      <c r="B514" s="111" t="s">
        <v>3017</v>
      </c>
      <c r="C514" s="111">
        <v>12.95</v>
      </c>
      <c r="D514" s="111">
        <v>13.25</v>
      </c>
      <c r="E514" s="111">
        <v>12.05</v>
      </c>
      <c r="F514" s="111">
        <v>13.25</v>
      </c>
      <c r="G514" s="111">
        <v>13.25</v>
      </c>
      <c r="H514" s="111">
        <v>12.65</v>
      </c>
      <c r="I514" s="111">
        <v>8731</v>
      </c>
      <c r="J514" s="111">
        <v>111721.75</v>
      </c>
      <c r="K514" s="112">
        <v>43717</v>
      </c>
      <c r="L514" s="111">
        <v>39</v>
      </c>
      <c r="M514" s="111" t="s">
        <v>2319</v>
      </c>
      <c r="N514" s="390"/>
    </row>
    <row r="515" spans="1:14">
      <c r="A515" s="111" t="s">
        <v>2320</v>
      </c>
      <c r="B515" s="111" t="s">
        <v>3017</v>
      </c>
      <c r="C515" s="111">
        <v>13</v>
      </c>
      <c r="D515" s="111">
        <v>13.45</v>
      </c>
      <c r="E515" s="111">
        <v>13</v>
      </c>
      <c r="F515" s="111">
        <v>13.35</v>
      </c>
      <c r="G515" s="111">
        <v>13.4</v>
      </c>
      <c r="H515" s="111">
        <v>12.85</v>
      </c>
      <c r="I515" s="111">
        <v>15899</v>
      </c>
      <c r="J515" s="111">
        <v>209873</v>
      </c>
      <c r="K515" s="112">
        <v>43717</v>
      </c>
      <c r="L515" s="111">
        <v>24</v>
      </c>
      <c r="M515" s="111" t="s">
        <v>2321</v>
      </c>
      <c r="N515" s="390"/>
    </row>
    <row r="516" spans="1:14">
      <c r="A516" s="111" t="s">
        <v>3249</v>
      </c>
      <c r="B516" s="111" t="s">
        <v>377</v>
      </c>
      <c r="C516" s="111">
        <v>3325</v>
      </c>
      <c r="D516" s="111">
        <v>3390</v>
      </c>
      <c r="E516" s="111">
        <v>3325</v>
      </c>
      <c r="F516" s="111">
        <v>3368.7</v>
      </c>
      <c r="G516" s="111">
        <v>3369.5</v>
      </c>
      <c r="H516" s="111">
        <v>3352.45</v>
      </c>
      <c r="I516" s="111">
        <v>31636</v>
      </c>
      <c r="J516" s="111">
        <v>106403539.7</v>
      </c>
      <c r="K516" s="112">
        <v>43717</v>
      </c>
      <c r="L516" s="111">
        <v>2719</v>
      </c>
      <c r="M516" s="111" t="s">
        <v>3250</v>
      </c>
      <c r="N516" s="390"/>
    </row>
    <row r="517" spans="1:14">
      <c r="A517" s="111" t="s">
        <v>3050</v>
      </c>
      <c r="B517" s="111" t="s">
        <v>377</v>
      </c>
      <c r="C517" s="111">
        <v>29.65</v>
      </c>
      <c r="D517" s="111">
        <v>29.65</v>
      </c>
      <c r="E517" s="111">
        <v>28</v>
      </c>
      <c r="F517" s="111">
        <v>29</v>
      </c>
      <c r="G517" s="111">
        <v>29</v>
      </c>
      <c r="H517" s="111">
        <v>29.4</v>
      </c>
      <c r="I517" s="111">
        <v>2015</v>
      </c>
      <c r="J517" s="111">
        <v>57787.15</v>
      </c>
      <c r="K517" s="112">
        <v>43717</v>
      </c>
      <c r="L517" s="111">
        <v>41</v>
      </c>
      <c r="M517" s="111" t="s">
        <v>3051</v>
      </c>
      <c r="N517" s="390"/>
    </row>
    <row r="518" spans="1:14">
      <c r="A518" s="111" t="s">
        <v>2808</v>
      </c>
      <c r="B518" s="111" t="s">
        <v>377</v>
      </c>
      <c r="C518" s="111">
        <v>103.4</v>
      </c>
      <c r="D518" s="111">
        <v>107.75</v>
      </c>
      <c r="E518" s="111">
        <v>100.35</v>
      </c>
      <c r="F518" s="111">
        <v>107.25</v>
      </c>
      <c r="G518" s="111">
        <v>107.2</v>
      </c>
      <c r="H518" s="111">
        <v>103.7</v>
      </c>
      <c r="I518" s="111">
        <v>57223</v>
      </c>
      <c r="J518" s="111">
        <v>6085415.25</v>
      </c>
      <c r="K518" s="112">
        <v>43717</v>
      </c>
      <c r="L518" s="111">
        <v>2221</v>
      </c>
      <c r="M518" s="111" t="s">
        <v>2809</v>
      </c>
      <c r="N518" s="390"/>
    </row>
    <row r="519" spans="1:14">
      <c r="A519" s="111" t="s">
        <v>3251</v>
      </c>
      <c r="B519" s="111" t="s">
        <v>377</v>
      </c>
      <c r="C519" s="111">
        <v>3440</v>
      </c>
      <c r="D519" s="111">
        <v>3479.95</v>
      </c>
      <c r="E519" s="111">
        <v>3407</v>
      </c>
      <c r="F519" s="111">
        <v>3420.4</v>
      </c>
      <c r="G519" s="111">
        <v>3417.5</v>
      </c>
      <c r="H519" s="111">
        <v>3438.15</v>
      </c>
      <c r="I519" s="111">
        <v>983</v>
      </c>
      <c r="J519" s="111">
        <v>3370426.7</v>
      </c>
      <c r="K519" s="112">
        <v>43717</v>
      </c>
      <c r="L519" s="111">
        <v>245</v>
      </c>
      <c r="M519" s="111" t="s">
        <v>3252</v>
      </c>
      <c r="N519" s="390"/>
    </row>
    <row r="520" spans="1:14">
      <c r="A520" s="111" t="s">
        <v>2715</v>
      </c>
      <c r="B520" s="111" t="s">
        <v>377</v>
      </c>
      <c r="C520" s="111">
        <v>10.15</v>
      </c>
      <c r="D520" s="111">
        <v>10.8</v>
      </c>
      <c r="E520" s="111">
        <v>10.15</v>
      </c>
      <c r="F520" s="111">
        <v>10.55</v>
      </c>
      <c r="G520" s="111">
        <v>10.55</v>
      </c>
      <c r="H520" s="111">
        <v>10.65</v>
      </c>
      <c r="I520" s="111">
        <v>4515</v>
      </c>
      <c r="J520" s="111">
        <v>47634.85</v>
      </c>
      <c r="K520" s="112">
        <v>43717</v>
      </c>
      <c r="L520" s="111">
        <v>34</v>
      </c>
      <c r="M520" s="111" t="s">
        <v>2716</v>
      </c>
      <c r="N520" s="390"/>
    </row>
    <row r="521" spans="1:14">
      <c r="A521" s="111" t="s">
        <v>2810</v>
      </c>
      <c r="B521" s="111" t="s">
        <v>377</v>
      </c>
      <c r="C521" s="111">
        <v>57</v>
      </c>
      <c r="D521" s="111">
        <v>57</v>
      </c>
      <c r="E521" s="111">
        <v>55.05</v>
      </c>
      <c r="F521" s="111">
        <v>55.7</v>
      </c>
      <c r="G521" s="111">
        <v>56</v>
      </c>
      <c r="H521" s="111">
        <v>54.8</v>
      </c>
      <c r="I521" s="111">
        <v>5960</v>
      </c>
      <c r="J521" s="111">
        <v>332033.25</v>
      </c>
      <c r="K521" s="112">
        <v>43717</v>
      </c>
      <c r="L521" s="111">
        <v>106</v>
      </c>
      <c r="M521" s="111" t="s">
        <v>2811</v>
      </c>
      <c r="N521" s="390"/>
    </row>
    <row r="522" spans="1:14" hidden="1">
      <c r="A522" s="111" t="s">
        <v>2200</v>
      </c>
      <c r="B522" s="111" t="s">
        <v>377</v>
      </c>
      <c r="C522" s="111">
        <v>135.69999999999999</v>
      </c>
      <c r="D522" s="111">
        <v>150</v>
      </c>
      <c r="E522" s="111">
        <v>132.9</v>
      </c>
      <c r="F522" s="111">
        <v>147.5</v>
      </c>
      <c r="G522" s="111">
        <v>145.19999999999999</v>
      </c>
      <c r="H522" s="111">
        <v>132.5</v>
      </c>
      <c r="I522" s="111">
        <v>468056</v>
      </c>
      <c r="J522" s="111">
        <v>67698484.25</v>
      </c>
      <c r="K522" s="112">
        <v>43717</v>
      </c>
      <c r="L522" s="111">
        <v>6870</v>
      </c>
      <c r="M522" s="111" t="s">
        <v>2201</v>
      </c>
      <c r="N522" s="390"/>
    </row>
    <row r="523" spans="1:14">
      <c r="A523" s="111" t="s">
        <v>306</v>
      </c>
      <c r="B523" s="111" t="s">
        <v>377</v>
      </c>
      <c r="C523" s="111">
        <v>83.2</v>
      </c>
      <c r="D523" s="111">
        <v>83.9</v>
      </c>
      <c r="E523" s="111">
        <v>80.3</v>
      </c>
      <c r="F523" s="111">
        <v>82.5</v>
      </c>
      <c r="G523" s="111">
        <v>83.75</v>
      </c>
      <c r="H523" s="111">
        <v>83.1</v>
      </c>
      <c r="I523" s="111">
        <v>64029</v>
      </c>
      <c r="J523" s="111">
        <v>5247673.05</v>
      </c>
      <c r="K523" s="112">
        <v>43717</v>
      </c>
      <c r="L523" s="111">
        <v>3683</v>
      </c>
      <c r="M523" s="111" t="s">
        <v>786</v>
      </c>
      <c r="N523" s="390"/>
    </row>
    <row r="524" spans="1:14">
      <c r="A524" s="111" t="s">
        <v>1801</v>
      </c>
      <c r="B524" s="111" t="s">
        <v>377</v>
      </c>
      <c r="C524" s="111">
        <v>37.4</v>
      </c>
      <c r="D524" s="111">
        <v>37.75</v>
      </c>
      <c r="E524" s="111">
        <v>34.5</v>
      </c>
      <c r="F524" s="111">
        <v>36.700000000000003</v>
      </c>
      <c r="G524" s="111">
        <v>37.25</v>
      </c>
      <c r="H524" s="111">
        <v>36.5</v>
      </c>
      <c r="I524" s="111">
        <v>4844</v>
      </c>
      <c r="J524" s="111">
        <v>177908.55</v>
      </c>
      <c r="K524" s="112">
        <v>43717</v>
      </c>
      <c r="L524" s="111">
        <v>43</v>
      </c>
      <c r="M524" s="111" t="s">
        <v>1802</v>
      </c>
      <c r="N524" s="390"/>
    </row>
    <row r="525" spans="1:14">
      <c r="A525" s="111" t="s">
        <v>340</v>
      </c>
      <c r="B525" s="111" t="s">
        <v>377</v>
      </c>
      <c r="C525" s="111">
        <v>93</v>
      </c>
      <c r="D525" s="111">
        <v>94.8</v>
      </c>
      <c r="E525" s="111">
        <v>91.5</v>
      </c>
      <c r="F525" s="111">
        <v>92.9</v>
      </c>
      <c r="G525" s="111">
        <v>92.65</v>
      </c>
      <c r="H525" s="111">
        <v>92.45</v>
      </c>
      <c r="I525" s="111">
        <v>340170</v>
      </c>
      <c r="J525" s="111">
        <v>31715125.800000001</v>
      </c>
      <c r="K525" s="112">
        <v>43717</v>
      </c>
      <c r="L525" s="111">
        <v>2703</v>
      </c>
      <c r="M525" s="111" t="s">
        <v>787</v>
      </c>
      <c r="N525" s="390"/>
    </row>
    <row r="526" spans="1:14">
      <c r="A526" s="111" t="s">
        <v>788</v>
      </c>
      <c r="B526" s="111" t="s">
        <v>377</v>
      </c>
      <c r="C526" s="111">
        <v>273</v>
      </c>
      <c r="D526" s="111">
        <v>284.89999999999998</v>
      </c>
      <c r="E526" s="111">
        <v>272.60000000000002</v>
      </c>
      <c r="F526" s="111">
        <v>277.60000000000002</v>
      </c>
      <c r="G526" s="111">
        <v>278.5</v>
      </c>
      <c r="H526" s="111">
        <v>272.55</v>
      </c>
      <c r="I526" s="111">
        <v>1405149</v>
      </c>
      <c r="J526" s="111">
        <v>391772586.25</v>
      </c>
      <c r="K526" s="112">
        <v>43717</v>
      </c>
      <c r="L526" s="111">
        <v>32121</v>
      </c>
      <c r="M526" s="111" t="s">
        <v>789</v>
      </c>
      <c r="N526" s="390"/>
    </row>
    <row r="527" spans="1:14">
      <c r="A527" s="111" t="s">
        <v>71</v>
      </c>
      <c r="B527" s="111" t="s">
        <v>377</v>
      </c>
      <c r="C527" s="111">
        <v>703.7</v>
      </c>
      <c r="D527" s="111">
        <v>711.9</v>
      </c>
      <c r="E527" s="111">
        <v>696.45</v>
      </c>
      <c r="F527" s="111">
        <v>705.75</v>
      </c>
      <c r="G527" s="111">
        <v>705.6</v>
      </c>
      <c r="H527" s="111">
        <v>703.7</v>
      </c>
      <c r="I527" s="111">
        <v>1043818</v>
      </c>
      <c r="J527" s="111">
        <v>736698662.60000002</v>
      </c>
      <c r="K527" s="112">
        <v>43717</v>
      </c>
      <c r="L527" s="111">
        <v>21938</v>
      </c>
      <c r="M527" s="111" t="s">
        <v>1859</v>
      </c>
      <c r="N527" s="390"/>
    </row>
    <row r="528" spans="1:14">
      <c r="A528" s="111" t="s">
        <v>373</v>
      </c>
      <c r="B528" s="111" t="s">
        <v>377</v>
      </c>
      <c r="C528" s="111">
        <v>38.25</v>
      </c>
      <c r="D528" s="111">
        <v>42.45</v>
      </c>
      <c r="E528" s="111">
        <v>38.25</v>
      </c>
      <c r="F528" s="111">
        <v>40.6</v>
      </c>
      <c r="G528" s="111">
        <v>40.4</v>
      </c>
      <c r="H528" s="111">
        <v>37.200000000000003</v>
      </c>
      <c r="I528" s="111">
        <v>136755</v>
      </c>
      <c r="J528" s="111">
        <v>5596922.4000000004</v>
      </c>
      <c r="K528" s="112">
        <v>43717</v>
      </c>
      <c r="L528" s="111">
        <v>2335</v>
      </c>
      <c r="M528" s="111" t="s">
        <v>790</v>
      </c>
      <c r="N528" s="390"/>
    </row>
    <row r="529" spans="1:14">
      <c r="A529" s="111" t="s">
        <v>791</v>
      </c>
      <c r="B529" s="111" t="s">
        <v>377</v>
      </c>
      <c r="C529" s="111">
        <v>128</v>
      </c>
      <c r="D529" s="111">
        <v>131.6</v>
      </c>
      <c r="E529" s="111">
        <v>126.8</v>
      </c>
      <c r="F529" s="111">
        <v>130.19999999999999</v>
      </c>
      <c r="G529" s="111">
        <v>130</v>
      </c>
      <c r="H529" s="111">
        <v>127.85</v>
      </c>
      <c r="I529" s="111">
        <v>747092</v>
      </c>
      <c r="J529" s="111">
        <v>96566042.349999994</v>
      </c>
      <c r="K529" s="112">
        <v>43717</v>
      </c>
      <c r="L529" s="111">
        <v>7482</v>
      </c>
      <c r="M529" s="111" t="s">
        <v>792</v>
      </c>
      <c r="N529" s="390"/>
    </row>
    <row r="530" spans="1:14">
      <c r="A530" s="111" t="s">
        <v>793</v>
      </c>
      <c r="B530" s="111" t="s">
        <v>377</v>
      </c>
      <c r="C530" s="111">
        <v>721</v>
      </c>
      <c r="D530" s="111">
        <v>742.6</v>
      </c>
      <c r="E530" s="111">
        <v>704</v>
      </c>
      <c r="F530" s="111">
        <v>721.9</v>
      </c>
      <c r="G530" s="111">
        <v>722</v>
      </c>
      <c r="H530" s="111">
        <v>731.1</v>
      </c>
      <c r="I530" s="111">
        <v>2120</v>
      </c>
      <c r="J530" s="111">
        <v>1526042</v>
      </c>
      <c r="K530" s="112">
        <v>43717</v>
      </c>
      <c r="L530" s="111">
        <v>103</v>
      </c>
      <c r="M530" s="111" t="s">
        <v>794</v>
      </c>
      <c r="N530" s="390"/>
    </row>
    <row r="531" spans="1:14">
      <c r="A531" s="111" t="s">
        <v>795</v>
      </c>
      <c r="B531" s="111" t="s">
        <v>377</v>
      </c>
      <c r="C531" s="111">
        <v>146.19999999999999</v>
      </c>
      <c r="D531" s="111">
        <v>153</v>
      </c>
      <c r="E531" s="111">
        <v>143.65</v>
      </c>
      <c r="F531" s="111">
        <v>151.80000000000001</v>
      </c>
      <c r="G531" s="111">
        <v>151.94999999999999</v>
      </c>
      <c r="H531" s="111">
        <v>146.75</v>
      </c>
      <c r="I531" s="111">
        <v>108398</v>
      </c>
      <c r="J531" s="111">
        <v>16126927.6</v>
      </c>
      <c r="K531" s="112">
        <v>43717</v>
      </c>
      <c r="L531" s="111">
        <v>2288</v>
      </c>
      <c r="M531" s="111" t="s">
        <v>796</v>
      </c>
      <c r="N531" s="390"/>
    </row>
    <row r="532" spans="1:14">
      <c r="A532" s="111" t="s">
        <v>797</v>
      </c>
      <c r="B532" s="111" t="s">
        <v>377</v>
      </c>
      <c r="C532" s="111">
        <v>2.5</v>
      </c>
      <c r="D532" s="111">
        <v>2.5</v>
      </c>
      <c r="E532" s="111">
        <v>2.4</v>
      </c>
      <c r="F532" s="111">
        <v>2.5</v>
      </c>
      <c r="G532" s="111">
        <v>2.5</v>
      </c>
      <c r="H532" s="111">
        <v>2.4500000000000002</v>
      </c>
      <c r="I532" s="111">
        <v>14371</v>
      </c>
      <c r="J532" s="111">
        <v>35563.1</v>
      </c>
      <c r="K532" s="112">
        <v>43717</v>
      </c>
      <c r="L532" s="111">
        <v>41</v>
      </c>
      <c r="M532" s="111" t="s">
        <v>798</v>
      </c>
      <c r="N532" s="390"/>
    </row>
    <row r="533" spans="1:14">
      <c r="A533" s="111" t="s">
        <v>799</v>
      </c>
      <c r="B533" s="111" t="s">
        <v>377</v>
      </c>
      <c r="C533" s="111">
        <v>558</v>
      </c>
      <c r="D533" s="111">
        <v>562.5</v>
      </c>
      <c r="E533" s="111">
        <v>551</v>
      </c>
      <c r="F533" s="111">
        <v>559.65</v>
      </c>
      <c r="G533" s="111">
        <v>562.5</v>
      </c>
      <c r="H533" s="111">
        <v>557.75</v>
      </c>
      <c r="I533" s="111">
        <v>15243</v>
      </c>
      <c r="J533" s="111">
        <v>8511215.5999999996</v>
      </c>
      <c r="K533" s="112">
        <v>43717</v>
      </c>
      <c r="L533" s="111">
        <v>667</v>
      </c>
      <c r="M533" s="111" t="s">
        <v>800</v>
      </c>
      <c r="N533" s="390"/>
    </row>
    <row r="534" spans="1:14">
      <c r="A534" s="111" t="s">
        <v>3540</v>
      </c>
      <c r="B534" s="111" t="s">
        <v>377</v>
      </c>
      <c r="C534" s="111">
        <v>271.35000000000002</v>
      </c>
      <c r="D534" s="111">
        <v>307</v>
      </c>
      <c r="E534" s="111">
        <v>271.35000000000002</v>
      </c>
      <c r="F534" s="111">
        <v>284.14999999999998</v>
      </c>
      <c r="G534" s="111">
        <v>280</v>
      </c>
      <c r="H534" s="111">
        <v>271.35000000000002</v>
      </c>
      <c r="I534" s="111">
        <v>454</v>
      </c>
      <c r="J534" s="111">
        <v>129921.65</v>
      </c>
      <c r="K534" s="112">
        <v>43717</v>
      </c>
      <c r="L534" s="111">
        <v>22</v>
      </c>
      <c r="M534" s="111" t="s">
        <v>3541</v>
      </c>
      <c r="N534" s="390"/>
    </row>
    <row r="535" spans="1:14">
      <c r="A535" s="111" t="s">
        <v>3123</v>
      </c>
      <c r="B535" s="111" t="s">
        <v>377</v>
      </c>
      <c r="C535" s="111">
        <v>846</v>
      </c>
      <c r="D535" s="111">
        <v>920</v>
      </c>
      <c r="E535" s="111">
        <v>842.1</v>
      </c>
      <c r="F535" s="111">
        <v>885</v>
      </c>
      <c r="G535" s="111">
        <v>885</v>
      </c>
      <c r="H535" s="111">
        <v>905</v>
      </c>
      <c r="I535" s="111">
        <v>128</v>
      </c>
      <c r="J535" s="111">
        <v>111950.5</v>
      </c>
      <c r="K535" s="112">
        <v>43717</v>
      </c>
      <c r="L535" s="111">
        <v>29</v>
      </c>
      <c r="M535" s="111" t="s">
        <v>3136</v>
      </c>
      <c r="N535" s="390"/>
    </row>
    <row r="536" spans="1:14">
      <c r="A536" s="111" t="s">
        <v>2980</v>
      </c>
      <c r="B536" s="111" t="s">
        <v>377</v>
      </c>
      <c r="C536" s="111">
        <v>136.5</v>
      </c>
      <c r="D536" s="111">
        <v>137.94999999999999</v>
      </c>
      <c r="E536" s="111">
        <v>135.30000000000001</v>
      </c>
      <c r="F536" s="111">
        <v>137.65</v>
      </c>
      <c r="G536" s="111">
        <v>137.44999999999999</v>
      </c>
      <c r="H536" s="111">
        <v>135.80000000000001</v>
      </c>
      <c r="I536" s="111">
        <v>196216</v>
      </c>
      <c r="J536" s="111">
        <v>26927110.600000001</v>
      </c>
      <c r="K536" s="112">
        <v>43717</v>
      </c>
      <c r="L536" s="111">
        <v>3670</v>
      </c>
      <c r="M536" s="111" t="s">
        <v>2981</v>
      </c>
      <c r="N536" s="390"/>
    </row>
    <row r="537" spans="1:14">
      <c r="A537" s="111" t="s">
        <v>801</v>
      </c>
      <c r="B537" s="111" t="s">
        <v>377</v>
      </c>
      <c r="C537" s="111">
        <v>244.7</v>
      </c>
      <c r="D537" s="111">
        <v>252.8</v>
      </c>
      <c r="E537" s="111">
        <v>244.7</v>
      </c>
      <c r="F537" s="111">
        <v>251.65</v>
      </c>
      <c r="G537" s="111">
        <v>251</v>
      </c>
      <c r="H537" s="111">
        <v>246.05</v>
      </c>
      <c r="I537" s="111">
        <v>795235</v>
      </c>
      <c r="J537" s="111">
        <v>199733954</v>
      </c>
      <c r="K537" s="112">
        <v>43717</v>
      </c>
      <c r="L537" s="111">
        <v>47444</v>
      </c>
      <c r="M537" s="111" t="s">
        <v>2668</v>
      </c>
      <c r="N537" s="390"/>
    </row>
    <row r="538" spans="1:14">
      <c r="A538" s="111" t="s">
        <v>2812</v>
      </c>
      <c r="B538" s="111" t="s">
        <v>377</v>
      </c>
      <c r="C538" s="111">
        <v>17.3</v>
      </c>
      <c r="D538" s="111">
        <v>17.850000000000001</v>
      </c>
      <c r="E538" s="111">
        <v>17.3</v>
      </c>
      <c r="F538" s="111">
        <v>17.55</v>
      </c>
      <c r="G538" s="111">
        <v>17.600000000000001</v>
      </c>
      <c r="H538" s="111">
        <v>17.649999999999999</v>
      </c>
      <c r="I538" s="111">
        <v>11370</v>
      </c>
      <c r="J538" s="111">
        <v>199598.15</v>
      </c>
      <c r="K538" s="112">
        <v>43717</v>
      </c>
      <c r="L538" s="111">
        <v>143</v>
      </c>
      <c r="M538" s="111" t="s">
        <v>2813</v>
      </c>
      <c r="N538" s="390"/>
    </row>
    <row r="539" spans="1:14" hidden="1">
      <c r="A539" s="111" t="s">
        <v>304</v>
      </c>
      <c r="B539" s="111" t="s">
        <v>377</v>
      </c>
      <c r="C539" s="111">
        <v>73.75</v>
      </c>
      <c r="D539" s="111">
        <v>75.5</v>
      </c>
      <c r="E539" s="111">
        <v>73.349999999999994</v>
      </c>
      <c r="F539" s="111">
        <v>74.95</v>
      </c>
      <c r="G539" s="111">
        <v>74.900000000000006</v>
      </c>
      <c r="H539" s="111">
        <v>76.099999999999994</v>
      </c>
      <c r="I539" s="111">
        <v>250672</v>
      </c>
      <c r="J539" s="111">
        <v>18717147.600000001</v>
      </c>
      <c r="K539" s="112">
        <v>43717</v>
      </c>
      <c r="L539" s="111">
        <v>3651</v>
      </c>
      <c r="M539" s="111" t="s">
        <v>802</v>
      </c>
      <c r="N539" s="390"/>
    </row>
    <row r="540" spans="1:14">
      <c r="A540" s="111" t="s">
        <v>179</v>
      </c>
      <c r="B540" s="111" t="s">
        <v>377</v>
      </c>
      <c r="C540" s="111">
        <v>7840.05</v>
      </c>
      <c r="D540" s="111">
        <v>8033.3</v>
      </c>
      <c r="E540" s="111">
        <v>7809.05</v>
      </c>
      <c r="F540" s="111">
        <v>7915.95</v>
      </c>
      <c r="G540" s="111">
        <v>7910</v>
      </c>
      <c r="H540" s="111">
        <v>7860.05</v>
      </c>
      <c r="I540" s="111">
        <v>17887</v>
      </c>
      <c r="J540" s="111">
        <v>142233120.55000001</v>
      </c>
      <c r="K540" s="112">
        <v>43717</v>
      </c>
      <c r="L540" s="111">
        <v>5280</v>
      </c>
      <c r="M540" s="111" t="s">
        <v>803</v>
      </c>
      <c r="N540" s="390"/>
    </row>
    <row r="541" spans="1:14">
      <c r="A541" s="111" t="s">
        <v>195</v>
      </c>
      <c r="B541" s="111" t="s">
        <v>377</v>
      </c>
      <c r="C541" s="111">
        <v>219.8</v>
      </c>
      <c r="D541" s="111">
        <v>220.9</v>
      </c>
      <c r="E541" s="111">
        <v>216.2</v>
      </c>
      <c r="F541" s="111">
        <v>218.05</v>
      </c>
      <c r="G541" s="111">
        <v>217.05</v>
      </c>
      <c r="H541" s="111">
        <v>218.8</v>
      </c>
      <c r="I541" s="111">
        <v>310728</v>
      </c>
      <c r="J541" s="111">
        <v>68107068.5</v>
      </c>
      <c r="K541" s="112">
        <v>43717</v>
      </c>
      <c r="L541" s="111">
        <v>10379</v>
      </c>
      <c r="M541" s="111" t="s">
        <v>804</v>
      </c>
      <c r="N541" s="390"/>
    </row>
    <row r="542" spans="1:14">
      <c r="A542" s="111" t="s">
        <v>2095</v>
      </c>
      <c r="B542" s="111" t="s">
        <v>377</v>
      </c>
      <c r="C542" s="111">
        <v>35.35</v>
      </c>
      <c r="D542" s="111">
        <v>35.549999999999997</v>
      </c>
      <c r="E542" s="111">
        <v>33.5</v>
      </c>
      <c r="F542" s="111">
        <v>34.35</v>
      </c>
      <c r="G542" s="111">
        <v>34.549999999999997</v>
      </c>
      <c r="H542" s="111">
        <v>34.6</v>
      </c>
      <c r="I542" s="111">
        <v>27272</v>
      </c>
      <c r="J542" s="111">
        <v>944620.9</v>
      </c>
      <c r="K542" s="112">
        <v>43717</v>
      </c>
      <c r="L542" s="111">
        <v>329</v>
      </c>
      <c r="M542" s="111" t="s">
        <v>2096</v>
      </c>
      <c r="N542" s="390"/>
    </row>
    <row r="543" spans="1:14">
      <c r="A543" s="111" t="s">
        <v>805</v>
      </c>
      <c r="B543" s="111" t="s">
        <v>377</v>
      </c>
      <c r="C543" s="111">
        <v>2.25</v>
      </c>
      <c r="D543" s="111">
        <v>2.4</v>
      </c>
      <c r="E543" s="111">
        <v>2.25</v>
      </c>
      <c r="F543" s="111">
        <v>2.2999999999999998</v>
      </c>
      <c r="G543" s="111">
        <v>2.4</v>
      </c>
      <c r="H543" s="111">
        <v>2.4</v>
      </c>
      <c r="I543" s="111">
        <v>40348</v>
      </c>
      <c r="J543" s="111">
        <v>92984.55</v>
      </c>
      <c r="K543" s="112">
        <v>43717</v>
      </c>
      <c r="L543" s="111">
        <v>65</v>
      </c>
      <c r="M543" s="111" t="s">
        <v>806</v>
      </c>
      <c r="N543" s="390"/>
    </row>
    <row r="544" spans="1:14">
      <c r="A544" s="111" t="s">
        <v>2549</v>
      </c>
      <c r="B544" s="111" t="s">
        <v>377</v>
      </c>
      <c r="C544" s="111">
        <v>0.55000000000000004</v>
      </c>
      <c r="D544" s="111">
        <v>0.6</v>
      </c>
      <c r="E544" s="111">
        <v>0.55000000000000004</v>
      </c>
      <c r="F544" s="111">
        <v>0.6</v>
      </c>
      <c r="G544" s="111">
        <v>0.6</v>
      </c>
      <c r="H544" s="111">
        <v>0.55000000000000004</v>
      </c>
      <c r="I544" s="111">
        <v>2430160</v>
      </c>
      <c r="J544" s="111">
        <v>1435793.85</v>
      </c>
      <c r="K544" s="112">
        <v>43717</v>
      </c>
      <c r="L544" s="111">
        <v>297</v>
      </c>
      <c r="M544" s="111" t="s">
        <v>2550</v>
      </c>
      <c r="N544" s="390"/>
    </row>
    <row r="545" spans="1:14">
      <c r="A545" s="111" t="s">
        <v>2669</v>
      </c>
      <c r="B545" s="111" t="s">
        <v>377</v>
      </c>
      <c r="C545" s="111">
        <v>7.25</v>
      </c>
      <c r="D545" s="111">
        <v>7.3</v>
      </c>
      <c r="E545" s="111">
        <v>6.65</v>
      </c>
      <c r="F545" s="111">
        <v>7.3</v>
      </c>
      <c r="G545" s="111">
        <v>7.3</v>
      </c>
      <c r="H545" s="111">
        <v>6.65</v>
      </c>
      <c r="I545" s="111">
        <v>1995</v>
      </c>
      <c r="J545" s="111">
        <v>14351.3</v>
      </c>
      <c r="K545" s="112">
        <v>43717</v>
      </c>
      <c r="L545" s="111">
        <v>34</v>
      </c>
      <c r="M545" s="111" t="s">
        <v>2670</v>
      </c>
      <c r="N545" s="390"/>
    </row>
    <row r="546" spans="1:14">
      <c r="A546" s="111" t="s">
        <v>3640</v>
      </c>
      <c r="B546" s="111" t="s">
        <v>377</v>
      </c>
      <c r="C546" s="111">
        <v>7.6</v>
      </c>
      <c r="D546" s="111">
        <v>7.6</v>
      </c>
      <c r="E546" s="111">
        <v>6.8</v>
      </c>
      <c r="F546" s="111">
        <v>7.5</v>
      </c>
      <c r="G546" s="111">
        <v>7.6</v>
      </c>
      <c r="H546" s="111">
        <v>6.95</v>
      </c>
      <c r="I546" s="111">
        <v>4659</v>
      </c>
      <c r="J546" s="111">
        <v>35400.6</v>
      </c>
      <c r="K546" s="112">
        <v>43717</v>
      </c>
      <c r="L546" s="111">
        <v>16</v>
      </c>
      <c r="M546" s="111" t="s">
        <v>3641</v>
      </c>
      <c r="N546" s="390"/>
    </row>
    <row r="547" spans="1:14">
      <c r="A547" s="111" t="s">
        <v>2038</v>
      </c>
      <c r="B547" s="111" t="s">
        <v>377</v>
      </c>
      <c r="C547" s="111">
        <v>71.25</v>
      </c>
      <c r="D547" s="111">
        <v>72</v>
      </c>
      <c r="E547" s="111">
        <v>69</v>
      </c>
      <c r="F547" s="111">
        <v>69.2</v>
      </c>
      <c r="G547" s="111">
        <v>69.25</v>
      </c>
      <c r="H547" s="111">
        <v>71.849999999999994</v>
      </c>
      <c r="I547" s="111">
        <v>32400</v>
      </c>
      <c r="J547" s="111">
        <v>2275499.6</v>
      </c>
      <c r="K547" s="112">
        <v>43717</v>
      </c>
      <c r="L547" s="111">
        <v>1168</v>
      </c>
      <c r="M547" s="111" t="s">
        <v>2039</v>
      </c>
      <c r="N547" s="390"/>
    </row>
    <row r="548" spans="1:14" hidden="1">
      <c r="A548" s="111" t="s">
        <v>807</v>
      </c>
      <c r="B548" s="111" t="s">
        <v>377</v>
      </c>
      <c r="C548" s="111">
        <v>65.7</v>
      </c>
      <c r="D548" s="111">
        <v>69.45</v>
      </c>
      <c r="E548" s="111">
        <v>65.2</v>
      </c>
      <c r="F548" s="111">
        <v>68.95</v>
      </c>
      <c r="G548" s="111">
        <v>68.75</v>
      </c>
      <c r="H548" s="111">
        <v>65.599999999999994</v>
      </c>
      <c r="I548" s="111">
        <v>38540</v>
      </c>
      <c r="J548" s="111">
        <v>2632814.2000000002</v>
      </c>
      <c r="K548" s="112">
        <v>43717</v>
      </c>
      <c r="L548" s="111">
        <v>1485</v>
      </c>
      <c r="M548" s="111" t="s">
        <v>808</v>
      </c>
      <c r="N548" s="390"/>
    </row>
    <row r="549" spans="1:14">
      <c r="A549" s="111" t="s">
        <v>809</v>
      </c>
      <c r="B549" s="111" t="s">
        <v>377</v>
      </c>
      <c r="C549" s="111">
        <v>419.5</v>
      </c>
      <c r="D549" s="111">
        <v>439.7</v>
      </c>
      <c r="E549" s="111">
        <v>415.95</v>
      </c>
      <c r="F549" s="111">
        <v>432.6</v>
      </c>
      <c r="G549" s="111">
        <v>437.9</v>
      </c>
      <c r="H549" s="111">
        <v>418.4</v>
      </c>
      <c r="I549" s="111">
        <v>37819</v>
      </c>
      <c r="J549" s="111">
        <v>16192475.4</v>
      </c>
      <c r="K549" s="112">
        <v>43717</v>
      </c>
      <c r="L549" s="111">
        <v>1961</v>
      </c>
      <c r="M549" s="111" t="s">
        <v>810</v>
      </c>
      <c r="N549" s="390"/>
    </row>
    <row r="550" spans="1:14">
      <c r="A550" s="111" t="s">
        <v>1804</v>
      </c>
      <c r="B550" s="111" t="s">
        <v>377</v>
      </c>
      <c r="C550" s="111">
        <v>133</v>
      </c>
      <c r="D550" s="111">
        <v>158</v>
      </c>
      <c r="E550" s="111">
        <v>133</v>
      </c>
      <c r="F550" s="111">
        <v>157.85</v>
      </c>
      <c r="G550" s="111">
        <v>158</v>
      </c>
      <c r="H550" s="111">
        <v>131.69999999999999</v>
      </c>
      <c r="I550" s="111">
        <v>92806</v>
      </c>
      <c r="J550" s="111">
        <v>14194323</v>
      </c>
      <c r="K550" s="112">
        <v>43717</v>
      </c>
      <c r="L550" s="111">
        <v>1125</v>
      </c>
      <c r="M550" s="111" t="s">
        <v>1805</v>
      </c>
      <c r="N550" s="390"/>
    </row>
    <row r="551" spans="1:14">
      <c r="A551" s="111" t="s">
        <v>812</v>
      </c>
      <c r="B551" s="111" t="s">
        <v>377</v>
      </c>
      <c r="C551" s="111">
        <v>171</v>
      </c>
      <c r="D551" s="111">
        <v>176.8</v>
      </c>
      <c r="E551" s="111">
        <v>171</v>
      </c>
      <c r="F551" s="111">
        <v>174.7</v>
      </c>
      <c r="G551" s="111">
        <v>174.3</v>
      </c>
      <c r="H551" s="111">
        <v>173</v>
      </c>
      <c r="I551" s="111">
        <v>125727</v>
      </c>
      <c r="J551" s="111">
        <v>21898347.399999999</v>
      </c>
      <c r="K551" s="112">
        <v>43717</v>
      </c>
      <c r="L551" s="111">
        <v>6339</v>
      </c>
      <c r="M551" s="111" t="s">
        <v>3141</v>
      </c>
      <c r="N551" s="390"/>
    </row>
    <row r="552" spans="1:14">
      <c r="A552" s="111" t="s">
        <v>813</v>
      </c>
      <c r="B552" s="111" t="s">
        <v>377</v>
      </c>
      <c r="C552" s="111">
        <v>837</v>
      </c>
      <c r="D552" s="111">
        <v>872.8</v>
      </c>
      <c r="E552" s="111">
        <v>837</v>
      </c>
      <c r="F552" s="111">
        <v>862.55</v>
      </c>
      <c r="G552" s="111">
        <v>860</v>
      </c>
      <c r="H552" s="111">
        <v>854.45</v>
      </c>
      <c r="I552" s="111">
        <v>26838</v>
      </c>
      <c r="J552" s="111">
        <v>23222531.850000001</v>
      </c>
      <c r="K552" s="112">
        <v>43717</v>
      </c>
      <c r="L552" s="111">
        <v>697</v>
      </c>
      <c r="M552" s="111" t="s">
        <v>814</v>
      </c>
      <c r="N552" s="390"/>
    </row>
    <row r="553" spans="1:14">
      <c r="A553" s="111" t="s">
        <v>815</v>
      </c>
      <c r="B553" s="111" t="s">
        <v>377</v>
      </c>
      <c r="C553" s="111">
        <v>34.049999999999997</v>
      </c>
      <c r="D553" s="111">
        <v>36</v>
      </c>
      <c r="E553" s="111">
        <v>33.5</v>
      </c>
      <c r="F553" s="111">
        <v>35.5</v>
      </c>
      <c r="G553" s="111">
        <v>35.799999999999997</v>
      </c>
      <c r="H553" s="111">
        <v>35</v>
      </c>
      <c r="I553" s="111">
        <v>9730</v>
      </c>
      <c r="J553" s="111">
        <v>341895.35</v>
      </c>
      <c r="K553" s="112">
        <v>43717</v>
      </c>
      <c r="L553" s="111">
        <v>317</v>
      </c>
      <c r="M553" s="111" t="s">
        <v>816</v>
      </c>
      <c r="N553" s="390"/>
    </row>
    <row r="554" spans="1:14">
      <c r="A554" s="111" t="s">
        <v>817</v>
      </c>
      <c r="B554" s="111" t="s">
        <v>377</v>
      </c>
      <c r="C554" s="111">
        <v>47</v>
      </c>
      <c r="D554" s="111">
        <v>47</v>
      </c>
      <c r="E554" s="111">
        <v>45.15</v>
      </c>
      <c r="F554" s="111">
        <v>46.75</v>
      </c>
      <c r="G554" s="111">
        <v>46.95</v>
      </c>
      <c r="H554" s="111">
        <v>45.4</v>
      </c>
      <c r="I554" s="111">
        <v>8198</v>
      </c>
      <c r="J554" s="111">
        <v>379669.6</v>
      </c>
      <c r="K554" s="112">
        <v>43717</v>
      </c>
      <c r="L554" s="111">
        <v>91</v>
      </c>
      <c r="M554" s="111" t="s">
        <v>1919</v>
      </c>
      <c r="N554" s="390"/>
    </row>
    <row r="555" spans="1:14">
      <c r="A555" s="111" t="s">
        <v>2322</v>
      </c>
      <c r="B555" s="111" t="s">
        <v>377</v>
      </c>
      <c r="C555" s="111">
        <v>4.45</v>
      </c>
      <c r="D555" s="111">
        <v>4.55</v>
      </c>
      <c r="E555" s="111">
        <v>4.3499999999999996</v>
      </c>
      <c r="F555" s="111">
        <v>4.5</v>
      </c>
      <c r="G555" s="111">
        <v>4.55</v>
      </c>
      <c r="H555" s="111">
        <v>4.5</v>
      </c>
      <c r="I555" s="111">
        <v>810318</v>
      </c>
      <c r="J555" s="111">
        <v>3636031.8</v>
      </c>
      <c r="K555" s="112">
        <v>43717</v>
      </c>
      <c r="L555" s="111">
        <v>704</v>
      </c>
      <c r="M555" s="111" t="s">
        <v>2323</v>
      </c>
      <c r="N555" s="390"/>
    </row>
    <row r="556" spans="1:14">
      <c r="A556" s="111" t="s">
        <v>2435</v>
      </c>
      <c r="B556" s="111" t="s">
        <v>377</v>
      </c>
      <c r="C556" s="111">
        <v>701.7</v>
      </c>
      <c r="D556" s="111">
        <v>715.75</v>
      </c>
      <c r="E556" s="111">
        <v>695</v>
      </c>
      <c r="F556" s="111">
        <v>705.05</v>
      </c>
      <c r="G556" s="111">
        <v>707</v>
      </c>
      <c r="H556" s="111">
        <v>673.4</v>
      </c>
      <c r="I556" s="111">
        <v>44444</v>
      </c>
      <c r="J556" s="111">
        <v>31240235.199999999</v>
      </c>
      <c r="K556" s="112">
        <v>43717</v>
      </c>
      <c r="L556" s="111">
        <v>3318</v>
      </c>
      <c r="M556" s="111" t="s">
        <v>2436</v>
      </c>
      <c r="N556" s="390"/>
    </row>
    <row r="557" spans="1:14">
      <c r="A557" s="111" t="s">
        <v>2671</v>
      </c>
      <c r="B557" s="111" t="s">
        <v>377</v>
      </c>
      <c r="C557" s="111">
        <v>414</v>
      </c>
      <c r="D557" s="111">
        <v>483.85</v>
      </c>
      <c r="E557" s="111">
        <v>402.25</v>
      </c>
      <c r="F557" s="111">
        <v>418.4</v>
      </c>
      <c r="G557" s="111">
        <v>417</v>
      </c>
      <c r="H557" s="111">
        <v>425.8</v>
      </c>
      <c r="I557" s="111">
        <v>5974</v>
      </c>
      <c r="J557" s="111">
        <v>2536459.65</v>
      </c>
      <c r="K557" s="112">
        <v>43717</v>
      </c>
      <c r="L557" s="111">
        <v>291</v>
      </c>
      <c r="M557" s="111" t="s">
        <v>2672</v>
      </c>
      <c r="N557" s="390"/>
    </row>
    <row r="558" spans="1:14">
      <c r="A558" s="111" t="s">
        <v>2814</v>
      </c>
      <c r="B558" s="111" t="s">
        <v>377</v>
      </c>
      <c r="C558" s="111">
        <v>49.3</v>
      </c>
      <c r="D558" s="111">
        <v>49.95</v>
      </c>
      <c r="E558" s="111">
        <v>48.7</v>
      </c>
      <c r="F558" s="111">
        <v>48.85</v>
      </c>
      <c r="G558" s="111">
        <v>48.95</v>
      </c>
      <c r="H558" s="111">
        <v>48.55</v>
      </c>
      <c r="I558" s="111">
        <v>11408</v>
      </c>
      <c r="J558" s="111">
        <v>560844.35</v>
      </c>
      <c r="K558" s="112">
        <v>43717</v>
      </c>
      <c r="L558" s="111">
        <v>192</v>
      </c>
      <c r="M558" s="111" t="s">
        <v>2815</v>
      </c>
      <c r="N558" s="390"/>
    </row>
    <row r="559" spans="1:14">
      <c r="A559" s="111" t="s">
        <v>818</v>
      </c>
      <c r="B559" s="111" t="s">
        <v>377</v>
      </c>
      <c r="C559" s="111">
        <v>27.5</v>
      </c>
      <c r="D559" s="111">
        <v>28.45</v>
      </c>
      <c r="E559" s="111">
        <v>25.7</v>
      </c>
      <c r="F559" s="111">
        <v>25.95</v>
      </c>
      <c r="G559" s="111">
        <v>25.7</v>
      </c>
      <c r="H559" s="111">
        <v>28.5</v>
      </c>
      <c r="I559" s="111">
        <v>1074061</v>
      </c>
      <c r="J559" s="111">
        <v>28797638.300000001</v>
      </c>
      <c r="K559" s="112">
        <v>43717</v>
      </c>
      <c r="L559" s="111">
        <v>5599</v>
      </c>
      <c r="M559" s="111" t="s">
        <v>819</v>
      </c>
      <c r="N559" s="390"/>
    </row>
    <row r="560" spans="1:14">
      <c r="A560" s="111" t="s">
        <v>820</v>
      </c>
      <c r="B560" s="111" t="s">
        <v>377</v>
      </c>
      <c r="C560" s="111">
        <v>624.95000000000005</v>
      </c>
      <c r="D560" s="111">
        <v>649.75</v>
      </c>
      <c r="E560" s="111">
        <v>601.1</v>
      </c>
      <c r="F560" s="111">
        <v>631.54999999999995</v>
      </c>
      <c r="G560" s="111">
        <v>626.04999999999995</v>
      </c>
      <c r="H560" s="111">
        <v>618.15</v>
      </c>
      <c r="I560" s="111">
        <v>3201</v>
      </c>
      <c r="J560" s="111">
        <v>2023627.5</v>
      </c>
      <c r="K560" s="112">
        <v>43717</v>
      </c>
      <c r="L560" s="111">
        <v>509</v>
      </c>
      <c r="M560" s="111" t="s">
        <v>821</v>
      </c>
      <c r="N560" s="390"/>
    </row>
    <row r="561" spans="1:14" hidden="1">
      <c r="A561" s="111" t="s">
        <v>72</v>
      </c>
      <c r="B561" s="111" t="s">
        <v>377</v>
      </c>
      <c r="C561" s="111">
        <v>661</v>
      </c>
      <c r="D561" s="111">
        <v>662.95</v>
      </c>
      <c r="E561" s="111">
        <v>655.5</v>
      </c>
      <c r="F561" s="111">
        <v>660.8</v>
      </c>
      <c r="G561" s="111">
        <v>660.85</v>
      </c>
      <c r="H561" s="111">
        <v>659.85</v>
      </c>
      <c r="I561" s="111">
        <v>898804</v>
      </c>
      <c r="J561" s="111">
        <v>593438236.14999998</v>
      </c>
      <c r="K561" s="112">
        <v>43717</v>
      </c>
      <c r="L561" s="111">
        <v>28313</v>
      </c>
      <c r="M561" s="111" t="s">
        <v>822</v>
      </c>
      <c r="N561" s="390"/>
    </row>
    <row r="562" spans="1:14">
      <c r="A562" s="111" t="s">
        <v>3520</v>
      </c>
      <c r="B562" s="111" t="s">
        <v>3017</v>
      </c>
      <c r="C562" s="111">
        <v>0.55000000000000004</v>
      </c>
      <c r="D562" s="111">
        <v>0.65</v>
      </c>
      <c r="E562" s="111">
        <v>0.55000000000000004</v>
      </c>
      <c r="F562" s="111">
        <v>0.65</v>
      </c>
      <c r="G562" s="111">
        <v>0.65</v>
      </c>
      <c r="H562" s="111">
        <v>0.6</v>
      </c>
      <c r="I562" s="111">
        <v>5100</v>
      </c>
      <c r="J562" s="111">
        <v>3095</v>
      </c>
      <c r="K562" s="112">
        <v>43717</v>
      </c>
      <c r="L562" s="111">
        <v>8</v>
      </c>
      <c r="M562" s="111" t="s">
        <v>3521</v>
      </c>
      <c r="N562" s="390"/>
    </row>
    <row r="563" spans="1:14">
      <c r="A563" s="111" t="s">
        <v>823</v>
      </c>
      <c r="B563" s="111" t="s">
        <v>377</v>
      </c>
      <c r="C563" s="111">
        <v>16.600000000000001</v>
      </c>
      <c r="D563" s="111">
        <v>16.899999999999999</v>
      </c>
      <c r="E563" s="111">
        <v>16</v>
      </c>
      <c r="F563" s="111">
        <v>16.600000000000001</v>
      </c>
      <c r="G563" s="111">
        <v>16.600000000000001</v>
      </c>
      <c r="H563" s="111">
        <v>16.8</v>
      </c>
      <c r="I563" s="111">
        <v>104474</v>
      </c>
      <c r="J563" s="111">
        <v>1724186</v>
      </c>
      <c r="K563" s="112">
        <v>43717</v>
      </c>
      <c r="L563" s="111">
        <v>749</v>
      </c>
      <c r="M563" s="111" t="s">
        <v>824</v>
      </c>
      <c r="N563" s="390"/>
    </row>
    <row r="564" spans="1:14">
      <c r="A564" s="111" t="s">
        <v>3545</v>
      </c>
      <c r="B564" s="111" t="s">
        <v>377</v>
      </c>
      <c r="C564" s="111">
        <v>7.5</v>
      </c>
      <c r="D564" s="111">
        <v>7.5</v>
      </c>
      <c r="E564" s="111">
        <v>7.5</v>
      </c>
      <c r="F564" s="111">
        <v>7.5</v>
      </c>
      <c r="G564" s="111">
        <v>7.5</v>
      </c>
      <c r="H564" s="111">
        <v>7.2</v>
      </c>
      <c r="I564" s="111">
        <v>3</v>
      </c>
      <c r="J564" s="111">
        <v>22.5</v>
      </c>
      <c r="K564" s="112">
        <v>43717</v>
      </c>
      <c r="L564" s="111">
        <v>1</v>
      </c>
      <c r="M564" s="111" t="s">
        <v>3546</v>
      </c>
      <c r="N564" s="390"/>
    </row>
    <row r="565" spans="1:14">
      <c r="A565" s="111" t="s">
        <v>825</v>
      </c>
      <c r="B565" s="111" t="s">
        <v>377</v>
      </c>
      <c r="C565" s="111">
        <v>8</v>
      </c>
      <c r="D565" s="111">
        <v>8.1</v>
      </c>
      <c r="E565" s="111">
        <v>7.75</v>
      </c>
      <c r="F565" s="111">
        <v>7.85</v>
      </c>
      <c r="G565" s="111">
        <v>7.95</v>
      </c>
      <c r="H565" s="111">
        <v>7.95</v>
      </c>
      <c r="I565" s="111">
        <v>1672258</v>
      </c>
      <c r="J565" s="111">
        <v>13298375.4</v>
      </c>
      <c r="K565" s="112">
        <v>43717</v>
      </c>
      <c r="L565" s="111">
        <v>1272</v>
      </c>
      <c r="M565" s="111" t="s">
        <v>826</v>
      </c>
      <c r="N565" s="390"/>
    </row>
    <row r="566" spans="1:14" hidden="1">
      <c r="A566" s="111" t="s">
        <v>827</v>
      </c>
      <c r="B566" s="111" t="s">
        <v>377</v>
      </c>
      <c r="C566" s="111">
        <v>98</v>
      </c>
      <c r="D566" s="111">
        <v>102.95</v>
      </c>
      <c r="E566" s="111">
        <v>98</v>
      </c>
      <c r="F566" s="111">
        <v>99.85</v>
      </c>
      <c r="G566" s="111">
        <v>101</v>
      </c>
      <c r="H566" s="111">
        <v>100</v>
      </c>
      <c r="I566" s="111">
        <v>19236</v>
      </c>
      <c r="J566" s="111">
        <v>1922804.55</v>
      </c>
      <c r="K566" s="112">
        <v>43717</v>
      </c>
      <c r="L566" s="111">
        <v>268</v>
      </c>
      <c r="M566" s="111" t="s">
        <v>828</v>
      </c>
      <c r="N566" s="390"/>
    </row>
    <row r="567" spans="1:14">
      <c r="A567" s="111" t="s">
        <v>830</v>
      </c>
      <c r="B567" s="111" t="s">
        <v>377</v>
      </c>
      <c r="C567" s="111">
        <v>8.25</v>
      </c>
      <c r="D567" s="111">
        <v>8.8000000000000007</v>
      </c>
      <c r="E567" s="111">
        <v>8.0500000000000007</v>
      </c>
      <c r="F567" s="111">
        <v>8.5</v>
      </c>
      <c r="G567" s="111">
        <v>8.5</v>
      </c>
      <c r="H567" s="111">
        <v>8</v>
      </c>
      <c r="I567" s="111">
        <v>667919</v>
      </c>
      <c r="J567" s="111">
        <v>5705200.7999999998</v>
      </c>
      <c r="K567" s="112">
        <v>43717</v>
      </c>
      <c r="L567" s="111">
        <v>1451</v>
      </c>
      <c r="M567" s="111" t="s">
        <v>831</v>
      </c>
      <c r="N567" s="390"/>
    </row>
    <row r="568" spans="1:14">
      <c r="A568" s="111" t="s">
        <v>73</v>
      </c>
      <c r="B568" s="111" t="s">
        <v>377</v>
      </c>
      <c r="C568" s="111">
        <v>1102</v>
      </c>
      <c r="D568" s="111">
        <v>1102</v>
      </c>
      <c r="E568" s="111">
        <v>1081</v>
      </c>
      <c r="F568" s="111">
        <v>1084.4000000000001</v>
      </c>
      <c r="G568" s="111">
        <v>1085</v>
      </c>
      <c r="H568" s="111">
        <v>1100.4000000000001</v>
      </c>
      <c r="I568" s="111">
        <v>1760864</v>
      </c>
      <c r="J568" s="111">
        <v>1910729435.05</v>
      </c>
      <c r="K568" s="112">
        <v>43717</v>
      </c>
      <c r="L568" s="111">
        <v>56862</v>
      </c>
      <c r="M568" s="111" t="s">
        <v>832</v>
      </c>
      <c r="N568" s="390"/>
    </row>
    <row r="569" spans="1:14">
      <c r="A569" s="111" t="s">
        <v>74</v>
      </c>
      <c r="B569" s="111" t="s">
        <v>377</v>
      </c>
      <c r="C569" s="111">
        <v>2044.45</v>
      </c>
      <c r="D569" s="111">
        <v>2069.9499999999998</v>
      </c>
      <c r="E569" s="111">
        <v>2029</v>
      </c>
      <c r="F569" s="111">
        <v>2064.25</v>
      </c>
      <c r="G569" s="111">
        <v>2066.6999999999998</v>
      </c>
      <c r="H569" s="111">
        <v>2041.45</v>
      </c>
      <c r="I569" s="111">
        <v>2738878</v>
      </c>
      <c r="J569" s="111">
        <v>5642293402.5</v>
      </c>
      <c r="K569" s="112">
        <v>43717</v>
      </c>
      <c r="L569" s="111">
        <v>163680</v>
      </c>
      <c r="M569" s="111" t="s">
        <v>833</v>
      </c>
      <c r="N569" s="390"/>
    </row>
    <row r="570" spans="1:14">
      <c r="A570" s="111" t="s">
        <v>2642</v>
      </c>
      <c r="B570" s="111" t="s">
        <v>377</v>
      </c>
      <c r="C570" s="111">
        <v>2621</v>
      </c>
      <c r="D570" s="111">
        <v>2652.1</v>
      </c>
      <c r="E570" s="111">
        <v>2607.35</v>
      </c>
      <c r="F570" s="111">
        <v>2646.7</v>
      </c>
      <c r="G570" s="111">
        <v>2642</v>
      </c>
      <c r="H570" s="111">
        <v>2611.25</v>
      </c>
      <c r="I570" s="111">
        <v>336111</v>
      </c>
      <c r="J570" s="111">
        <v>887061473.70000005</v>
      </c>
      <c r="K570" s="112">
        <v>43717</v>
      </c>
      <c r="L570" s="111">
        <v>42745</v>
      </c>
      <c r="M570" s="111" t="s">
        <v>2643</v>
      </c>
      <c r="N570" s="390"/>
    </row>
    <row r="571" spans="1:14">
      <c r="A571" s="111" t="s">
        <v>75</v>
      </c>
      <c r="B571" s="111" t="s">
        <v>377</v>
      </c>
      <c r="C571" s="111">
        <v>2246</v>
      </c>
      <c r="D571" s="111">
        <v>2260.9</v>
      </c>
      <c r="E571" s="111">
        <v>2216.1</v>
      </c>
      <c r="F571" s="111">
        <v>2249.6</v>
      </c>
      <c r="G571" s="111">
        <v>2245.15</v>
      </c>
      <c r="H571" s="111">
        <v>2245.9</v>
      </c>
      <c r="I571" s="111">
        <v>2660851</v>
      </c>
      <c r="J571" s="111">
        <v>5978807001.4499998</v>
      </c>
      <c r="K571" s="112">
        <v>43717</v>
      </c>
      <c r="L571" s="111">
        <v>86620</v>
      </c>
      <c r="M571" s="111" t="s">
        <v>834</v>
      </c>
      <c r="N571" s="390"/>
    </row>
    <row r="572" spans="1:14">
      <c r="A572" s="111" t="s">
        <v>2220</v>
      </c>
      <c r="B572" s="111" t="s">
        <v>377</v>
      </c>
      <c r="C572" s="111">
        <v>534</v>
      </c>
      <c r="D572" s="111">
        <v>539.75</v>
      </c>
      <c r="E572" s="111">
        <v>529.29999999999995</v>
      </c>
      <c r="F572" s="111">
        <v>530.9</v>
      </c>
      <c r="G572" s="111">
        <v>531.70000000000005</v>
      </c>
      <c r="H572" s="111">
        <v>529.9</v>
      </c>
      <c r="I572" s="111">
        <v>3086676</v>
      </c>
      <c r="J572" s="111">
        <v>1649554389.0999999</v>
      </c>
      <c r="K572" s="112">
        <v>43717</v>
      </c>
      <c r="L572" s="111">
        <v>69661</v>
      </c>
      <c r="M572" s="111" t="s">
        <v>2221</v>
      </c>
      <c r="N572" s="390"/>
    </row>
    <row r="573" spans="1:14">
      <c r="A573" s="111" t="s">
        <v>3253</v>
      </c>
      <c r="B573" s="111" t="s">
        <v>377</v>
      </c>
      <c r="C573" s="111">
        <v>3425.05</v>
      </c>
      <c r="D573" s="111">
        <v>3479</v>
      </c>
      <c r="E573" s="111">
        <v>3425.05</v>
      </c>
      <c r="F573" s="111">
        <v>3466.1</v>
      </c>
      <c r="G573" s="111">
        <v>3465</v>
      </c>
      <c r="H573" s="111">
        <v>3454.15</v>
      </c>
      <c r="I573" s="111">
        <v>2201</v>
      </c>
      <c r="J573" s="111">
        <v>7626474.3499999996</v>
      </c>
      <c r="K573" s="112">
        <v>43717</v>
      </c>
      <c r="L573" s="111">
        <v>355</v>
      </c>
      <c r="M573" s="111" t="s">
        <v>3254</v>
      </c>
      <c r="N573" s="390"/>
    </row>
    <row r="574" spans="1:14">
      <c r="A574" s="111" t="s">
        <v>835</v>
      </c>
      <c r="B574" s="111" t="s">
        <v>377</v>
      </c>
      <c r="C574" s="111">
        <v>1140</v>
      </c>
      <c r="D574" s="111">
        <v>1156.68</v>
      </c>
      <c r="E574" s="111">
        <v>1138.9000000000001</v>
      </c>
      <c r="F574" s="111">
        <v>1149.73</v>
      </c>
      <c r="G574" s="111">
        <v>1149.8699999999999</v>
      </c>
      <c r="H574" s="111">
        <v>1144.1600000000001</v>
      </c>
      <c r="I574" s="111">
        <v>632</v>
      </c>
      <c r="J574" s="111">
        <v>728240.27</v>
      </c>
      <c r="K574" s="112">
        <v>43717</v>
      </c>
      <c r="L574" s="111">
        <v>55</v>
      </c>
      <c r="M574" s="111" t="s">
        <v>836</v>
      </c>
      <c r="N574" s="390"/>
    </row>
    <row r="575" spans="1:14">
      <c r="A575" s="111" t="s">
        <v>3152</v>
      </c>
      <c r="B575" s="111" t="s">
        <v>377</v>
      </c>
      <c r="C575" s="111">
        <v>3890</v>
      </c>
      <c r="D575" s="111">
        <v>3929.39</v>
      </c>
      <c r="E575" s="111">
        <v>3890</v>
      </c>
      <c r="F575" s="111">
        <v>3926.71</v>
      </c>
      <c r="G575" s="111">
        <v>3900</v>
      </c>
      <c r="H575" s="111">
        <v>3893.14</v>
      </c>
      <c r="I575" s="111">
        <v>67</v>
      </c>
      <c r="J575" s="111">
        <v>262547.7</v>
      </c>
      <c r="K575" s="112">
        <v>43717</v>
      </c>
      <c r="L575" s="111">
        <v>14</v>
      </c>
      <c r="M575" s="111" t="s">
        <v>3153</v>
      </c>
      <c r="N575" s="390"/>
    </row>
    <row r="576" spans="1:14">
      <c r="A576" s="111" t="s">
        <v>76</v>
      </c>
      <c r="B576" s="111" t="s">
        <v>377</v>
      </c>
      <c r="C576" s="111">
        <v>6.25</v>
      </c>
      <c r="D576" s="111">
        <v>6.3</v>
      </c>
      <c r="E576" s="111">
        <v>6</v>
      </c>
      <c r="F576" s="111">
        <v>6.05</v>
      </c>
      <c r="G576" s="111">
        <v>6.05</v>
      </c>
      <c r="H576" s="111">
        <v>6.15</v>
      </c>
      <c r="I576" s="111">
        <v>1076193</v>
      </c>
      <c r="J576" s="111">
        <v>6562139.5499999998</v>
      </c>
      <c r="K576" s="112">
        <v>43717</v>
      </c>
      <c r="L576" s="111">
        <v>1640</v>
      </c>
      <c r="M576" s="111" t="s">
        <v>837</v>
      </c>
      <c r="N576" s="390"/>
    </row>
    <row r="577" spans="1:14">
      <c r="A577" s="111" t="s">
        <v>838</v>
      </c>
      <c r="B577" s="111" t="s">
        <v>377</v>
      </c>
      <c r="C577" s="111">
        <v>1029.7</v>
      </c>
      <c r="D577" s="111">
        <v>1049</v>
      </c>
      <c r="E577" s="111">
        <v>1015</v>
      </c>
      <c r="F577" s="111">
        <v>1020.3</v>
      </c>
      <c r="G577" s="111">
        <v>1018</v>
      </c>
      <c r="H577" s="111">
        <v>1025.4000000000001</v>
      </c>
      <c r="I577" s="111">
        <v>302644</v>
      </c>
      <c r="J577" s="111">
        <v>312944293.35000002</v>
      </c>
      <c r="K577" s="112">
        <v>43717</v>
      </c>
      <c r="L577" s="111">
        <v>18788</v>
      </c>
      <c r="M577" s="111" t="s">
        <v>2673</v>
      </c>
      <c r="N577" s="390"/>
    </row>
    <row r="578" spans="1:14">
      <c r="A578" s="111" t="s">
        <v>839</v>
      </c>
      <c r="B578" s="111" t="s">
        <v>377</v>
      </c>
      <c r="C578" s="111">
        <v>190.9</v>
      </c>
      <c r="D578" s="111">
        <v>193.6</v>
      </c>
      <c r="E578" s="111">
        <v>189.5</v>
      </c>
      <c r="F578" s="111">
        <v>190.95</v>
      </c>
      <c r="G578" s="111">
        <v>191.05</v>
      </c>
      <c r="H578" s="111">
        <v>190.4</v>
      </c>
      <c r="I578" s="111">
        <v>170474</v>
      </c>
      <c r="J578" s="111">
        <v>32655616.850000001</v>
      </c>
      <c r="K578" s="112">
        <v>43717</v>
      </c>
      <c r="L578" s="111">
        <v>5804</v>
      </c>
      <c r="M578" s="111" t="s">
        <v>2816</v>
      </c>
      <c r="N578" s="390"/>
    </row>
    <row r="579" spans="1:14">
      <c r="A579" s="111" t="s">
        <v>840</v>
      </c>
      <c r="B579" s="111" t="s">
        <v>377</v>
      </c>
      <c r="C579" s="111">
        <v>84.95</v>
      </c>
      <c r="D579" s="111">
        <v>84.95</v>
      </c>
      <c r="E579" s="111">
        <v>81.45</v>
      </c>
      <c r="F579" s="111">
        <v>82</v>
      </c>
      <c r="G579" s="111">
        <v>81.45</v>
      </c>
      <c r="H579" s="111">
        <v>82.1</v>
      </c>
      <c r="I579" s="111">
        <v>3262</v>
      </c>
      <c r="J579" s="111">
        <v>267854.75</v>
      </c>
      <c r="K579" s="112">
        <v>43717</v>
      </c>
      <c r="L579" s="111">
        <v>128</v>
      </c>
      <c r="M579" s="111" t="s">
        <v>841</v>
      </c>
      <c r="N579" s="390"/>
    </row>
    <row r="580" spans="1:14">
      <c r="A580" s="111" t="s">
        <v>842</v>
      </c>
      <c r="B580" s="111" t="s">
        <v>377</v>
      </c>
      <c r="C580" s="111">
        <v>374.95</v>
      </c>
      <c r="D580" s="111">
        <v>385.1</v>
      </c>
      <c r="E580" s="111">
        <v>374.05</v>
      </c>
      <c r="F580" s="111">
        <v>380.3</v>
      </c>
      <c r="G580" s="111">
        <v>381</v>
      </c>
      <c r="H580" s="111">
        <v>377.9</v>
      </c>
      <c r="I580" s="111">
        <v>13635</v>
      </c>
      <c r="J580" s="111">
        <v>5182966.55</v>
      </c>
      <c r="K580" s="112">
        <v>43717</v>
      </c>
      <c r="L580" s="111">
        <v>892</v>
      </c>
      <c r="M580" s="111" t="s">
        <v>2150</v>
      </c>
      <c r="N580" s="390"/>
    </row>
    <row r="581" spans="1:14">
      <c r="A581" s="111" t="s">
        <v>77</v>
      </c>
      <c r="B581" s="111" t="s">
        <v>377</v>
      </c>
      <c r="C581" s="111">
        <v>2637.95</v>
      </c>
      <c r="D581" s="111">
        <v>2697.7</v>
      </c>
      <c r="E581" s="111">
        <v>2621</v>
      </c>
      <c r="F581" s="111">
        <v>2691.6</v>
      </c>
      <c r="G581" s="111">
        <v>2686.25</v>
      </c>
      <c r="H581" s="111">
        <v>2659.95</v>
      </c>
      <c r="I581" s="111">
        <v>619224</v>
      </c>
      <c r="J581" s="111">
        <v>1650426249.75</v>
      </c>
      <c r="K581" s="112">
        <v>43717</v>
      </c>
      <c r="L581" s="111">
        <v>39641</v>
      </c>
      <c r="M581" s="111" t="s">
        <v>843</v>
      </c>
      <c r="N581" s="390"/>
    </row>
    <row r="582" spans="1:14">
      <c r="A582" s="111" t="s">
        <v>844</v>
      </c>
      <c r="B582" s="111" t="s">
        <v>377</v>
      </c>
      <c r="C582" s="111">
        <v>1690.8</v>
      </c>
      <c r="D582" s="111">
        <v>1699.9</v>
      </c>
      <c r="E582" s="111">
        <v>1660</v>
      </c>
      <c r="F582" s="111">
        <v>1678.95</v>
      </c>
      <c r="G582" s="111">
        <v>1683.95</v>
      </c>
      <c r="H582" s="111">
        <v>1658.7</v>
      </c>
      <c r="I582" s="111">
        <v>1024</v>
      </c>
      <c r="J582" s="111">
        <v>1724108.6</v>
      </c>
      <c r="K582" s="112">
        <v>43717</v>
      </c>
      <c r="L582" s="111">
        <v>191</v>
      </c>
      <c r="M582" s="111" t="s">
        <v>845</v>
      </c>
      <c r="N582" s="390"/>
    </row>
    <row r="583" spans="1:14">
      <c r="A583" s="111" t="s">
        <v>3458</v>
      </c>
      <c r="B583" s="111" t="s">
        <v>3017</v>
      </c>
      <c r="C583" s="111">
        <v>9.4499999999999993</v>
      </c>
      <c r="D583" s="111">
        <v>9.4499999999999993</v>
      </c>
      <c r="E583" s="111">
        <v>8.5500000000000007</v>
      </c>
      <c r="F583" s="111">
        <v>8.5500000000000007</v>
      </c>
      <c r="G583" s="111">
        <v>8.5500000000000007</v>
      </c>
      <c r="H583" s="111">
        <v>9</v>
      </c>
      <c r="I583" s="111">
        <v>115659</v>
      </c>
      <c r="J583" s="111">
        <v>990655.1</v>
      </c>
      <c r="K583" s="112">
        <v>43717</v>
      </c>
      <c r="L583" s="111">
        <v>79</v>
      </c>
      <c r="M583" s="111" t="s">
        <v>3459</v>
      </c>
      <c r="N583" s="390"/>
    </row>
    <row r="584" spans="1:14">
      <c r="A584" s="111" t="s">
        <v>78</v>
      </c>
      <c r="B584" s="111" t="s">
        <v>377</v>
      </c>
      <c r="C584" s="111">
        <v>388.4</v>
      </c>
      <c r="D584" s="111">
        <v>388.4</v>
      </c>
      <c r="E584" s="111">
        <v>380.5</v>
      </c>
      <c r="F584" s="111">
        <v>381.85</v>
      </c>
      <c r="G584" s="111">
        <v>381.2</v>
      </c>
      <c r="H584" s="111">
        <v>386.85</v>
      </c>
      <c r="I584" s="111">
        <v>659828</v>
      </c>
      <c r="J584" s="111">
        <v>252923808.65000001</v>
      </c>
      <c r="K584" s="112">
        <v>43717</v>
      </c>
      <c r="L584" s="111">
        <v>29592</v>
      </c>
      <c r="M584" s="111" t="s">
        <v>846</v>
      </c>
      <c r="N584" s="390"/>
    </row>
    <row r="585" spans="1:14">
      <c r="A585" s="111" t="s">
        <v>847</v>
      </c>
      <c r="B585" s="111" t="s">
        <v>377</v>
      </c>
      <c r="C585" s="111">
        <v>18.95</v>
      </c>
      <c r="D585" s="111">
        <v>19.350000000000001</v>
      </c>
      <c r="E585" s="111">
        <v>18.850000000000001</v>
      </c>
      <c r="F585" s="111">
        <v>19.100000000000001</v>
      </c>
      <c r="G585" s="111">
        <v>19.149999999999999</v>
      </c>
      <c r="H585" s="111">
        <v>18.95</v>
      </c>
      <c r="I585" s="111">
        <v>827878</v>
      </c>
      <c r="J585" s="111">
        <v>15813799.6</v>
      </c>
      <c r="K585" s="112">
        <v>43717</v>
      </c>
      <c r="L585" s="111">
        <v>1841</v>
      </c>
      <c r="M585" s="111" t="s">
        <v>2674</v>
      </c>
      <c r="N585" s="390"/>
    </row>
    <row r="586" spans="1:14">
      <c r="A586" s="111" t="s">
        <v>2817</v>
      </c>
      <c r="B586" s="111" t="s">
        <v>377</v>
      </c>
      <c r="C586" s="111">
        <v>190</v>
      </c>
      <c r="D586" s="111">
        <v>195.05</v>
      </c>
      <c r="E586" s="111">
        <v>185.9</v>
      </c>
      <c r="F586" s="111">
        <v>194.4</v>
      </c>
      <c r="G586" s="111">
        <v>193.15</v>
      </c>
      <c r="H586" s="111">
        <v>189.65</v>
      </c>
      <c r="I586" s="111">
        <v>37165</v>
      </c>
      <c r="J586" s="111">
        <v>7198675.7000000002</v>
      </c>
      <c r="K586" s="112">
        <v>43717</v>
      </c>
      <c r="L586" s="111">
        <v>620</v>
      </c>
      <c r="M586" s="111" t="s">
        <v>2818</v>
      </c>
      <c r="N586" s="390"/>
    </row>
    <row r="587" spans="1:14">
      <c r="A587" s="111" t="s">
        <v>848</v>
      </c>
      <c r="B587" s="111" t="s">
        <v>377</v>
      </c>
      <c r="C587" s="111">
        <v>607.6</v>
      </c>
      <c r="D587" s="111">
        <v>610</v>
      </c>
      <c r="E587" s="111">
        <v>596.1</v>
      </c>
      <c r="F587" s="111">
        <v>602.85</v>
      </c>
      <c r="G587" s="111">
        <v>600.1</v>
      </c>
      <c r="H587" s="111">
        <v>607.6</v>
      </c>
      <c r="I587" s="111">
        <v>3330</v>
      </c>
      <c r="J587" s="111">
        <v>2003346.1</v>
      </c>
      <c r="K587" s="112">
        <v>43717</v>
      </c>
      <c r="L587" s="111">
        <v>243</v>
      </c>
      <c r="M587" s="111" t="s">
        <v>849</v>
      </c>
      <c r="N587" s="390"/>
    </row>
    <row r="588" spans="1:14">
      <c r="A588" s="111" t="s">
        <v>1879</v>
      </c>
      <c r="B588" s="111" t="s">
        <v>377</v>
      </c>
      <c r="C588" s="111">
        <v>1.2</v>
      </c>
      <c r="D588" s="111">
        <v>1.2</v>
      </c>
      <c r="E588" s="111">
        <v>1.1499999999999999</v>
      </c>
      <c r="F588" s="111">
        <v>1.1499999999999999</v>
      </c>
      <c r="G588" s="111">
        <v>1.1499999999999999</v>
      </c>
      <c r="H588" s="111">
        <v>1.2</v>
      </c>
      <c r="I588" s="111">
        <v>1029468</v>
      </c>
      <c r="J588" s="111">
        <v>1234074.6000000001</v>
      </c>
      <c r="K588" s="112">
        <v>43717</v>
      </c>
      <c r="L588" s="111">
        <v>54</v>
      </c>
      <c r="M588" s="111" t="s">
        <v>1880</v>
      </c>
      <c r="N588" s="390"/>
    </row>
    <row r="589" spans="1:14">
      <c r="A589" s="111" t="s">
        <v>850</v>
      </c>
      <c r="B589" s="111" t="s">
        <v>377</v>
      </c>
      <c r="C589" s="111">
        <v>146.15</v>
      </c>
      <c r="D589" s="111">
        <v>150.75</v>
      </c>
      <c r="E589" s="111">
        <v>143.35</v>
      </c>
      <c r="F589" s="111">
        <v>148.6</v>
      </c>
      <c r="G589" s="111">
        <v>150.15</v>
      </c>
      <c r="H589" s="111">
        <v>145.4</v>
      </c>
      <c r="I589" s="111">
        <v>128797</v>
      </c>
      <c r="J589" s="111">
        <v>19036843.899999999</v>
      </c>
      <c r="K589" s="112">
        <v>43717</v>
      </c>
      <c r="L589" s="111">
        <v>3190</v>
      </c>
      <c r="M589" s="111" t="s">
        <v>851</v>
      </c>
      <c r="N589" s="390"/>
    </row>
    <row r="590" spans="1:14">
      <c r="A590" s="111" t="s">
        <v>852</v>
      </c>
      <c r="B590" s="111" t="s">
        <v>377</v>
      </c>
      <c r="C590" s="111">
        <v>1120</v>
      </c>
      <c r="D590" s="111">
        <v>1237</v>
      </c>
      <c r="E590" s="111">
        <v>1118.05</v>
      </c>
      <c r="F590" s="111">
        <v>1194.5999999999999</v>
      </c>
      <c r="G590" s="111">
        <v>1183</v>
      </c>
      <c r="H590" s="111">
        <v>1107.5999999999999</v>
      </c>
      <c r="I590" s="111">
        <v>23689</v>
      </c>
      <c r="J590" s="111">
        <v>28198144.300000001</v>
      </c>
      <c r="K590" s="112">
        <v>43717</v>
      </c>
      <c r="L590" s="111">
        <v>3149</v>
      </c>
      <c r="M590" s="111" t="s">
        <v>853</v>
      </c>
      <c r="N590" s="390"/>
    </row>
    <row r="591" spans="1:14">
      <c r="A591" s="111" t="s">
        <v>2551</v>
      </c>
      <c r="B591" s="111" t="s">
        <v>377</v>
      </c>
      <c r="C591" s="111">
        <v>9.6999999999999993</v>
      </c>
      <c r="D591" s="111">
        <v>9.9</v>
      </c>
      <c r="E591" s="111">
        <v>9.5</v>
      </c>
      <c r="F591" s="111">
        <v>9.6999999999999993</v>
      </c>
      <c r="G591" s="111">
        <v>9.5</v>
      </c>
      <c r="H591" s="111">
        <v>9.6999999999999993</v>
      </c>
      <c r="I591" s="111">
        <v>637</v>
      </c>
      <c r="J591" s="111">
        <v>6134.8</v>
      </c>
      <c r="K591" s="112">
        <v>43717</v>
      </c>
      <c r="L591" s="111">
        <v>15</v>
      </c>
      <c r="M591" s="111" t="s">
        <v>2552</v>
      </c>
      <c r="N591" s="390"/>
    </row>
    <row r="592" spans="1:14">
      <c r="A592" s="111" t="s">
        <v>854</v>
      </c>
      <c r="B592" s="111" t="s">
        <v>377</v>
      </c>
      <c r="C592" s="111">
        <v>139.1</v>
      </c>
      <c r="D592" s="111">
        <v>145.44999999999999</v>
      </c>
      <c r="E592" s="111">
        <v>137.1</v>
      </c>
      <c r="F592" s="111">
        <v>142.5</v>
      </c>
      <c r="G592" s="111">
        <v>142.9</v>
      </c>
      <c r="H592" s="111">
        <v>137.80000000000001</v>
      </c>
      <c r="I592" s="111">
        <v>180898</v>
      </c>
      <c r="J592" s="111">
        <v>25758590.050000001</v>
      </c>
      <c r="K592" s="112">
        <v>43717</v>
      </c>
      <c r="L592" s="111">
        <v>2913</v>
      </c>
      <c r="M592" s="111" t="s">
        <v>855</v>
      </c>
      <c r="N592" s="390"/>
    </row>
    <row r="593" spans="1:14">
      <c r="A593" s="111" t="s">
        <v>79</v>
      </c>
      <c r="B593" s="111" t="s">
        <v>377</v>
      </c>
      <c r="C593" s="111">
        <v>188.5</v>
      </c>
      <c r="D593" s="111">
        <v>190.05</v>
      </c>
      <c r="E593" s="111">
        <v>184.75</v>
      </c>
      <c r="F593" s="111">
        <v>189.25</v>
      </c>
      <c r="G593" s="111">
        <v>188.95</v>
      </c>
      <c r="H593" s="111">
        <v>188.4</v>
      </c>
      <c r="I593" s="111">
        <v>5014192</v>
      </c>
      <c r="J593" s="111">
        <v>942419450.04999995</v>
      </c>
      <c r="K593" s="112">
        <v>43717</v>
      </c>
      <c r="L593" s="111">
        <v>36722</v>
      </c>
      <c r="M593" s="111" t="s">
        <v>856</v>
      </c>
      <c r="N593" s="390"/>
    </row>
    <row r="594" spans="1:14">
      <c r="A594" s="111" t="s">
        <v>857</v>
      </c>
      <c r="B594" s="111" t="s">
        <v>377</v>
      </c>
      <c r="C594" s="111">
        <v>173</v>
      </c>
      <c r="D594" s="111">
        <v>180</v>
      </c>
      <c r="E594" s="111">
        <v>166</v>
      </c>
      <c r="F594" s="111">
        <v>172.65</v>
      </c>
      <c r="G594" s="111">
        <v>172.15</v>
      </c>
      <c r="H594" s="111">
        <v>177.3</v>
      </c>
      <c r="I594" s="111">
        <v>1125</v>
      </c>
      <c r="J594" s="111">
        <v>193856.05</v>
      </c>
      <c r="K594" s="112">
        <v>43717</v>
      </c>
      <c r="L594" s="111">
        <v>287</v>
      </c>
      <c r="M594" s="111" t="s">
        <v>1995</v>
      </c>
      <c r="N594" s="390"/>
    </row>
    <row r="595" spans="1:14">
      <c r="A595" s="111" t="s">
        <v>858</v>
      </c>
      <c r="B595" s="111" t="s">
        <v>377</v>
      </c>
      <c r="C595" s="111">
        <v>33.799999999999997</v>
      </c>
      <c r="D595" s="111">
        <v>34.700000000000003</v>
      </c>
      <c r="E595" s="111">
        <v>33.549999999999997</v>
      </c>
      <c r="F595" s="111">
        <v>34.450000000000003</v>
      </c>
      <c r="G595" s="111">
        <v>34.4</v>
      </c>
      <c r="H595" s="111">
        <v>33.9</v>
      </c>
      <c r="I595" s="111">
        <v>531847</v>
      </c>
      <c r="J595" s="111">
        <v>18195510</v>
      </c>
      <c r="K595" s="112">
        <v>43717</v>
      </c>
      <c r="L595" s="111">
        <v>2541</v>
      </c>
      <c r="M595" s="111" t="s">
        <v>859</v>
      </c>
      <c r="N595" s="390"/>
    </row>
    <row r="596" spans="1:14">
      <c r="A596" s="111" t="s">
        <v>2481</v>
      </c>
      <c r="B596" s="111" t="s">
        <v>377</v>
      </c>
      <c r="C596" s="111">
        <v>5.6</v>
      </c>
      <c r="D596" s="111">
        <v>5.75</v>
      </c>
      <c r="E596" s="111">
        <v>5.5</v>
      </c>
      <c r="F596" s="111">
        <v>5.65</v>
      </c>
      <c r="G596" s="111">
        <v>5.65</v>
      </c>
      <c r="H596" s="111">
        <v>5.55</v>
      </c>
      <c r="I596" s="111">
        <v>47656</v>
      </c>
      <c r="J596" s="111">
        <v>266527.90000000002</v>
      </c>
      <c r="K596" s="112">
        <v>43717</v>
      </c>
      <c r="L596" s="111">
        <v>149</v>
      </c>
      <c r="M596" s="111" t="s">
        <v>2482</v>
      </c>
      <c r="N596" s="390"/>
    </row>
    <row r="597" spans="1:14">
      <c r="A597" s="111" t="s">
        <v>2260</v>
      </c>
      <c r="B597" s="111" t="s">
        <v>3017</v>
      </c>
      <c r="C597" s="111">
        <v>22.5</v>
      </c>
      <c r="D597" s="111">
        <v>23.6</v>
      </c>
      <c r="E597" s="111">
        <v>21.5</v>
      </c>
      <c r="F597" s="111">
        <v>23.5</v>
      </c>
      <c r="G597" s="111">
        <v>23.5</v>
      </c>
      <c r="H597" s="111">
        <v>22.5</v>
      </c>
      <c r="I597" s="111">
        <v>142</v>
      </c>
      <c r="J597" s="111">
        <v>3334.7</v>
      </c>
      <c r="K597" s="112">
        <v>43717</v>
      </c>
      <c r="L597" s="111">
        <v>8</v>
      </c>
      <c r="M597" s="111" t="s">
        <v>2261</v>
      </c>
      <c r="N597" s="390"/>
    </row>
    <row r="598" spans="1:14">
      <c r="A598" s="111" t="s">
        <v>860</v>
      </c>
      <c r="B598" s="111" t="s">
        <v>377</v>
      </c>
      <c r="C598" s="111">
        <v>95</v>
      </c>
      <c r="D598" s="111">
        <v>104.4</v>
      </c>
      <c r="E598" s="111">
        <v>94.45</v>
      </c>
      <c r="F598" s="111">
        <v>103.6</v>
      </c>
      <c r="G598" s="111">
        <v>103.75</v>
      </c>
      <c r="H598" s="111">
        <v>95.05</v>
      </c>
      <c r="I598" s="111">
        <v>220287</v>
      </c>
      <c r="J598" s="111">
        <v>22142673.449999999</v>
      </c>
      <c r="K598" s="112">
        <v>43717</v>
      </c>
      <c r="L598" s="111">
        <v>4774</v>
      </c>
      <c r="M598" s="111" t="s">
        <v>861</v>
      </c>
      <c r="N598" s="390"/>
    </row>
    <row r="599" spans="1:14">
      <c r="A599" s="111" t="s">
        <v>80</v>
      </c>
      <c r="B599" s="111" t="s">
        <v>377</v>
      </c>
      <c r="C599" s="111">
        <v>259.10000000000002</v>
      </c>
      <c r="D599" s="111">
        <v>264</v>
      </c>
      <c r="E599" s="111">
        <v>258.39999999999998</v>
      </c>
      <c r="F599" s="111">
        <v>261.95</v>
      </c>
      <c r="G599" s="111">
        <v>262.14999999999998</v>
      </c>
      <c r="H599" s="111">
        <v>261.89999999999998</v>
      </c>
      <c r="I599" s="111">
        <v>2843631</v>
      </c>
      <c r="J599" s="111">
        <v>744043378.64999998</v>
      </c>
      <c r="K599" s="112">
        <v>43717</v>
      </c>
      <c r="L599" s="111">
        <v>29683</v>
      </c>
      <c r="M599" s="111" t="s">
        <v>862</v>
      </c>
      <c r="N599" s="390"/>
    </row>
    <row r="600" spans="1:14">
      <c r="A600" s="111" t="s">
        <v>3762</v>
      </c>
      <c r="B600" s="111" t="s">
        <v>377</v>
      </c>
      <c r="C600" s="111">
        <v>3</v>
      </c>
      <c r="D600" s="111">
        <v>3</v>
      </c>
      <c r="E600" s="111">
        <v>3</v>
      </c>
      <c r="F600" s="111">
        <v>3</v>
      </c>
      <c r="G600" s="111">
        <v>3</v>
      </c>
      <c r="H600" s="111">
        <v>3.15</v>
      </c>
      <c r="I600" s="111">
        <v>500</v>
      </c>
      <c r="J600" s="111">
        <v>1500</v>
      </c>
      <c r="K600" s="112">
        <v>43717</v>
      </c>
      <c r="L600" s="111">
        <v>4</v>
      </c>
      <c r="M600" s="111" t="s">
        <v>3763</v>
      </c>
      <c r="N600" s="390"/>
    </row>
    <row r="601" spans="1:14">
      <c r="A601" s="111" t="s">
        <v>863</v>
      </c>
      <c r="B601" s="111" t="s">
        <v>377</v>
      </c>
      <c r="C601" s="111">
        <v>355</v>
      </c>
      <c r="D601" s="111">
        <v>355</v>
      </c>
      <c r="E601" s="111">
        <v>337.15</v>
      </c>
      <c r="F601" s="111">
        <v>342.5</v>
      </c>
      <c r="G601" s="111">
        <v>343.4</v>
      </c>
      <c r="H601" s="111">
        <v>362.45</v>
      </c>
      <c r="I601" s="111">
        <v>5998</v>
      </c>
      <c r="J601" s="111">
        <v>2064187.15</v>
      </c>
      <c r="K601" s="112">
        <v>43717</v>
      </c>
      <c r="L601" s="111">
        <v>308</v>
      </c>
      <c r="M601" s="111" t="s">
        <v>864</v>
      </c>
      <c r="N601" s="390"/>
    </row>
    <row r="602" spans="1:14">
      <c r="A602" s="111" t="s">
        <v>81</v>
      </c>
      <c r="B602" s="111" t="s">
        <v>377</v>
      </c>
      <c r="C602" s="111">
        <v>1819</v>
      </c>
      <c r="D602" s="111">
        <v>1858</v>
      </c>
      <c r="E602" s="111">
        <v>1815.4</v>
      </c>
      <c r="F602" s="111">
        <v>1834.05</v>
      </c>
      <c r="G602" s="111">
        <v>1835</v>
      </c>
      <c r="H602" s="111">
        <v>1819.15</v>
      </c>
      <c r="I602" s="111">
        <v>1175372</v>
      </c>
      <c r="J602" s="111">
        <v>2167067578.25</v>
      </c>
      <c r="K602" s="112">
        <v>43717</v>
      </c>
      <c r="L602" s="111">
        <v>47835</v>
      </c>
      <c r="M602" s="111" t="s">
        <v>865</v>
      </c>
      <c r="N602" s="390"/>
    </row>
    <row r="603" spans="1:14">
      <c r="A603" s="111" t="s">
        <v>82</v>
      </c>
      <c r="B603" s="111" t="s">
        <v>377</v>
      </c>
      <c r="C603" s="111">
        <v>217.2</v>
      </c>
      <c r="D603" s="111">
        <v>218.5</v>
      </c>
      <c r="E603" s="111">
        <v>213.8</v>
      </c>
      <c r="F603" s="111">
        <v>215.4</v>
      </c>
      <c r="G603" s="111">
        <v>214.85</v>
      </c>
      <c r="H603" s="111">
        <v>217.05</v>
      </c>
      <c r="I603" s="111">
        <v>601017</v>
      </c>
      <c r="J603" s="111">
        <v>129771128</v>
      </c>
      <c r="K603" s="112">
        <v>43717</v>
      </c>
      <c r="L603" s="111">
        <v>6651</v>
      </c>
      <c r="M603" s="111" t="s">
        <v>866</v>
      </c>
      <c r="N603" s="390"/>
    </row>
    <row r="604" spans="1:14">
      <c r="A604" s="111" t="s">
        <v>2202</v>
      </c>
      <c r="B604" s="111" t="s">
        <v>377</v>
      </c>
      <c r="C604" s="111">
        <v>120.35</v>
      </c>
      <c r="D604" s="111">
        <v>126.35</v>
      </c>
      <c r="E604" s="111">
        <v>120.1</v>
      </c>
      <c r="F604" s="111">
        <v>125.55</v>
      </c>
      <c r="G604" s="111">
        <v>125.5</v>
      </c>
      <c r="H604" s="111">
        <v>123.35</v>
      </c>
      <c r="I604" s="111">
        <v>2673</v>
      </c>
      <c r="J604" s="111">
        <v>332191</v>
      </c>
      <c r="K604" s="112">
        <v>43717</v>
      </c>
      <c r="L604" s="111">
        <v>102</v>
      </c>
      <c r="M604" s="111" t="s">
        <v>2203</v>
      </c>
      <c r="N604" s="390"/>
    </row>
    <row r="605" spans="1:14">
      <c r="A605" s="111" t="s">
        <v>2602</v>
      </c>
      <c r="B605" s="111" t="s">
        <v>377</v>
      </c>
      <c r="C605" s="111">
        <v>45</v>
      </c>
      <c r="D605" s="111">
        <v>45</v>
      </c>
      <c r="E605" s="111">
        <v>43.35</v>
      </c>
      <c r="F605" s="111">
        <v>44.25</v>
      </c>
      <c r="G605" s="111">
        <v>44.25</v>
      </c>
      <c r="H605" s="111">
        <v>43.1</v>
      </c>
      <c r="I605" s="111">
        <v>1207</v>
      </c>
      <c r="J605" s="111">
        <v>52815.25</v>
      </c>
      <c r="K605" s="112">
        <v>43717</v>
      </c>
      <c r="L605" s="111">
        <v>21</v>
      </c>
      <c r="M605" s="111" t="s">
        <v>2603</v>
      </c>
      <c r="N605" s="390"/>
    </row>
    <row r="606" spans="1:14">
      <c r="A606" s="111" t="s">
        <v>2507</v>
      </c>
      <c r="B606" s="111" t="s">
        <v>377</v>
      </c>
      <c r="C606" s="111">
        <v>171.9</v>
      </c>
      <c r="D606" s="111">
        <v>175.95</v>
      </c>
      <c r="E606" s="111">
        <v>168.6</v>
      </c>
      <c r="F606" s="111">
        <v>171.95</v>
      </c>
      <c r="G606" s="111">
        <v>171.9</v>
      </c>
      <c r="H606" s="111">
        <v>169.2</v>
      </c>
      <c r="I606" s="111">
        <v>31164</v>
      </c>
      <c r="J606" s="111">
        <v>5386735.9000000004</v>
      </c>
      <c r="K606" s="112">
        <v>43717</v>
      </c>
      <c r="L606" s="111">
        <v>390</v>
      </c>
      <c r="M606" s="111" t="s">
        <v>2508</v>
      </c>
      <c r="N606" s="390"/>
    </row>
    <row r="607" spans="1:14">
      <c r="A607" s="111" t="s">
        <v>3226</v>
      </c>
      <c r="B607" s="111" t="s">
        <v>377</v>
      </c>
      <c r="C607" s="111">
        <v>80.400000000000006</v>
      </c>
      <c r="D607" s="111">
        <v>84</v>
      </c>
      <c r="E607" s="111">
        <v>77.650000000000006</v>
      </c>
      <c r="F607" s="111">
        <v>81.05</v>
      </c>
      <c r="G607" s="111">
        <v>84</v>
      </c>
      <c r="H607" s="111">
        <v>78.8</v>
      </c>
      <c r="I607" s="111">
        <v>1634</v>
      </c>
      <c r="J607" s="111">
        <v>130301.6</v>
      </c>
      <c r="K607" s="112">
        <v>43717</v>
      </c>
      <c r="L607" s="111">
        <v>47</v>
      </c>
      <c r="M607" s="111" t="s">
        <v>3227</v>
      </c>
      <c r="N607" s="390"/>
    </row>
    <row r="608" spans="1:14">
      <c r="A608" s="111" t="s">
        <v>868</v>
      </c>
      <c r="B608" s="111" t="s">
        <v>377</v>
      </c>
      <c r="C608" s="111">
        <v>176.55</v>
      </c>
      <c r="D608" s="111">
        <v>177.85</v>
      </c>
      <c r="E608" s="111">
        <v>166.3</v>
      </c>
      <c r="F608" s="111">
        <v>168.75</v>
      </c>
      <c r="G608" s="111">
        <v>170</v>
      </c>
      <c r="H608" s="111">
        <v>177.65</v>
      </c>
      <c r="I608" s="111">
        <v>4711</v>
      </c>
      <c r="J608" s="111">
        <v>812424.35</v>
      </c>
      <c r="K608" s="112">
        <v>43717</v>
      </c>
      <c r="L608" s="111">
        <v>293</v>
      </c>
      <c r="M608" s="111" t="s">
        <v>869</v>
      </c>
      <c r="N608" s="390"/>
    </row>
    <row r="609" spans="1:14">
      <c r="A609" s="111" t="s">
        <v>870</v>
      </c>
      <c r="B609" s="111" t="s">
        <v>377</v>
      </c>
      <c r="C609" s="111">
        <v>78.150000000000006</v>
      </c>
      <c r="D609" s="111">
        <v>82.8</v>
      </c>
      <c r="E609" s="111">
        <v>76.150000000000006</v>
      </c>
      <c r="F609" s="111">
        <v>80.400000000000006</v>
      </c>
      <c r="G609" s="111">
        <v>79.05</v>
      </c>
      <c r="H609" s="111">
        <v>78.150000000000006</v>
      </c>
      <c r="I609" s="111">
        <v>16031</v>
      </c>
      <c r="J609" s="111">
        <v>1288584.3500000001</v>
      </c>
      <c r="K609" s="112">
        <v>43717</v>
      </c>
      <c r="L609" s="111">
        <v>678</v>
      </c>
      <c r="M609" s="111" t="s">
        <v>871</v>
      </c>
      <c r="N609" s="390"/>
    </row>
    <row r="610" spans="1:14">
      <c r="A610" s="111" t="s">
        <v>3497</v>
      </c>
      <c r="B610" s="111" t="s">
        <v>377</v>
      </c>
      <c r="C610" s="111">
        <v>536</v>
      </c>
      <c r="D610" s="111">
        <v>536</v>
      </c>
      <c r="E610" s="111">
        <v>500</v>
      </c>
      <c r="F610" s="111">
        <v>507.75</v>
      </c>
      <c r="G610" s="111">
        <v>505.15</v>
      </c>
      <c r="H610" s="111">
        <v>509.1</v>
      </c>
      <c r="I610" s="111">
        <v>17767</v>
      </c>
      <c r="J610" s="111">
        <v>9057568.75</v>
      </c>
      <c r="K610" s="112">
        <v>43717</v>
      </c>
      <c r="L610" s="111">
        <v>750</v>
      </c>
      <c r="M610" s="111" t="s">
        <v>3498</v>
      </c>
      <c r="N610" s="390"/>
    </row>
    <row r="611" spans="1:14">
      <c r="A611" s="111" t="s">
        <v>3465</v>
      </c>
      <c r="B611" s="111" t="s">
        <v>377</v>
      </c>
      <c r="C611" s="111">
        <v>3001.03</v>
      </c>
      <c r="D611" s="111">
        <v>3100</v>
      </c>
      <c r="E611" s="111">
        <v>3001.03</v>
      </c>
      <c r="F611" s="111">
        <v>3100</v>
      </c>
      <c r="G611" s="111">
        <v>3100</v>
      </c>
      <c r="H611" s="111">
        <v>3119</v>
      </c>
      <c r="I611" s="111">
        <v>10</v>
      </c>
      <c r="J611" s="111">
        <v>30165.11</v>
      </c>
      <c r="K611" s="112">
        <v>43717</v>
      </c>
      <c r="L611" s="111">
        <v>10</v>
      </c>
      <c r="M611" s="111" t="s">
        <v>3466</v>
      </c>
      <c r="N611" s="390"/>
    </row>
    <row r="612" spans="1:14">
      <c r="A612" s="111" t="s">
        <v>872</v>
      </c>
      <c r="B612" s="111" t="s">
        <v>377</v>
      </c>
      <c r="C612" s="111">
        <v>25749</v>
      </c>
      <c r="D612" s="111">
        <v>27660</v>
      </c>
      <c r="E612" s="111">
        <v>25510.7</v>
      </c>
      <c r="F612" s="111">
        <v>27466.3</v>
      </c>
      <c r="G612" s="111">
        <v>27660</v>
      </c>
      <c r="H612" s="111">
        <v>25406.65</v>
      </c>
      <c r="I612" s="111">
        <v>2694</v>
      </c>
      <c r="J612" s="111">
        <v>71964948.849999994</v>
      </c>
      <c r="K612" s="112">
        <v>43717</v>
      </c>
      <c r="L612" s="111">
        <v>1246</v>
      </c>
      <c r="M612" s="111" t="s">
        <v>873</v>
      </c>
      <c r="N612" s="390"/>
    </row>
    <row r="613" spans="1:14">
      <c r="A613" s="111" t="s">
        <v>874</v>
      </c>
      <c r="B613" s="111" t="s">
        <v>377</v>
      </c>
      <c r="C613" s="111">
        <v>945</v>
      </c>
      <c r="D613" s="111">
        <v>986.35</v>
      </c>
      <c r="E613" s="111">
        <v>936</v>
      </c>
      <c r="F613" s="111">
        <v>959.15</v>
      </c>
      <c r="G613" s="111">
        <v>957</v>
      </c>
      <c r="H613" s="111">
        <v>930.65</v>
      </c>
      <c r="I613" s="111">
        <v>3057</v>
      </c>
      <c r="J613" s="111">
        <v>2940062.65</v>
      </c>
      <c r="K613" s="112">
        <v>43717</v>
      </c>
      <c r="L613" s="111">
        <v>351</v>
      </c>
      <c r="M613" s="111" t="s">
        <v>875</v>
      </c>
      <c r="N613" s="390"/>
    </row>
    <row r="614" spans="1:14">
      <c r="A614" s="111" t="s">
        <v>876</v>
      </c>
      <c r="B614" s="111" t="s">
        <v>377</v>
      </c>
      <c r="C614" s="111">
        <v>6.85</v>
      </c>
      <c r="D614" s="111">
        <v>6.9</v>
      </c>
      <c r="E614" s="111">
        <v>6.75</v>
      </c>
      <c r="F614" s="111">
        <v>6.8</v>
      </c>
      <c r="G614" s="111">
        <v>6.8</v>
      </c>
      <c r="H614" s="111">
        <v>6.75</v>
      </c>
      <c r="I614" s="111">
        <v>63521</v>
      </c>
      <c r="J614" s="111">
        <v>432235.95</v>
      </c>
      <c r="K614" s="112">
        <v>43717</v>
      </c>
      <c r="L614" s="111">
        <v>160</v>
      </c>
      <c r="M614" s="111" t="s">
        <v>877</v>
      </c>
      <c r="N614" s="390"/>
    </row>
    <row r="615" spans="1:14">
      <c r="A615" s="111" t="s">
        <v>3764</v>
      </c>
      <c r="B615" s="111" t="s">
        <v>3017</v>
      </c>
      <c r="C615" s="111">
        <v>1.1499999999999999</v>
      </c>
      <c r="D615" s="111">
        <v>1.1499999999999999</v>
      </c>
      <c r="E615" s="111">
        <v>1.1499999999999999</v>
      </c>
      <c r="F615" s="111">
        <v>1.1499999999999999</v>
      </c>
      <c r="G615" s="111">
        <v>1.1499999999999999</v>
      </c>
      <c r="H615" s="111">
        <v>1.1499999999999999</v>
      </c>
      <c r="I615" s="111">
        <v>111</v>
      </c>
      <c r="J615" s="111">
        <v>127.65</v>
      </c>
      <c r="K615" s="112">
        <v>43717</v>
      </c>
      <c r="L615" s="111">
        <v>1</v>
      </c>
      <c r="M615" s="111" t="s">
        <v>3765</v>
      </c>
      <c r="N615" s="390"/>
    </row>
    <row r="616" spans="1:14">
      <c r="A616" s="111" t="s">
        <v>2324</v>
      </c>
      <c r="B616" s="111" t="s">
        <v>377</v>
      </c>
      <c r="C616" s="111">
        <v>71.3</v>
      </c>
      <c r="D616" s="111">
        <v>75</v>
      </c>
      <c r="E616" s="111">
        <v>71.25</v>
      </c>
      <c r="F616" s="111">
        <v>75</v>
      </c>
      <c r="G616" s="111">
        <v>75</v>
      </c>
      <c r="H616" s="111">
        <v>73.900000000000006</v>
      </c>
      <c r="I616" s="111">
        <v>5274</v>
      </c>
      <c r="J616" s="111">
        <v>393977.25</v>
      </c>
      <c r="K616" s="112">
        <v>43717</v>
      </c>
      <c r="L616" s="111">
        <v>55</v>
      </c>
      <c r="M616" s="111" t="s">
        <v>2325</v>
      </c>
      <c r="N616" s="390"/>
    </row>
    <row r="617" spans="1:14">
      <c r="A617" s="111" t="s">
        <v>1856</v>
      </c>
      <c r="B617" s="111" t="s">
        <v>377</v>
      </c>
      <c r="C617" s="111">
        <v>40.9</v>
      </c>
      <c r="D617" s="111">
        <v>41.6</v>
      </c>
      <c r="E617" s="111">
        <v>39.6</v>
      </c>
      <c r="F617" s="111">
        <v>40.799999999999997</v>
      </c>
      <c r="G617" s="111">
        <v>40.700000000000003</v>
      </c>
      <c r="H617" s="111">
        <v>40.75</v>
      </c>
      <c r="I617" s="111">
        <v>13824</v>
      </c>
      <c r="J617" s="111">
        <v>564197.80000000005</v>
      </c>
      <c r="K617" s="112">
        <v>43717</v>
      </c>
      <c r="L617" s="111">
        <v>218</v>
      </c>
      <c r="M617" s="111" t="s">
        <v>1857</v>
      </c>
      <c r="N617" s="390"/>
    </row>
    <row r="618" spans="1:14">
      <c r="A618" s="111" t="s">
        <v>1820</v>
      </c>
      <c r="B618" s="111" t="s">
        <v>377</v>
      </c>
      <c r="C618" s="111">
        <v>73.25</v>
      </c>
      <c r="D618" s="111">
        <v>73.95</v>
      </c>
      <c r="E618" s="111">
        <v>72.55</v>
      </c>
      <c r="F618" s="111">
        <v>73.2</v>
      </c>
      <c r="G618" s="111">
        <v>73.25</v>
      </c>
      <c r="H618" s="111">
        <v>73</v>
      </c>
      <c r="I618" s="111">
        <v>786885</v>
      </c>
      <c r="J618" s="111">
        <v>57498485.049999997</v>
      </c>
      <c r="K618" s="112">
        <v>43717</v>
      </c>
      <c r="L618" s="111">
        <v>3643</v>
      </c>
      <c r="M618" s="111" t="s">
        <v>829</v>
      </c>
      <c r="N618" s="390"/>
    </row>
    <row r="619" spans="1:14">
      <c r="A619" s="111" t="s">
        <v>291</v>
      </c>
      <c r="B619" s="111" t="s">
        <v>377</v>
      </c>
      <c r="C619" s="111">
        <v>47.1</v>
      </c>
      <c r="D619" s="111">
        <v>48.6</v>
      </c>
      <c r="E619" s="111">
        <v>46.5</v>
      </c>
      <c r="F619" s="111">
        <v>46.9</v>
      </c>
      <c r="G619" s="111">
        <v>46.8</v>
      </c>
      <c r="H619" s="111">
        <v>47</v>
      </c>
      <c r="I619" s="111">
        <v>84460</v>
      </c>
      <c r="J619" s="111">
        <v>3975659.75</v>
      </c>
      <c r="K619" s="112">
        <v>43717</v>
      </c>
      <c r="L619" s="111">
        <v>863</v>
      </c>
      <c r="M619" s="111" t="s">
        <v>878</v>
      </c>
      <c r="N619" s="390"/>
    </row>
    <row r="620" spans="1:14">
      <c r="A620" s="111" t="s">
        <v>879</v>
      </c>
      <c r="B620" s="111" t="s">
        <v>377</v>
      </c>
      <c r="C620" s="111">
        <v>23.1</v>
      </c>
      <c r="D620" s="111">
        <v>24.35</v>
      </c>
      <c r="E620" s="111">
        <v>22.65</v>
      </c>
      <c r="F620" s="111">
        <v>23.8</v>
      </c>
      <c r="G620" s="111">
        <v>24</v>
      </c>
      <c r="H620" s="111">
        <v>22.95</v>
      </c>
      <c r="I620" s="111">
        <v>211780</v>
      </c>
      <c r="J620" s="111">
        <v>5028502.45</v>
      </c>
      <c r="K620" s="112">
        <v>43717</v>
      </c>
      <c r="L620" s="111">
        <v>421</v>
      </c>
      <c r="M620" s="111" t="s">
        <v>880</v>
      </c>
      <c r="N620" s="390"/>
    </row>
    <row r="621" spans="1:14">
      <c r="A621" s="111" t="s">
        <v>881</v>
      </c>
      <c r="B621" s="111" t="s">
        <v>377</v>
      </c>
      <c r="C621" s="111">
        <v>16.45</v>
      </c>
      <c r="D621" s="111">
        <v>16.649999999999999</v>
      </c>
      <c r="E621" s="111">
        <v>15.8</v>
      </c>
      <c r="F621" s="111">
        <v>16.399999999999999</v>
      </c>
      <c r="G621" s="111">
        <v>16.25</v>
      </c>
      <c r="H621" s="111">
        <v>15.95</v>
      </c>
      <c r="I621" s="111">
        <v>62627</v>
      </c>
      <c r="J621" s="111">
        <v>1018791.5</v>
      </c>
      <c r="K621" s="112">
        <v>43717</v>
      </c>
      <c r="L621" s="111">
        <v>247</v>
      </c>
      <c r="M621" s="111" t="s">
        <v>882</v>
      </c>
      <c r="N621" s="390"/>
    </row>
    <row r="622" spans="1:14">
      <c r="A622" s="111" t="s">
        <v>1989</v>
      </c>
      <c r="B622" s="111" t="s">
        <v>377</v>
      </c>
      <c r="C622" s="111">
        <v>35.799999999999997</v>
      </c>
      <c r="D622" s="111">
        <v>36.700000000000003</v>
      </c>
      <c r="E622" s="111">
        <v>35.299999999999997</v>
      </c>
      <c r="F622" s="111">
        <v>35.950000000000003</v>
      </c>
      <c r="G622" s="111">
        <v>36</v>
      </c>
      <c r="H622" s="111">
        <v>35.65</v>
      </c>
      <c r="I622" s="111">
        <v>722007</v>
      </c>
      <c r="J622" s="111">
        <v>25961633.25</v>
      </c>
      <c r="K622" s="112">
        <v>43717</v>
      </c>
      <c r="L622" s="111">
        <v>2791</v>
      </c>
      <c r="M622" s="111" t="s">
        <v>1990</v>
      </c>
      <c r="N622" s="390"/>
    </row>
    <row r="623" spans="1:14">
      <c r="A623" s="111" t="s">
        <v>3255</v>
      </c>
      <c r="B623" s="111" t="s">
        <v>377</v>
      </c>
      <c r="C623" s="111">
        <v>109</v>
      </c>
      <c r="D623" s="111">
        <v>109.95</v>
      </c>
      <c r="E623" s="111">
        <v>106.26</v>
      </c>
      <c r="F623" s="111">
        <v>106.75</v>
      </c>
      <c r="G623" s="111">
        <v>107</v>
      </c>
      <c r="H623" s="111">
        <v>109</v>
      </c>
      <c r="I623" s="111">
        <v>64</v>
      </c>
      <c r="J623" s="111">
        <v>6845.05</v>
      </c>
      <c r="K623" s="112">
        <v>43717</v>
      </c>
      <c r="L623" s="111">
        <v>8</v>
      </c>
      <c r="M623" s="111" t="s">
        <v>3256</v>
      </c>
      <c r="N623" s="390"/>
    </row>
    <row r="624" spans="1:14">
      <c r="A624" s="111" t="s">
        <v>83</v>
      </c>
      <c r="B624" s="111" t="s">
        <v>377</v>
      </c>
      <c r="C624" s="111">
        <v>65.400000000000006</v>
      </c>
      <c r="D624" s="111">
        <v>65.849999999999994</v>
      </c>
      <c r="E624" s="111">
        <v>63.65</v>
      </c>
      <c r="F624" s="111">
        <v>64.3</v>
      </c>
      <c r="G624" s="111">
        <v>63.75</v>
      </c>
      <c r="H624" s="111">
        <v>65.150000000000006</v>
      </c>
      <c r="I624" s="111">
        <v>1965757</v>
      </c>
      <c r="J624" s="111">
        <v>127216933.09999999</v>
      </c>
      <c r="K624" s="112">
        <v>43717</v>
      </c>
      <c r="L624" s="111">
        <v>14260</v>
      </c>
      <c r="M624" s="111" t="s">
        <v>883</v>
      </c>
      <c r="N624" s="390"/>
    </row>
    <row r="625" spans="1:14">
      <c r="A625" s="111" t="s">
        <v>84</v>
      </c>
      <c r="B625" s="111" t="s">
        <v>377</v>
      </c>
      <c r="C625" s="111">
        <v>429.95</v>
      </c>
      <c r="D625" s="111">
        <v>434.4</v>
      </c>
      <c r="E625" s="111">
        <v>421.1</v>
      </c>
      <c r="F625" s="111">
        <v>424.6</v>
      </c>
      <c r="G625" s="111">
        <v>423</v>
      </c>
      <c r="H625" s="111">
        <v>425.7</v>
      </c>
      <c r="I625" s="111">
        <v>13936084</v>
      </c>
      <c r="J625" s="111">
        <v>5963441947.0500002</v>
      </c>
      <c r="K625" s="112">
        <v>43717</v>
      </c>
      <c r="L625" s="111">
        <v>215130</v>
      </c>
      <c r="M625" s="111" t="s">
        <v>884</v>
      </c>
      <c r="N625" s="390"/>
    </row>
    <row r="626" spans="1:14">
      <c r="A626" s="111" t="s">
        <v>2599</v>
      </c>
      <c r="B626" s="111" t="s">
        <v>377</v>
      </c>
      <c r="C626" s="111">
        <v>79</v>
      </c>
      <c r="D626" s="111">
        <v>83</v>
      </c>
      <c r="E626" s="111">
        <v>77.5</v>
      </c>
      <c r="F626" s="111">
        <v>80.7</v>
      </c>
      <c r="G626" s="111">
        <v>81</v>
      </c>
      <c r="H626" s="111">
        <v>81.150000000000006</v>
      </c>
      <c r="I626" s="111">
        <v>42089</v>
      </c>
      <c r="J626" s="111">
        <v>3386033.6</v>
      </c>
      <c r="K626" s="112">
        <v>43717</v>
      </c>
      <c r="L626" s="111">
        <v>796</v>
      </c>
      <c r="M626" s="111" t="s">
        <v>2572</v>
      </c>
      <c r="N626" s="390"/>
    </row>
    <row r="627" spans="1:14">
      <c r="A627" s="111" t="s">
        <v>885</v>
      </c>
      <c r="B627" s="111" t="s">
        <v>377</v>
      </c>
      <c r="C627" s="111">
        <v>160.1</v>
      </c>
      <c r="D627" s="111">
        <v>161</v>
      </c>
      <c r="E627" s="111">
        <v>150.5</v>
      </c>
      <c r="F627" s="111">
        <v>153.4</v>
      </c>
      <c r="G627" s="111">
        <v>151</v>
      </c>
      <c r="H627" s="111">
        <v>157.19999999999999</v>
      </c>
      <c r="I627" s="111">
        <v>1583965</v>
      </c>
      <c r="J627" s="111">
        <v>246749016</v>
      </c>
      <c r="K627" s="112">
        <v>43717</v>
      </c>
      <c r="L627" s="111">
        <v>22338</v>
      </c>
      <c r="M627" s="111" t="s">
        <v>886</v>
      </c>
      <c r="N627" s="390"/>
    </row>
    <row r="628" spans="1:14">
      <c r="A628" s="111" t="s">
        <v>2607</v>
      </c>
      <c r="B628" s="111" t="s">
        <v>377</v>
      </c>
      <c r="C628" s="111">
        <v>148.99</v>
      </c>
      <c r="D628" s="111">
        <v>148.99</v>
      </c>
      <c r="E628" s="111">
        <v>143.80000000000001</v>
      </c>
      <c r="F628" s="111">
        <v>145.24</v>
      </c>
      <c r="G628" s="111">
        <v>145.24</v>
      </c>
      <c r="H628" s="111">
        <v>143.82</v>
      </c>
      <c r="I628" s="111">
        <v>1068</v>
      </c>
      <c r="J628" s="111">
        <v>155025.51999999999</v>
      </c>
      <c r="K628" s="112">
        <v>43717</v>
      </c>
      <c r="L628" s="111">
        <v>30</v>
      </c>
      <c r="M628" s="111" t="s">
        <v>2608</v>
      </c>
      <c r="N628" s="390"/>
    </row>
    <row r="629" spans="1:14">
      <c r="A629" s="111" t="s">
        <v>2459</v>
      </c>
      <c r="B629" s="111" t="s">
        <v>377</v>
      </c>
      <c r="C629" s="111">
        <v>33.159999999999997</v>
      </c>
      <c r="D629" s="111">
        <v>34</v>
      </c>
      <c r="E629" s="111">
        <v>33.159999999999997</v>
      </c>
      <c r="F629" s="111">
        <v>33.799999999999997</v>
      </c>
      <c r="G629" s="111">
        <v>33.79</v>
      </c>
      <c r="H629" s="111">
        <v>33.71</v>
      </c>
      <c r="I629" s="111">
        <v>182764</v>
      </c>
      <c r="J629" s="111">
        <v>6189240.46</v>
      </c>
      <c r="K629" s="112">
        <v>43717</v>
      </c>
      <c r="L629" s="111">
        <v>3264</v>
      </c>
      <c r="M629" s="111" t="s">
        <v>2225</v>
      </c>
      <c r="N629" s="390"/>
    </row>
    <row r="630" spans="1:14">
      <c r="A630" s="111" t="s">
        <v>85</v>
      </c>
      <c r="B630" s="111" t="s">
        <v>377</v>
      </c>
      <c r="C630" s="111">
        <v>393</v>
      </c>
      <c r="D630" s="111">
        <v>400.4</v>
      </c>
      <c r="E630" s="111">
        <v>389.1</v>
      </c>
      <c r="F630" s="111">
        <v>395.45</v>
      </c>
      <c r="G630" s="111">
        <v>395.85</v>
      </c>
      <c r="H630" s="111">
        <v>391.35</v>
      </c>
      <c r="I630" s="111">
        <v>18651819</v>
      </c>
      <c r="J630" s="111">
        <v>7389247021.8000002</v>
      </c>
      <c r="K630" s="112">
        <v>43717</v>
      </c>
      <c r="L630" s="111">
        <v>165225</v>
      </c>
      <c r="M630" s="111" t="s">
        <v>887</v>
      </c>
      <c r="N630" s="390"/>
    </row>
    <row r="631" spans="1:14">
      <c r="A631" s="111" t="s">
        <v>3407</v>
      </c>
      <c r="B631" s="111" t="s">
        <v>377</v>
      </c>
      <c r="C631" s="111">
        <v>306.8</v>
      </c>
      <c r="D631" s="111">
        <v>306.8</v>
      </c>
      <c r="E631" s="111">
        <v>260</v>
      </c>
      <c r="F631" s="111">
        <v>276.2</v>
      </c>
      <c r="G631" s="111">
        <v>276.22000000000003</v>
      </c>
      <c r="H631" s="111">
        <v>273.20999999999998</v>
      </c>
      <c r="I631" s="111">
        <v>538</v>
      </c>
      <c r="J631" s="111">
        <v>148282.49</v>
      </c>
      <c r="K631" s="112">
        <v>43717</v>
      </c>
      <c r="L631" s="111">
        <v>32</v>
      </c>
      <c r="M631" s="111" t="s">
        <v>3396</v>
      </c>
      <c r="N631" s="390"/>
    </row>
    <row r="632" spans="1:14">
      <c r="A632" s="111" t="s">
        <v>3476</v>
      </c>
      <c r="B632" s="111" t="s">
        <v>377</v>
      </c>
      <c r="C632" s="111">
        <v>153.19999999999999</v>
      </c>
      <c r="D632" s="111">
        <v>153.94999999999999</v>
      </c>
      <c r="E632" s="111">
        <v>140</v>
      </c>
      <c r="F632" s="111">
        <v>153.66</v>
      </c>
      <c r="G632" s="111">
        <v>152.80000000000001</v>
      </c>
      <c r="H632" s="111">
        <v>152.4</v>
      </c>
      <c r="I632" s="111">
        <v>95</v>
      </c>
      <c r="J632" s="111">
        <v>14439.6</v>
      </c>
      <c r="K632" s="112">
        <v>43717</v>
      </c>
      <c r="L632" s="111">
        <v>16</v>
      </c>
      <c r="M632" s="111" t="s">
        <v>3477</v>
      </c>
      <c r="N632" s="390"/>
    </row>
    <row r="633" spans="1:14">
      <c r="A633" s="111" t="s">
        <v>2133</v>
      </c>
      <c r="B633" s="111" t="s">
        <v>377</v>
      </c>
      <c r="C633" s="111">
        <v>1200</v>
      </c>
      <c r="D633" s="111">
        <v>1203.8499999999999</v>
      </c>
      <c r="E633" s="111">
        <v>1166.1500000000001</v>
      </c>
      <c r="F633" s="111">
        <v>1178.4000000000001</v>
      </c>
      <c r="G633" s="111">
        <v>1173.5</v>
      </c>
      <c r="H633" s="111">
        <v>1196.1500000000001</v>
      </c>
      <c r="I633" s="111">
        <v>251219</v>
      </c>
      <c r="J633" s="111">
        <v>298005233.89999998</v>
      </c>
      <c r="K633" s="112">
        <v>43717</v>
      </c>
      <c r="L633" s="111">
        <v>23752</v>
      </c>
      <c r="M633" s="111" t="s">
        <v>2134</v>
      </c>
      <c r="N633" s="390"/>
    </row>
    <row r="634" spans="1:14" hidden="1">
      <c r="A634" s="111" t="s">
        <v>3257</v>
      </c>
      <c r="B634" s="111" t="s">
        <v>377</v>
      </c>
      <c r="C634" s="111">
        <v>35.75</v>
      </c>
      <c r="D634" s="111">
        <v>36</v>
      </c>
      <c r="E634" s="111">
        <v>34</v>
      </c>
      <c r="F634" s="111">
        <v>34.700000000000003</v>
      </c>
      <c r="G634" s="111">
        <v>34.75</v>
      </c>
      <c r="H634" s="111">
        <v>34.450000000000003</v>
      </c>
      <c r="I634" s="111">
        <v>11826</v>
      </c>
      <c r="J634" s="111">
        <v>410302.75</v>
      </c>
      <c r="K634" s="112">
        <v>43717</v>
      </c>
      <c r="L634" s="111">
        <v>1578</v>
      </c>
      <c r="M634" s="111" t="s">
        <v>3258</v>
      </c>
      <c r="N634" s="390"/>
    </row>
    <row r="635" spans="1:14">
      <c r="A635" s="111" t="s">
        <v>3134</v>
      </c>
      <c r="B635" s="111" t="s">
        <v>377</v>
      </c>
      <c r="C635" s="111">
        <v>1000</v>
      </c>
      <c r="D635" s="111">
        <v>1000</v>
      </c>
      <c r="E635" s="111">
        <v>999.99</v>
      </c>
      <c r="F635" s="111">
        <v>1000</v>
      </c>
      <c r="G635" s="111">
        <v>1000</v>
      </c>
      <c r="H635" s="111">
        <v>1000</v>
      </c>
      <c r="I635" s="111">
        <v>28738</v>
      </c>
      <c r="J635" s="111">
        <v>28737998.120000001</v>
      </c>
      <c r="K635" s="112">
        <v>43717</v>
      </c>
      <c r="L635" s="111">
        <v>63</v>
      </c>
      <c r="M635" s="111" t="s">
        <v>3135</v>
      </c>
      <c r="N635" s="390"/>
    </row>
    <row r="636" spans="1:14">
      <c r="A636" s="111" t="s">
        <v>2819</v>
      </c>
      <c r="B636" s="111" t="s">
        <v>377</v>
      </c>
      <c r="C636" s="111">
        <v>92.5</v>
      </c>
      <c r="D636" s="111">
        <v>92.7</v>
      </c>
      <c r="E636" s="111">
        <v>86.77</v>
      </c>
      <c r="F636" s="111">
        <v>87.35</v>
      </c>
      <c r="G636" s="111">
        <v>87.66</v>
      </c>
      <c r="H636" s="111">
        <v>87.03</v>
      </c>
      <c r="I636" s="111">
        <v>1001</v>
      </c>
      <c r="J636" s="111">
        <v>87908.7</v>
      </c>
      <c r="K636" s="112">
        <v>43717</v>
      </c>
      <c r="L636" s="111">
        <v>83</v>
      </c>
      <c r="M636" s="111" t="s">
        <v>2820</v>
      </c>
      <c r="N636" s="390"/>
    </row>
    <row r="637" spans="1:14">
      <c r="A637" s="111" t="s">
        <v>2451</v>
      </c>
      <c r="B637" s="111" t="s">
        <v>377</v>
      </c>
      <c r="C637" s="111">
        <v>66</v>
      </c>
      <c r="D637" s="111">
        <v>66</v>
      </c>
      <c r="E637" s="111">
        <v>57.24</v>
      </c>
      <c r="F637" s="111">
        <v>59.61</v>
      </c>
      <c r="G637" s="111">
        <v>59.89</v>
      </c>
      <c r="H637" s="111">
        <v>59.03</v>
      </c>
      <c r="I637" s="111">
        <v>15374</v>
      </c>
      <c r="J637" s="111">
        <v>914609.62</v>
      </c>
      <c r="K637" s="112">
        <v>43717</v>
      </c>
      <c r="L637" s="111">
        <v>81</v>
      </c>
      <c r="M637" s="111" t="s">
        <v>2040</v>
      </c>
      <c r="N637" s="390"/>
    </row>
    <row r="638" spans="1:14">
      <c r="A638" s="111" t="s">
        <v>2452</v>
      </c>
      <c r="B638" s="111" t="s">
        <v>377</v>
      </c>
      <c r="C638" s="111">
        <v>119</v>
      </c>
      <c r="D638" s="111">
        <v>120</v>
      </c>
      <c r="E638" s="111">
        <v>118.53</v>
      </c>
      <c r="F638" s="111">
        <v>119.23</v>
      </c>
      <c r="G638" s="111">
        <v>119.23</v>
      </c>
      <c r="H638" s="111">
        <v>118.4</v>
      </c>
      <c r="I638" s="111">
        <v>421</v>
      </c>
      <c r="J638" s="111">
        <v>50061.19</v>
      </c>
      <c r="K638" s="112">
        <v>43717</v>
      </c>
      <c r="L638" s="111">
        <v>20</v>
      </c>
      <c r="M638" s="111" t="s">
        <v>888</v>
      </c>
      <c r="N638" s="390"/>
    </row>
    <row r="639" spans="1:14">
      <c r="A639" s="111" t="s">
        <v>2453</v>
      </c>
      <c r="B639" s="111" t="s">
        <v>377</v>
      </c>
      <c r="C639" s="111">
        <v>116</v>
      </c>
      <c r="D639" s="111">
        <v>116.13</v>
      </c>
      <c r="E639" s="111">
        <v>114</v>
      </c>
      <c r="F639" s="111">
        <v>115.74</v>
      </c>
      <c r="G639" s="111">
        <v>115.73</v>
      </c>
      <c r="H639" s="111">
        <v>114.93</v>
      </c>
      <c r="I639" s="111">
        <v>63732</v>
      </c>
      <c r="J639" s="111">
        <v>7379361.9900000002</v>
      </c>
      <c r="K639" s="112">
        <v>43717</v>
      </c>
      <c r="L639" s="111">
        <v>7827</v>
      </c>
      <c r="M639" s="111" t="s">
        <v>927</v>
      </c>
      <c r="N639" s="390"/>
    </row>
    <row r="640" spans="1:14">
      <c r="A640" s="111" t="s">
        <v>2454</v>
      </c>
      <c r="B640" s="111" t="s">
        <v>377</v>
      </c>
      <c r="C640" s="111">
        <v>58.5</v>
      </c>
      <c r="D640" s="111">
        <v>59.8</v>
      </c>
      <c r="E640" s="111">
        <v>54.75</v>
      </c>
      <c r="F640" s="111">
        <v>54.8</v>
      </c>
      <c r="G640" s="111">
        <v>54.89</v>
      </c>
      <c r="H640" s="111">
        <v>54.96</v>
      </c>
      <c r="I640" s="111">
        <v>6588</v>
      </c>
      <c r="J640" s="111">
        <v>361696.84</v>
      </c>
      <c r="K640" s="112">
        <v>43717</v>
      </c>
      <c r="L640" s="111">
        <v>116</v>
      </c>
      <c r="M640" s="111" t="s">
        <v>2114</v>
      </c>
      <c r="N640" s="390"/>
    </row>
    <row r="641" spans="1:14">
      <c r="A641" s="111" t="s">
        <v>3001</v>
      </c>
      <c r="B641" s="111" t="s">
        <v>377</v>
      </c>
      <c r="C641" s="111">
        <v>27.5</v>
      </c>
      <c r="D641" s="111">
        <v>27.5</v>
      </c>
      <c r="E641" s="111">
        <v>26.22</v>
      </c>
      <c r="F641" s="111">
        <v>26.4</v>
      </c>
      <c r="G641" s="111">
        <v>26.4</v>
      </c>
      <c r="H641" s="111">
        <v>26.29</v>
      </c>
      <c r="I641" s="111">
        <v>33368</v>
      </c>
      <c r="J641" s="111">
        <v>882837.11</v>
      </c>
      <c r="K641" s="112">
        <v>43717</v>
      </c>
      <c r="L641" s="111">
        <v>335</v>
      </c>
      <c r="M641" s="111" t="s">
        <v>3002</v>
      </c>
      <c r="N641" s="390"/>
    </row>
    <row r="642" spans="1:14">
      <c r="A642" s="111" t="s">
        <v>1853</v>
      </c>
      <c r="B642" s="111" t="s">
        <v>377</v>
      </c>
      <c r="C642" s="111">
        <v>441.45</v>
      </c>
      <c r="D642" s="111">
        <v>445.25</v>
      </c>
      <c r="E642" s="111">
        <v>438.5</v>
      </c>
      <c r="F642" s="111">
        <v>442.35</v>
      </c>
      <c r="G642" s="111">
        <v>441.15</v>
      </c>
      <c r="H642" s="111">
        <v>440.95</v>
      </c>
      <c r="I642" s="111">
        <v>1639728</v>
      </c>
      <c r="J642" s="111">
        <v>725502074.95000005</v>
      </c>
      <c r="K642" s="112">
        <v>43717</v>
      </c>
      <c r="L642" s="111">
        <v>36403</v>
      </c>
      <c r="M642" s="111" t="s">
        <v>1854</v>
      </c>
      <c r="N642" s="390"/>
    </row>
    <row r="643" spans="1:14">
      <c r="A643" s="111" t="s">
        <v>2455</v>
      </c>
      <c r="B643" s="111" t="s">
        <v>377</v>
      </c>
      <c r="C643" s="111">
        <v>394.78</v>
      </c>
      <c r="D643" s="111">
        <v>396.73</v>
      </c>
      <c r="E643" s="111">
        <v>393.81</v>
      </c>
      <c r="F643" s="111">
        <v>394.32</v>
      </c>
      <c r="G643" s="111">
        <v>394.32</v>
      </c>
      <c r="H643" s="111">
        <v>392</v>
      </c>
      <c r="I643" s="111">
        <v>449</v>
      </c>
      <c r="J643" s="111">
        <v>177304.03</v>
      </c>
      <c r="K643" s="112">
        <v>43717</v>
      </c>
      <c r="L643" s="111">
        <v>23</v>
      </c>
      <c r="M643" s="111" t="s">
        <v>2253</v>
      </c>
      <c r="N643" s="390"/>
    </row>
    <row r="644" spans="1:14" hidden="1">
      <c r="A644" s="111" t="s">
        <v>341</v>
      </c>
      <c r="B644" s="111" t="s">
        <v>377</v>
      </c>
      <c r="C644" s="111">
        <v>42</v>
      </c>
      <c r="D644" s="111">
        <v>43.5</v>
      </c>
      <c r="E644" s="111">
        <v>41.55</v>
      </c>
      <c r="F644" s="111">
        <v>43.3</v>
      </c>
      <c r="G644" s="111">
        <v>43.4</v>
      </c>
      <c r="H644" s="111">
        <v>42.05</v>
      </c>
      <c r="I644" s="111">
        <v>79561</v>
      </c>
      <c r="J644" s="111">
        <v>3422472.05</v>
      </c>
      <c r="K644" s="112">
        <v>43717</v>
      </c>
      <c r="L644" s="111">
        <v>498</v>
      </c>
      <c r="M644" s="111" t="s">
        <v>1873</v>
      </c>
      <c r="N644" s="390"/>
    </row>
    <row r="645" spans="1:14">
      <c r="A645" s="111" t="s">
        <v>889</v>
      </c>
      <c r="B645" s="111" t="s">
        <v>377</v>
      </c>
      <c r="C645" s="111">
        <v>2820</v>
      </c>
      <c r="D645" s="111">
        <v>2881.05</v>
      </c>
      <c r="E645" s="111">
        <v>2702.25</v>
      </c>
      <c r="F645" s="111">
        <v>2815.6</v>
      </c>
      <c r="G645" s="111">
        <v>2751.1</v>
      </c>
      <c r="H645" s="111">
        <v>2828.55</v>
      </c>
      <c r="I645" s="111">
        <v>449</v>
      </c>
      <c r="J645" s="111">
        <v>1272683.8999999999</v>
      </c>
      <c r="K645" s="112">
        <v>43717</v>
      </c>
      <c r="L645" s="111">
        <v>174</v>
      </c>
      <c r="M645" s="111" t="s">
        <v>890</v>
      </c>
      <c r="N645" s="390"/>
    </row>
    <row r="646" spans="1:14">
      <c r="A646" s="111" t="s">
        <v>86</v>
      </c>
      <c r="B646" s="111" t="s">
        <v>377</v>
      </c>
      <c r="C646" s="111">
        <v>27.8</v>
      </c>
      <c r="D646" s="111">
        <v>28.15</v>
      </c>
      <c r="E646" s="111">
        <v>27.15</v>
      </c>
      <c r="F646" s="111">
        <v>28</v>
      </c>
      <c r="G646" s="111">
        <v>27.8</v>
      </c>
      <c r="H646" s="111">
        <v>27.85</v>
      </c>
      <c r="I646" s="111">
        <v>5511760</v>
      </c>
      <c r="J646" s="111">
        <v>153433905.15000001</v>
      </c>
      <c r="K646" s="112">
        <v>43717</v>
      </c>
      <c r="L646" s="111">
        <v>8268</v>
      </c>
      <c r="M646" s="111" t="s">
        <v>2821</v>
      </c>
      <c r="N646" s="390"/>
    </row>
    <row r="647" spans="1:14">
      <c r="A647" s="111" t="s">
        <v>3259</v>
      </c>
      <c r="B647" s="111" t="s">
        <v>377</v>
      </c>
      <c r="C647" s="111">
        <v>3492</v>
      </c>
      <c r="D647" s="111">
        <v>3549</v>
      </c>
      <c r="E647" s="111">
        <v>3492</v>
      </c>
      <c r="F647" s="111">
        <v>3504.5</v>
      </c>
      <c r="G647" s="111">
        <v>3520</v>
      </c>
      <c r="H647" s="111">
        <v>3502.85</v>
      </c>
      <c r="I647" s="111">
        <v>394</v>
      </c>
      <c r="J647" s="111">
        <v>1381068.25</v>
      </c>
      <c r="K647" s="112">
        <v>43717</v>
      </c>
      <c r="L647" s="111">
        <v>48</v>
      </c>
      <c r="M647" s="111" t="s">
        <v>3260</v>
      </c>
      <c r="N647" s="390"/>
    </row>
    <row r="648" spans="1:14">
      <c r="A648" s="111" t="s">
        <v>87</v>
      </c>
      <c r="B648" s="111" t="s">
        <v>377</v>
      </c>
      <c r="C648" s="111">
        <v>5.2</v>
      </c>
      <c r="D648" s="111">
        <v>5.4</v>
      </c>
      <c r="E648" s="111">
        <v>5.0999999999999996</v>
      </c>
      <c r="F648" s="111">
        <v>5.3</v>
      </c>
      <c r="G648" s="111">
        <v>5.3</v>
      </c>
      <c r="H648" s="111">
        <v>5.15</v>
      </c>
      <c r="I648" s="111">
        <v>56036851</v>
      </c>
      <c r="J648" s="111">
        <v>295854613.35000002</v>
      </c>
      <c r="K648" s="112">
        <v>43717</v>
      </c>
      <c r="L648" s="111">
        <v>31668</v>
      </c>
      <c r="M648" s="111" t="s">
        <v>891</v>
      </c>
      <c r="N648" s="390"/>
    </row>
    <row r="649" spans="1:14">
      <c r="A649" s="111" t="s">
        <v>88</v>
      </c>
      <c r="B649" s="111" t="s">
        <v>377</v>
      </c>
      <c r="C649" s="111">
        <v>35.299999999999997</v>
      </c>
      <c r="D649" s="111">
        <v>35.700000000000003</v>
      </c>
      <c r="E649" s="111">
        <v>34.049999999999997</v>
      </c>
      <c r="F649" s="111">
        <v>35.35</v>
      </c>
      <c r="G649" s="111">
        <v>35.25</v>
      </c>
      <c r="H649" s="111">
        <v>35.700000000000003</v>
      </c>
      <c r="I649" s="111">
        <v>678781</v>
      </c>
      <c r="J649" s="111">
        <v>24000049.5</v>
      </c>
      <c r="K649" s="112">
        <v>43717</v>
      </c>
      <c r="L649" s="111">
        <v>3530</v>
      </c>
      <c r="M649" s="111" t="s">
        <v>892</v>
      </c>
      <c r="N649" s="390"/>
    </row>
    <row r="650" spans="1:14">
      <c r="A650" s="111" t="s">
        <v>3140</v>
      </c>
      <c r="B650" s="111" t="s">
        <v>377</v>
      </c>
      <c r="C650" s="111">
        <v>43</v>
      </c>
      <c r="D650" s="111">
        <v>43.3</v>
      </c>
      <c r="E650" s="111">
        <v>42.55</v>
      </c>
      <c r="F650" s="111">
        <v>43.15</v>
      </c>
      <c r="G650" s="111">
        <v>43.2</v>
      </c>
      <c r="H650" s="111">
        <v>42.95</v>
      </c>
      <c r="I650" s="111">
        <v>8626137</v>
      </c>
      <c r="J650" s="111">
        <v>370976739.89999998</v>
      </c>
      <c r="K650" s="112">
        <v>43717</v>
      </c>
      <c r="L650" s="111">
        <v>13728</v>
      </c>
      <c r="M650" s="111" t="s">
        <v>893</v>
      </c>
      <c r="N650" s="390"/>
    </row>
    <row r="651" spans="1:14">
      <c r="A651" s="111" t="s">
        <v>3562</v>
      </c>
      <c r="B651" s="111" t="s">
        <v>377</v>
      </c>
      <c r="C651" s="111">
        <v>113.71</v>
      </c>
      <c r="D651" s="111">
        <v>114.9</v>
      </c>
      <c r="E651" s="111">
        <v>110.11</v>
      </c>
      <c r="F651" s="111">
        <v>112.85</v>
      </c>
      <c r="G651" s="111">
        <v>112.85</v>
      </c>
      <c r="H651" s="111">
        <v>116</v>
      </c>
      <c r="I651" s="111">
        <v>754</v>
      </c>
      <c r="J651" s="111">
        <v>83870.649999999994</v>
      </c>
      <c r="K651" s="112">
        <v>43717</v>
      </c>
      <c r="L651" s="111">
        <v>22</v>
      </c>
      <c r="M651" s="111" t="s">
        <v>3563</v>
      </c>
      <c r="N651" s="390"/>
    </row>
    <row r="652" spans="1:14">
      <c r="A652" s="111" t="s">
        <v>2161</v>
      </c>
      <c r="B652" s="111" t="s">
        <v>377</v>
      </c>
      <c r="C652" s="111">
        <v>132.55000000000001</v>
      </c>
      <c r="D652" s="111">
        <v>135.1</v>
      </c>
      <c r="E652" s="111">
        <v>132.30000000000001</v>
      </c>
      <c r="F652" s="111">
        <v>134.15</v>
      </c>
      <c r="G652" s="111">
        <v>134</v>
      </c>
      <c r="H652" s="111">
        <v>134.15</v>
      </c>
      <c r="I652" s="111">
        <v>554648</v>
      </c>
      <c r="J652" s="111">
        <v>74448650.650000006</v>
      </c>
      <c r="K652" s="112">
        <v>43717</v>
      </c>
      <c r="L652" s="111">
        <v>4774</v>
      </c>
      <c r="M652" s="111" t="s">
        <v>2986</v>
      </c>
      <c r="N652" s="390"/>
    </row>
    <row r="653" spans="1:14">
      <c r="A653" s="111" t="s">
        <v>2553</v>
      </c>
      <c r="B653" s="111" t="s">
        <v>377</v>
      </c>
      <c r="C653" s="111">
        <v>340</v>
      </c>
      <c r="D653" s="111">
        <v>348.55</v>
      </c>
      <c r="E653" s="111">
        <v>333</v>
      </c>
      <c r="F653" s="111">
        <v>339.85</v>
      </c>
      <c r="G653" s="111">
        <v>335.25</v>
      </c>
      <c r="H653" s="111">
        <v>336.95</v>
      </c>
      <c r="I653" s="111">
        <v>6281</v>
      </c>
      <c r="J653" s="111">
        <v>2138673.5</v>
      </c>
      <c r="K653" s="112">
        <v>43717</v>
      </c>
      <c r="L653" s="111">
        <v>270</v>
      </c>
      <c r="M653" s="111" t="s">
        <v>2554</v>
      </c>
      <c r="N653" s="390"/>
    </row>
    <row r="654" spans="1:14">
      <c r="A654" s="111" t="s">
        <v>894</v>
      </c>
      <c r="B654" s="111" t="s">
        <v>377</v>
      </c>
      <c r="C654" s="111">
        <v>688.4</v>
      </c>
      <c r="D654" s="111">
        <v>699.85</v>
      </c>
      <c r="E654" s="111">
        <v>652.25</v>
      </c>
      <c r="F654" s="111">
        <v>655.9</v>
      </c>
      <c r="G654" s="111">
        <v>653.04999999999995</v>
      </c>
      <c r="H654" s="111">
        <v>687.45</v>
      </c>
      <c r="I654" s="111">
        <v>15324</v>
      </c>
      <c r="J654" s="111">
        <v>10218371.050000001</v>
      </c>
      <c r="K654" s="112">
        <v>43717</v>
      </c>
      <c r="L654" s="111">
        <v>1152</v>
      </c>
      <c r="M654" s="111" t="s">
        <v>895</v>
      </c>
      <c r="N654" s="390"/>
    </row>
    <row r="655" spans="1:14">
      <c r="A655" s="111" t="s">
        <v>89</v>
      </c>
      <c r="B655" s="111" t="s">
        <v>377</v>
      </c>
      <c r="C655" s="111">
        <v>7.1</v>
      </c>
      <c r="D655" s="111">
        <v>7.25</v>
      </c>
      <c r="E655" s="111">
        <v>7.1</v>
      </c>
      <c r="F655" s="111">
        <v>7.2</v>
      </c>
      <c r="G655" s="111">
        <v>7.25</v>
      </c>
      <c r="H655" s="111">
        <v>7.15</v>
      </c>
      <c r="I655" s="111">
        <v>719061</v>
      </c>
      <c r="J655" s="111">
        <v>5170923.95</v>
      </c>
      <c r="K655" s="112">
        <v>43717</v>
      </c>
      <c r="L655" s="111">
        <v>890</v>
      </c>
      <c r="M655" s="111" t="s">
        <v>896</v>
      </c>
      <c r="N655" s="390"/>
    </row>
    <row r="656" spans="1:14">
      <c r="A656" s="111" t="s">
        <v>2226</v>
      </c>
      <c r="B656" s="111" t="s">
        <v>377</v>
      </c>
      <c r="C656" s="111">
        <v>148.75</v>
      </c>
      <c r="D656" s="111">
        <v>148.80000000000001</v>
      </c>
      <c r="E656" s="111">
        <v>139.94999999999999</v>
      </c>
      <c r="F656" s="111">
        <v>142.94999999999999</v>
      </c>
      <c r="G656" s="111">
        <v>142.05000000000001</v>
      </c>
      <c r="H656" s="111">
        <v>141.05000000000001</v>
      </c>
      <c r="I656" s="111">
        <v>1129</v>
      </c>
      <c r="J656" s="111">
        <v>161542.15</v>
      </c>
      <c r="K656" s="112">
        <v>43717</v>
      </c>
      <c r="L656" s="111">
        <v>118</v>
      </c>
      <c r="M656" s="111" t="s">
        <v>2227</v>
      </c>
      <c r="N656" s="390"/>
    </row>
    <row r="657" spans="1:14">
      <c r="A657" s="111" t="s">
        <v>897</v>
      </c>
      <c r="B657" s="111" t="s">
        <v>377</v>
      </c>
      <c r="C657" s="111">
        <v>201.6</v>
      </c>
      <c r="D657" s="111">
        <v>204.8</v>
      </c>
      <c r="E657" s="111">
        <v>196.95</v>
      </c>
      <c r="F657" s="111">
        <v>200.55</v>
      </c>
      <c r="G657" s="111">
        <v>201</v>
      </c>
      <c r="H657" s="111">
        <v>200.6</v>
      </c>
      <c r="I657" s="111">
        <v>29624</v>
      </c>
      <c r="J657" s="111">
        <v>5941115.7000000002</v>
      </c>
      <c r="K657" s="112">
        <v>43717</v>
      </c>
      <c r="L657" s="111">
        <v>652</v>
      </c>
      <c r="M657" s="111" t="s">
        <v>898</v>
      </c>
      <c r="N657" s="390"/>
    </row>
    <row r="658" spans="1:14">
      <c r="A658" s="111" t="s">
        <v>90</v>
      </c>
      <c r="B658" s="111" t="s">
        <v>377</v>
      </c>
      <c r="C658" s="111">
        <v>328.6</v>
      </c>
      <c r="D658" s="111">
        <v>334.05</v>
      </c>
      <c r="E658" s="111">
        <v>326.89999999999998</v>
      </c>
      <c r="F658" s="111">
        <v>332.75</v>
      </c>
      <c r="G658" s="111">
        <v>333.3</v>
      </c>
      <c r="H658" s="111">
        <v>328.4</v>
      </c>
      <c r="I658" s="111">
        <v>1455659</v>
      </c>
      <c r="J658" s="111">
        <v>483669964.14999998</v>
      </c>
      <c r="K658" s="112">
        <v>43717</v>
      </c>
      <c r="L658" s="111">
        <v>28763</v>
      </c>
      <c r="M658" s="111" t="s">
        <v>2184</v>
      </c>
      <c r="N658" s="390"/>
    </row>
    <row r="659" spans="1:14">
      <c r="A659" s="111" t="s">
        <v>899</v>
      </c>
      <c r="B659" s="111" t="s">
        <v>377</v>
      </c>
      <c r="C659" s="111">
        <v>142</v>
      </c>
      <c r="D659" s="111">
        <v>153.80000000000001</v>
      </c>
      <c r="E659" s="111">
        <v>138.30000000000001</v>
      </c>
      <c r="F659" s="111">
        <v>144.44999999999999</v>
      </c>
      <c r="G659" s="111">
        <v>144.4</v>
      </c>
      <c r="H659" s="111">
        <v>139.1</v>
      </c>
      <c r="I659" s="111">
        <v>63965</v>
      </c>
      <c r="J659" s="111">
        <v>9427792.6999999993</v>
      </c>
      <c r="K659" s="112">
        <v>43717</v>
      </c>
      <c r="L659" s="111">
        <v>1747</v>
      </c>
      <c r="M659" s="111" t="s">
        <v>900</v>
      </c>
      <c r="N659" s="390"/>
    </row>
    <row r="660" spans="1:14">
      <c r="A660" s="111" t="s">
        <v>2178</v>
      </c>
      <c r="B660" s="111" t="s">
        <v>377</v>
      </c>
      <c r="C660" s="111">
        <v>120</v>
      </c>
      <c r="D660" s="111">
        <v>120</v>
      </c>
      <c r="E660" s="111">
        <v>112.5</v>
      </c>
      <c r="F660" s="111">
        <v>115.2</v>
      </c>
      <c r="G660" s="111">
        <v>115</v>
      </c>
      <c r="H660" s="111">
        <v>118.25</v>
      </c>
      <c r="I660" s="111">
        <v>64007</v>
      </c>
      <c r="J660" s="111">
        <v>7465014.6500000004</v>
      </c>
      <c r="K660" s="112">
        <v>43717</v>
      </c>
      <c r="L660" s="111">
        <v>1126</v>
      </c>
      <c r="M660" s="111" t="s">
        <v>2179</v>
      </c>
      <c r="N660" s="390"/>
    </row>
    <row r="661" spans="1:14">
      <c r="A661" s="111" t="s">
        <v>3478</v>
      </c>
      <c r="B661" s="111" t="s">
        <v>377</v>
      </c>
      <c r="C661" s="111">
        <v>66.2</v>
      </c>
      <c r="D661" s="111">
        <v>66.2</v>
      </c>
      <c r="E661" s="111">
        <v>58</v>
      </c>
      <c r="F661" s="111">
        <v>61.4</v>
      </c>
      <c r="G661" s="111">
        <v>63.35</v>
      </c>
      <c r="H661" s="111">
        <v>59.75</v>
      </c>
      <c r="I661" s="111">
        <v>2117</v>
      </c>
      <c r="J661" s="111">
        <v>128902.2</v>
      </c>
      <c r="K661" s="112">
        <v>43717</v>
      </c>
      <c r="L661" s="111">
        <v>56</v>
      </c>
      <c r="M661" s="111" t="s">
        <v>3479</v>
      </c>
      <c r="N661" s="390"/>
    </row>
    <row r="662" spans="1:14">
      <c r="A662" s="111" t="s">
        <v>2675</v>
      </c>
      <c r="B662" s="111" t="s">
        <v>377</v>
      </c>
      <c r="C662" s="111">
        <v>164.9</v>
      </c>
      <c r="D662" s="111">
        <v>179.25</v>
      </c>
      <c r="E662" s="111">
        <v>164.9</v>
      </c>
      <c r="F662" s="111">
        <v>174.3</v>
      </c>
      <c r="G662" s="111">
        <v>174.95</v>
      </c>
      <c r="H662" s="111">
        <v>164.9</v>
      </c>
      <c r="I662" s="111">
        <v>28846</v>
      </c>
      <c r="J662" s="111">
        <v>4988453.95</v>
      </c>
      <c r="K662" s="112">
        <v>43717</v>
      </c>
      <c r="L662" s="111">
        <v>831</v>
      </c>
      <c r="M662" s="111" t="s">
        <v>2676</v>
      </c>
      <c r="N662" s="390"/>
    </row>
    <row r="663" spans="1:14">
      <c r="A663" s="111" t="s">
        <v>2822</v>
      </c>
      <c r="B663" s="111" t="s">
        <v>377</v>
      </c>
      <c r="C663" s="111">
        <v>852.1</v>
      </c>
      <c r="D663" s="111">
        <v>895</v>
      </c>
      <c r="E663" s="111">
        <v>852.1</v>
      </c>
      <c r="F663" s="111">
        <v>888.4</v>
      </c>
      <c r="G663" s="111">
        <v>895</v>
      </c>
      <c r="H663" s="111">
        <v>872.1</v>
      </c>
      <c r="I663" s="111">
        <v>1864</v>
      </c>
      <c r="J663" s="111">
        <v>1645518.6</v>
      </c>
      <c r="K663" s="112">
        <v>43717</v>
      </c>
      <c r="L663" s="111">
        <v>249</v>
      </c>
      <c r="M663" s="111" t="s">
        <v>2823</v>
      </c>
      <c r="N663" s="390"/>
    </row>
    <row r="664" spans="1:14">
      <c r="A664" s="111" t="s">
        <v>3352</v>
      </c>
      <c r="B664" s="111" t="s">
        <v>3017</v>
      </c>
      <c r="C664" s="111">
        <v>0.35</v>
      </c>
      <c r="D664" s="111">
        <v>0.4</v>
      </c>
      <c r="E664" s="111">
        <v>0.3</v>
      </c>
      <c r="F664" s="111">
        <v>0.3</v>
      </c>
      <c r="G664" s="111">
        <v>0.3</v>
      </c>
      <c r="H664" s="111">
        <v>0.35</v>
      </c>
      <c r="I664" s="111">
        <v>22457</v>
      </c>
      <c r="J664" s="111">
        <v>8220.7999999999993</v>
      </c>
      <c r="K664" s="112">
        <v>43717</v>
      </c>
      <c r="L664" s="111">
        <v>8</v>
      </c>
      <c r="M664" s="111" t="s">
        <v>3353</v>
      </c>
      <c r="N664" s="390"/>
    </row>
    <row r="665" spans="1:14" hidden="1">
      <c r="A665" s="111" t="s">
        <v>2483</v>
      </c>
      <c r="B665" s="111" t="s">
        <v>377</v>
      </c>
      <c r="C665" s="111">
        <v>7.25</v>
      </c>
      <c r="D665" s="111">
        <v>7.35</v>
      </c>
      <c r="E665" s="111">
        <v>7</v>
      </c>
      <c r="F665" s="111">
        <v>7.2</v>
      </c>
      <c r="G665" s="111">
        <v>7.2</v>
      </c>
      <c r="H665" s="111">
        <v>7</v>
      </c>
      <c r="I665" s="111">
        <v>18364</v>
      </c>
      <c r="J665" s="111">
        <v>132037.15</v>
      </c>
      <c r="K665" s="112">
        <v>43717</v>
      </c>
      <c r="L665" s="111">
        <v>102</v>
      </c>
      <c r="M665" s="111" t="s">
        <v>2484</v>
      </c>
      <c r="N665" s="390"/>
    </row>
    <row r="666" spans="1:14">
      <c r="A666" s="111" t="s">
        <v>196</v>
      </c>
      <c r="B666" s="111" t="s">
        <v>377</v>
      </c>
      <c r="C666" s="111">
        <v>133.5</v>
      </c>
      <c r="D666" s="111">
        <v>135.55000000000001</v>
      </c>
      <c r="E666" s="111">
        <v>133.1</v>
      </c>
      <c r="F666" s="111">
        <v>134.94999999999999</v>
      </c>
      <c r="G666" s="111">
        <v>134.9</v>
      </c>
      <c r="H666" s="111">
        <v>132.85</v>
      </c>
      <c r="I666" s="111">
        <v>173145</v>
      </c>
      <c r="J666" s="111">
        <v>23258594.100000001</v>
      </c>
      <c r="K666" s="112">
        <v>43717</v>
      </c>
      <c r="L666" s="111">
        <v>3901</v>
      </c>
      <c r="M666" s="111" t="s">
        <v>901</v>
      </c>
      <c r="N666" s="390"/>
    </row>
    <row r="667" spans="1:14">
      <c r="A667" s="111" t="s">
        <v>91</v>
      </c>
      <c r="B667" s="111" t="s">
        <v>377</v>
      </c>
      <c r="C667" s="111">
        <v>74.8</v>
      </c>
      <c r="D667" s="111">
        <v>76.400000000000006</v>
      </c>
      <c r="E667" s="111">
        <v>73.7</v>
      </c>
      <c r="F667" s="111">
        <v>74.95</v>
      </c>
      <c r="G667" s="111">
        <v>75.25</v>
      </c>
      <c r="H667" s="111">
        <v>74.599999999999994</v>
      </c>
      <c r="I667" s="111">
        <v>1277790</v>
      </c>
      <c r="J667" s="111">
        <v>96222890.25</v>
      </c>
      <c r="K667" s="112">
        <v>43717</v>
      </c>
      <c r="L667" s="111">
        <v>9900</v>
      </c>
      <c r="M667" s="111" t="s">
        <v>902</v>
      </c>
      <c r="N667" s="390"/>
    </row>
    <row r="668" spans="1:14">
      <c r="A668" s="111" t="s">
        <v>903</v>
      </c>
      <c r="B668" s="111" t="s">
        <v>377</v>
      </c>
      <c r="C668" s="111">
        <v>194.5</v>
      </c>
      <c r="D668" s="111">
        <v>199.1</v>
      </c>
      <c r="E668" s="111">
        <v>192.75</v>
      </c>
      <c r="F668" s="111">
        <v>196.7</v>
      </c>
      <c r="G668" s="111">
        <v>196.9</v>
      </c>
      <c r="H668" s="111">
        <v>191.4</v>
      </c>
      <c r="I668" s="111">
        <v>77067</v>
      </c>
      <c r="J668" s="111">
        <v>15147522.050000001</v>
      </c>
      <c r="K668" s="112">
        <v>43717</v>
      </c>
      <c r="L668" s="111">
        <v>2799</v>
      </c>
      <c r="M668" s="111" t="s">
        <v>904</v>
      </c>
      <c r="N668" s="390"/>
    </row>
    <row r="669" spans="1:14">
      <c r="A669" s="111" t="s">
        <v>3331</v>
      </c>
      <c r="B669" s="111" t="s">
        <v>377</v>
      </c>
      <c r="C669" s="111">
        <v>1463.35</v>
      </c>
      <c r="D669" s="111">
        <v>1715</v>
      </c>
      <c r="E669" s="111">
        <v>1450.1</v>
      </c>
      <c r="F669" s="111">
        <v>1610.7</v>
      </c>
      <c r="G669" s="111">
        <v>1585</v>
      </c>
      <c r="H669" s="111">
        <v>1447.2</v>
      </c>
      <c r="I669" s="111">
        <v>686412</v>
      </c>
      <c r="J669" s="111">
        <v>1094695534.5</v>
      </c>
      <c r="K669" s="112">
        <v>43717</v>
      </c>
      <c r="L669" s="111">
        <v>43991</v>
      </c>
      <c r="M669" s="111" t="s">
        <v>3333</v>
      </c>
      <c r="N669" s="390"/>
    </row>
    <row r="670" spans="1:14">
      <c r="A670" s="111" t="s">
        <v>905</v>
      </c>
      <c r="B670" s="111" t="s">
        <v>377</v>
      </c>
      <c r="C670" s="111">
        <v>164</v>
      </c>
      <c r="D670" s="111">
        <v>167.7</v>
      </c>
      <c r="E670" s="111">
        <v>163.69999999999999</v>
      </c>
      <c r="F670" s="111">
        <v>165.55</v>
      </c>
      <c r="G670" s="111">
        <v>165.5</v>
      </c>
      <c r="H670" s="111">
        <v>164.35</v>
      </c>
      <c r="I670" s="111">
        <v>847039</v>
      </c>
      <c r="J670" s="111">
        <v>140703951.90000001</v>
      </c>
      <c r="K670" s="112">
        <v>43717</v>
      </c>
      <c r="L670" s="111">
        <v>11292</v>
      </c>
      <c r="M670" s="111" t="s">
        <v>906</v>
      </c>
      <c r="N670" s="390"/>
    </row>
    <row r="671" spans="1:14">
      <c r="A671" s="111" t="s">
        <v>2677</v>
      </c>
      <c r="B671" s="111" t="s">
        <v>377</v>
      </c>
      <c r="C671" s="111">
        <v>115</v>
      </c>
      <c r="D671" s="111">
        <v>119.2</v>
      </c>
      <c r="E671" s="111">
        <v>112.6</v>
      </c>
      <c r="F671" s="111">
        <v>113.4</v>
      </c>
      <c r="G671" s="111">
        <v>113.4</v>
      </c>
      <c r="H671" s="111">
        <v>113.55</v>
      </c>
      <c r="I671" s="111">
        <v>2641</v>
      </c>
      <c r="J671" s="111">
        <v>313408.90000000002</v>
      </c>
      <c r="K671" s="112">
        <v>43717</v>
      </c>
      <c r="L671" s="111">
        <v>43</v>
      </c>
      <c r="M671" s="111" t="s">
        <v>2678</v>
      </c>
      <c r="N671" s="390"/>
    </row>
    <row r="672" spans="1:14">
      <c r="A672" s="111" t="s">
        <v>907</v>
      </c>
      <c r="B672" s="111" t="s">
        <v>377</v>
      </c>
      <c r="C672" s="111">
        <v>243.55</v>
      </c>
      <c r="D672" s="111">
        <v>249.85</v>
      </c>
      <c r="E672" s="111">
        <v>240.5</v>
      </c>
      <c r="F672" s="111">
        <v>247.65</v>
      </c>
      <c r="G672" s="111">
        <v>247.25</v>
      </c>
      <c r="H672" s="111">
        <v>242.25</v>
      </c>
      <c r="I672" s="111">
        <v>6938</v>
      </c>
      <c r="J672" s="111">
        <v>1713094.9</v>
      </c>
      <c r="K672" s="112">
        <v>43717</v>
      </c>
      <c r="L672" s="111">
        <v>229</v>
      </c>
      <c r="M672" s="111" t="s">
        <v>2824</v>
      </c>
      <c r="N672" s="390"/>
    </row>
    <row r="673" spans="1:14">
      <c r="A673" s="111" t="s">
        <v>908</v>
      </c>
      <c r="B673" s="111" t="s">
        <v>377</v>
      </c>
      <c r="C673" s="111">
        <v>1647</v>
      </c>
      <c r="D673" s="111">
        <v>1684.5</v>
      </c>
      <c r="E673" s="111">
        <v>1635.35</v>
      </c>
      <c r="F673" s="111">
        <v>1675.65</v>
      </c>
      <c r="G673" s="111">
        <v>1670</v>
      </c>
      <c r="H673" s="111">
        <v>1648.65</v>
      </c>
      <c r="I673" s="111">
        <v>758609</v>
      </c>
      <c r="J673" s="111">
        <v>1264713989.9000001</v>
      </c>
      <c r="K673" s="112">
        <v>43717</v>
      </c>
      <c r="L673" s="111">
        <v>36392</v>
      </c>
      <c r="M673" s="111" t="s">
        <v>909</v>
      </c>
      <c r="N673" s="390"/>
    </row>
    <row r="674" spans="1:14">
      <c r="A674" s="111" t="s">
        <v>2326</v>
      </c>
      <c r="B674" s="111" t="s">
        <v>377</v>
      </c>
      <c r="C674" s="111">
        <v>18.600000000000001</v>
      </c>
      <c r="D674" s="111">
        <v>18.600000000000001</v>
      </c>
      <c r="E674" s="111">
        <v>17.5</v>
      </c>
      <c r="F674" s="111">
        <v>18.05</v>
      </c>
      <c r="G674" s="111">
        <v>18.3</v>
      </c>
      <c r="H674" s="111">
        <v>18.3</v>
      </c>
      <c r="I674" s="111">
        <v>1462</v>
      </c>
      <c r="J674" s="111">
        <v>26545.35</v>
      </c>
      <c r="K674" s="112">
        <v>43717</v>
      </c>
      <c r="L674" s="111">
        <v>23</v>
      </c>
      <c r="M674" s="111" t="s">
        <v>2327</v>
      </c>
      <c r="N674" s="390"/>
    </row>
    <row r="675" spans="1:14">
      <c r="A675" s="111" t="s">
        <v>910</v>
      </c>
      <c r="B675" s="111" t="s">
        <v>377</v>
      </c>
      <c r="C675" s="111">
        <v>330.95</v>
      </c>
      <c r="D675" s="111">
        <v>344</v>
      </c>
      <c r="E675" s="111">
        <v>318.05</v>
      </c>
      <c r="F675" s="111">
        <v>336.25</v>
      </c>
      <c r="G675" s="111">
        <v>340</v>
      </c>
      <c r="H675" s="111">
        <v>322.3</v>
      </c>
      <c r="I675" s="111">
        <v>4190</v>
      </c>
      <c r="J675" s="111">
        <v>1386877.55</v>
      </c>
      <c r="K675" s="112">
        <v>43717</v>
      </c>
      <c r="L675" s="111">
        <v>346</v>
      </c>
      <c r="M675" s="111" t="s">
        <v>2430</v>
      </c>
      <c r="N675" s="390"/>
    </row>
    <row r="676" spans="1:14">
      <c r="A676" s="111" t="s">
        <v>911</v>
      </c>
      <c r="B676" s="111" t="s">
        <v>377</v>
      </c>
      <c r="C676" s="111">
        <v>154.1</v>
      </c>
      <c r="D676" s="111">
        <v>159.9</v>
      </c>
      <c r="E676" s="111">
        <v>154.1</v>
      </c>
      <c r="F676" s="111">
        <v>157.44999999999999</v>
      </c>
      <c r="G676" s="111">
        <v>158</v>
      </c>
      <c r="H676" s="111">
        <v>155.1</v>
      </c>
      <c r="I676" s="111">
        <v>11158</v>
      </c>
      <c r="J676" s="111">
        <v>1757751.85</v>
      </c>
      <c r="K676" s="112">
        <v>43717</v>
      </c>
      <c r="L676" s="111">
        <v>434</v>
      </c>
      <c r="M676" s="111" t="s">
        <v>912</v>
      </c>
      <c r="N676" s="390"/>
    </row>
    <row r="677" spans="1:14">
      <c r="A677" s="111" t="s">
        <v>913</v>
      </c>
      <c r="B677" s="111" t="s">
        <v>377</v>
      </c>
      <c r="C677" s="111">
        <v>30.2</v>
      </c>
      <c r="D677" s="111">
        <v>32.5</v>
      </c>
      <c r="E677" s="111">
        <v>30.2</v>
      </c>
      <c r="F677" s="111">
        <v>32.1</v>
      </c>
      <c r="G677" s="111">
        <v>31.9</v>
      </c>
      <c r="H677" s="111">
        <v>31.15</v>
      </c>
      <c r="I677" s="111">
        <v>29544</v>
      </c>
      <c r="J677" s="111">
        <v>934796.85</v>
      </c>
      <c r="K677" s="112">
        <v>43717</v>
      </c>
      <c r="L677" s="111">
        <v>291</v>
      </c>
      <c r="M677" s="111" t="s">
        <v>914</v>
      </c>
      <c r="N677" s="390"/>
    </row>
    <row r="678" spans="1:14" hidden="1">
      <c r="A678" s="111" t="s">
        <v>2590</v>
      </c>
      <c r="B678" s="111" t="s">
        <v>377</v>
      </c>
      <c r="C678" s="111">
        <v>281</v>
      </c>
      <c r="D678" s="111">
        <v>285.89999999999998</v>
      </c>
      <c r="E678" s="111">
        <v>277.39999999999998</v>
      </c>
      <c r="F678" s="111">
        <v>279.05</v>
      </c>
      <c r="G678" s="111">
        <v>280.8</v>
      </c>
      <c r="H678" s="111">
        <v>284.25</v>
      </c>
      <c r="I678" s="111">
        <v>20489</v>
      </c>
      <c r="J678" s="111">
        <v>5711807.2999999998</v>
      </c>
      <c r="K678" s="112">
        <v>43717</v>
      </c>
      <c r="L678" s="111">
        <v>1133</v>
      </c>
      <c r="M678" s="111" t="s">
        <v>2591</v>
      </c>
      <c r="N678" s="390"/>
    </row>
    <row r="679" spans="1:14" hidden="1">
      <c r="A679" s="111" t="s">
        <v>915</v>
      </c>
      <c r="B679" s="111" t="s">
        <v>377</v>
      </c>
      <c r="C679" s="111">
        <v>82.9</v>
      </c>
      <c r="D679" s="111">
        <v>83.4</v>
      </c>
      <c r="E679" s="111">
        <v>79.150000000000006</v>
      </c>
      <c r="F679" s="111">
        <v>82.75</v>
      </c>
      <c r="G679" s="111">
        <v>81.7</v>
      </c>
      <c r="H679" s="111">
        <v>80.05</v>
      </c>
      <c r="I679" s="111">
        <v>3271</v>
      </c>
      <c r="J679" s="111">
        <v>268380.40000000002</v>
      </c>
      <c r="K679" s="112">
        <v>43717</v>
      </c>
      <c r="L679" s="111">
        <v>63</v>
      </c>
      <c r="M679" s="111" t="s">
        <v>916</v>
      </c>
      <c r="N679" s="390"/>
    </row>
    <row r="680" spans="1:14" hidden="1">
      <c r="A680" s="111" t="s">
        <v>1831</v>
      </c>
      <c r="B680" s="111" t="s">
        <v>377</v>
      </c>
      <c r="C680" s="111">
        <v>22.5</v>
      </c>
      <c r="D680" s="111">
        <v>23.35</v>
      </c>
      <c r="E680" s="111">
        <v>20.5</v>
      </c>
      <c r="F680" s="111">
        <v>20.75</v>
      </c>
      <c r="G680" s="111">
        <v>20.75</v>
      </c>
      <c r="H680" s="111">
        <v>20.7</v>
      </c>
      <c r="I680" s="111">
        <v>2663</v>
      </c>
      <c r="J680" s="111">
        <v>56430.2</v>
      </c>
      <c r="K680" s="112">
        <v>43717</v>
      </c>
      <c r="L680" s="111">
        <v>170</v>
      </c>
      <c r="M680" s="111" t="s">
        <v>1832</v>
      </c>
      <c r="N680" s="390"/>
    </row>
    <row r="681" spans="1:14">
      <c r="A681" s="111" t="s">
        <v>2485</v>
      </c>
      <c r="B681" s="111" t="s">
        <v>377</v>
      </c>
      <c r="C681" s="111">
        <v>3</v>
      </c>
      <c r="D681" s="111">
        <v>3.1</v>
      </c>
      <c r="E681" s="111">
        <v>2.9</v>
      </c>
      <c r="F681" s="111">
        <v>3</v>
      </c>
      <c r="G681" s="111">
        <v>3</v>
      </c>
      <c r="H681" s="111">
        <v>3</v>
      </c>
      <c r="I681" s="111">
        <v>4529</v>
      </c>
      <c r="J681" s="111">
        <v>13611.25</v>
      </c>
      <c r="K681" s="112">
        <v>43717</v>
      </c>
      <c r="L681" s="111">
        <v>34</v>
      </c>
      <c r="M681" s="111" t="s">
        <v>2486</v>
      </c>
      <c r="N681" s="390"/>
    </row>
    <row r="682" spans="1:14">
      <c r="A682" s="111" t="s">
        <v>917</v>
      </c>
      <c r="B682" s="111" t="s">
        <v>377</v>
      </c>
      <c r="C682" s="111">
        <v>38.1</v>
      </c>
      <c r="D682" s="111">
        <v>38.25</v>
      </c>
      <c r="E682" s="111">
        <v>37.1</v>
      </c>
      <c r="F682" s="111">
        <v>37.950000000000003</v>
      </c>
      <c r="G682" s="111">
        <v>38</v>
      </c>
      <c r="H682" s="111">
        <v>38</v>
      </c>
      <c r="I682" s="111">
        <v>39251</v>
      </c>
      <c r="J682" s="111">
        <v>1490876</v>
      </c>
      <c r="K682" s="112">
        <v>43717</v>
      </c>
      <c r="L682" s="111">
        <v>298</v>
      </c>
      <c r="M682" s="111" t="s">
        <v>918</v>
      </c>
      <c r="N682" s="390"/>
    </row>
    <row r="683" spans="1:14" hidden="1">
      <c r="A683" s="111" t="s">
        <v>2328</v>
      </c>
      <c r="B683" s="111" t="s">
        <v>377</v>
      </c>
      <c r="C683" s="111">
        <v>47</v>
      </c>
      <c r="D683" s="111">
        <v>49.6</v>
      </c>
      <c r="E683" s="111">
        <v>43.95</v>
      </c>
      <c r="F683" s="111">
        <v>45</v>
      </c>
      <c r="G683" s="111">
        <v>44.85</v>
      </c>
      <c r="H683" s="111">
        <v>46.75</v>
      </c>
      <c r="I683" s="111">
        <v>539526</v>
      </c>
      <c r="J683" s="111">
        <v>24454269.25</v>
      </c>
      <c r="K683" s="112">
        <v>43717</v>
      </c>
      <c r="L683" s="111">
        <v>2182</v>
      </c>
      <c r="M683" s="111" t="s">
        <v>2329</v>
      </c>
      <c r="N683" s="390"/>
    </row>
    <row r="684" spans="1:14">
      <c r="A684" s="111" t="s">
        <v>3300</v>
      </c>
      <c r="B684" s="111" t="s">
        <v>377</v>
      </c>
      <c r="C684" s="111">
        <v>4.0999999999999996</v>
      </c>
      <c r="D684" s="111">
        <v>4.4000000000000004</v>
      </c>
      <c r="E684" s="111">
        <v>4</v>
      </c>
      <c r="F684" s="111">
        <v>4.3</v>
      </c>
      <c r="G684" s="111">
        <v>4.0999999999999996</v>
      </c>
      <c r="H684" s="111">
        <v>4</v>
      </c>
      <c r="I684" s="111">
        <v>7270</v>
      </c>
      <c r="J684" s="111">
        <v>31354.55</v>
      </c>
      <c r="K684" s="112">
        <v>43717</v>
      </c>
      <c r="L684" s="111">
        <v>140</v>
      </c>
      <c r="M684" s="111" t="s">
        <v>3301</v>
      </c>
      <c r="N684" s="390"/>
    </row>
    <row r="685" spans="1:14" hidden="1">
      <c r="A685" s="111" t="s">
        <v>2825</v>
      </c>
      <c r="B685" s="111" t="s">
        <v>377</v>
      </c>
      <c r="C685" s="111">
        <v>79.95</v>
      </c>
      <c r="D685" s="111">
        <v>82.5</v>
      </c>
      <c r="E685" s="111">
        <v>78.349999999999994</v>
      </c>
      <c r="F685" s="111">
        <v>80.150000000000006</v>
      </c>
      <c r="G685" s="111">
        <v>80.05</v>
      </c>
      <c r="H685" s="111">
        <v>78.400000000000006</v>
      </c>
      <c r="I685" s="111">
        <v>2133</v>
      </c>
      <c r="J685" s="111">
        <v>169407.45</v>
      </c>
      <c r="K685" s="112">
        <v>43717</v>
      </c>
      <c r="L685" s="111">
        <v>113</v>
      </c>
      <c r="M685" s="111" t="s">
        <v>2826</v>
      </c>
      <c r="N685" s="390"/>
    </row>
    <row r="686" spans="1:14" hidden="1">
      <c r="A686" s="111" t="s">
        <v>92</v>
      </c>
      <c r="B686" s="111" t="s">
        <v>377</v>
      </c>
      <c r="C686" s="111">
        <v>1330</v>
      </c>
      <c r="D686" s="111">
        <v>1340.95</v>
      </c>
      <c r="E686" s="111">
        <v>1308</v>
      </c>
      <c r="F686" s="111">
        <v>1335</v>
      </c>
      <c r="G686" s="111">
        <v>1335</v>
      </c>
      <c r="H686" s="111">
        <v>1331.1</v>
      </c>
      <c r="I686" s="111">
        <v>3024923</v>
      </c>
      <c r="J686" s="111">
        <v>4020232099.75</v>
      </c>
      <c r="K686" s="112">
        <v>43717</v>
      </c>
      <c r="L686" s="111">
        <v>67136</v>
      </c>
      <c r="M686" s="111" t="s">
        <v>919</v>
      </c>
      <c r="N686" s="390"/>
    </row>
    <row r="687" spans="1:14" hidden="1">
      <c r="A687" s="111" t="s">
        <v>920</v>
      </c>
      <c r="B687" s="111" t="s">
        <v>377</v>
      </c>
      <c r="C687" s="111">
        <v>625.95000000000005</v>
      </c>
      <c r="D687" s="111">
        <v>632</v>
      </c>
      <c r="E687" s="111">
        <v>624.15</v>
      </c>
      <c r="F687" s="111">
        <v>630.70000000000005</v>
      </c>
      <c r="G687" s="111">
        <v>626.95000000000005</v>
      </c>
      <c r="H687" s="111">
        <v>626.29999999999995</v>
      </c>
      <c r="I687" s="111">
        <v>6496</v>
      </c>
      <c r="J687" s="111">
        <v>4069235.1</v>
      </c>
      <c r="K687" s="112">
        <v>43717</v>
      </c>
      <c r="L687" s="111">
        <v>548</v>
      </c>
      <c r="M687" s="111" t="s">
        <v>921</v>
      </c>
      <c r="N687" s="390"/>
    </row>
    <row r="688" spans="1:14" hidden="1">
      <c r="A688" s="111" t="s">
        <v>922</v>
      </c>
      <c r="B688" s="111" t="s">
        <v>377</v>
      </c>
      <c r="C688" s="111">
        <v>39.6</v>
      </c>
      <c r="D688" s="111">
        <v>39.799999999999997</v>
      </c>
      <c r="E688" s="111">
        <v>39</v>
      </c>
      <c r="F688" s="111">
        <v>39.25</v>
      </c>
      <c r="G688" s="111">
        <v>39.35</v>
      </c>
      <c r="H688" s="111">
        <v>39.4</v>
      </c>
      <c r="I688" s="111">
        <v>3370570</v>
      </c>
      <c r="J688" s="111">
        <v>132782662.05</v>
      </c>
      <c r="K688" s="112">
        <v>43717</v>
      </c>
      <c r="L688" s="111">
        <v>2475</v>
      </c>
      <c r="M688" s="111" t="s">
        <v>2116</v>
      </c>
      <c r="N688" s="390"/>
    </row>
    <row r="689" spans="1:14" hidden="1">
      <c r="A689" s="111" t="s">
        <v>3394</v>
      </c>
      <c r="B689" s="111" t="s">
        <v>377</v>
      </c>
      <c r="C689" s="111">
        <v>60.5</v>
      </c>
      <c r="D689" s="111">
        <v>61</v>
      </c>
      <c r="E689" s="111">
        <v>60</v>
      </c>
      <c r="F689" s="111">
        <v>60.45</v>
      </c>
      <c r="G689" s="111">
        <v>60</v>
      </c>
      <c r="H689" s="111">
        <v>60.15</v>
      </c>
      <c r="I689" s="111">
        <v>722</v>
      </c>
      <c r="J689" s="111">
        <v>43684</v>
      </c>
      <c r="K689" s="112">
        <v>43717</v>
      </c>
      <c r="L689" s="111">
        <v>28</v>
      </c>
      <c r="M689" s="111" t="s">
        <v>3395</v>
      </c>
      <c r="N689" s="390"/>
    </row>
    <row r="690" spans="1:14">
      <c r="A690" s="111" t="s">
        <v>1866</v>
      </c>
      <c r="B690" s="111" t="s">
        <v>377</v>
      </c>
      <c r="C690" s="111">
        <v>327</v>
      </c>
      <c r="D690" s="111">
        <v>327</v>
      </c>
      <c r="E690" s="111">
        <v>313.64999999999998</v>
      </c>
      <c r="F690" s="111">
        <v>316.56</v>
      </c>
      <c r="G690" s="111">
        <v>316.56</v>
      </c>
      <c r="H690" s="111">
        <v>313.5</v>
      </c>
      <c r="I690" s="111">
        <v>131</v>
      </c>
      <c r="J690" s="111">
        <v>41503.53</v>
      </c>
      <c r="K690" s="112">
        <v>43717</v>
      </c>
      <c r="L690" s="111">
        <v>33</v>
      </c>
      <c r="M690" s="111" t="s">
        <v>1867</v>
      </c>
      <c r="N690" s="390"/>
    </row>
    <row r="691" spans="1:14" hidden="1">
      <c r="A691" s="111" t="s">
        <v>188</v>
      </c>
      <c r="B691" s="111" t="s">
        <v>377</v>
      </c>
      <c r="C691" s="111">
        <v>251.5</v>
      </c>
      <c r="D691" s="111">
        <v>253.9</v>
      </c>
      <c r="E691" s="111">
        <v>247.6</v>
      </c>
      <c r="F691" s="111">
        <v>252.95</v>
      </c>
      <c r="G691" s="111">
        <v>252.65</v>
      </c>
      <c r="H691" s="111">
        <v>250.35</v>
      </c>
      <c r="I691" s="111">
        <v>847672</v>
      </c>
      <c r="J691" s="111">
        <v>212558346</v>
      </c>
      <c r="K691" s="112">
        <v>43717</v>
      </c>
      <c r="L691" s="111">
        <v>23442</v>
      </c>
      <c r="M691" s="111" t="s">
        <v>923</v>
      </c>
      <c r="N691" s="390"/>
    </row>
    <row r="692" spans="1:14">
      <c r="A692" s="111" t="s">
        <v>93</v>
      </c>
      <c r="B692" s="111" t="s">
        <v>377</v>
      </c>
      <c r="C692" s="111">
        <v>836.8</v>
      </c>
      <c r="D692" s="111">
        <v>840.3</v>
      </c>
      <c r="E692" s="111">
        <v>827.55</v>
      </c>
      <c r="F692" s="111">
        <v>829.1</v>
      </c>
      <c r="G692" s="111">
        <v>830</v>
      </c>
      <c r="H692" s="111">
        <v>840.15</v>
      </c>
      <c r="I692" s="111">
        <v>4377870</v>
      </c>
      <c r="J692" s="111">
        <v>3637654796.4000001</v>
      </c>
      <c r="K692" s="112">
        <v>43717</v>
      </c>
      <c r="L692" s="111">
        <v>122479</v>
      </c>
      <c r="M692" s="111" t="s">
        <v>924</v>
      </c>
      <c r="N692" s="390"/>
    </row>
    <row r="693" spans="1:14" hidden="1">
      <c r="A693" s="111" t="s">
        <v>925</v>
      </c>
      <c r="B693" s="111" t="s">
        <v>377</v>
      </c>
      <c r="C693" s="111">
        <v>593.4</v>
      </c>
      <c r="D693" s="111">
        <v>603.70000000000005</v>
      </c>
      <c r="E693" s="111">
        <v>590.70000000000005</v>
      </c>
      <c r="F693" s="111">
        <v>599.15</v>
      </c>
      <c r="G693" s="111">
        <v>597.04999999999995</v>
      </c>
      <c r="H693" s="111">
        <v>589.85</v>
      </c>
      <c r="I693" s="111">
        <v>23094</v>
      </c>
      <c r="J693" s="111">
        <v>13789169.25</v>
      </c>
      <c r="K693" s="112">
        <v>43717</v>
      </c>
      <c r="L693" s="111">
        <v>2527</v>
      </c>
      <c r="M693" s="111" t="s">
        <v>926</v>
      </c>
      <c r="N693" s="390"/>
    </row>
    <row r="694" spans="1:14" hidden="1">
      <c r="A694" s="111" t="s">
        <v>928</v>
      </c>
      <c r="B694" s="111" t="s">
        <v>377</v>
      </c>
      <c r="C694" s="111">
        <v>284</v>
      </c>
      <c r="D694" s="111">
        <v>285.85000000000002</v>
      </c>
      <c r="E694" s="111">
        <v>278.2</v>
      </c>
      <c r="F694" s="111">
        <v>279.60000000000002</v>
      </c>
      <c r="G694" s="111">
        <v>278.85000000000002</v>
      </c>
      <c r="H694" s="111">
        <v>282.60000000000002</v>
      </c>
      <c r="I694" s="111">
        <v>204344</v>
      </c>
      <c r="J694" s="111">
        <v>57587714.350000001</v>
      </c>
      <c r="K694" s="112">
        <v>43717</v>
      </c>
      <c r="L694" s="111">
        <v>27587</v>
      </c>
      <c r="M694" s="111" t="s">
        <v>929</v>
      </c>
      <c r="N694" s="390"/>
    </row>
    <row r="695" spans="1:14" hidden="1">
      <c r="A695" s="111" t="s">
        <v>930</v>
      </c>
      <c r="B695" s="111" t="s">
        <v>377</v>
      </c>
      <c r="C695" s="111">
        <v>32.75</v>
      </c>
      <c r="D695" s="111">
        <v>34.35</v>
      </c>
      <c r="E695" s="111">
        <v>32.75</v>
      </c>
      <c r="F695" s="111">
        <v>33.65</v>
      </c>
      <c r="G695" s="111">
        <v>33.799999999999997</v>
      </c>
      <c r="H695" s="111">
        <v>33</v>
      </c>
      <c r="I695" s="111">
        <v>64855</v>
      </c>
      <c r="J695" s="111">
        <v>2186537.9500000002</v>
      </c>
      <c r="K695" s="112">
        <v>43717</v>
      </c>
      <c r="L695" s="111">
        <v>427</v>
      </c>
      <c r="M695" s="111" t="s">
        <v>931</v>
      </c>
      <c r="N695" s="390"/>
    </row>
    <row r="696" spans="1:14" hidden="1">
      <c r="A696" s="111" t="s">
        <v>932</v>
      </c>
      <c r="B696" s="111" t="s">
        <v>377</v>
      </c>
      <c r="C696" s="111">
        <v>605</v>
      </c>
      <c r="D696" s="111">
        <v>612</v>
      </c>
      <c r="E696" s="111">
        <v>585.25</v>
      </c>
      <c r="F696" s="111">
        <v>596.65</v>
      </c>
      <c r="G696" s="111">
        <v>593.04999999999995</v>
      </c>
      <c r="H696" s="111">
        <v>600.20000000000005</v>
      </c>
      <c r="I696" s="111">
        <v>6829</v>
      </c>
      <c r="J696" s="111">
        <v>4075199.9</v>
      </c>
      <c r="K696" s="112">
        <v>43717</v>
      </c>
      <c r="L696" s="111">
        <v>1151</v>
      </c>
      <c r="M696" s="111" t="s">
        <v>933</v>
      </c>
      <c r="N696" s="390"/>
    </row>
    <row r="697" spans="1:14">
      <c r="A697" s="111" t="s">
        <v>2982</v>
      </c>
      <c r="B697" s="111" t="s">
        <v>377</v>
      </c>
      <c r="C697" s="111">
        <v>42.8</v>
      </c>
      <c r="D697" s="111">
        <v>42.85</v>
      </c>
      <c r="E697" s="111">
        <v>41.35</v>
      </c>
      <c r="F697" s="111">
        <v>41.65</v>
      </c>
      <c r="G697" s="111">
        <v>41.5</v>
      </c>
      <c r="H697" s="111">
        <v>42</v>
      </c>
      <c r="I697" s="111">
        <v>479</v>
      </c>
      <c r="J697" s="111">
        <v>20109.7</v>
      </c>
      <c r="K697" s="112">
        <v>43717</v>
      </c>
      <c r="L697" s="111">
        <v>17</v>
      </c>
      <c r="M697" s="111" t="s">
        <v>2242</v>
      </c>
      <c r="N697" s="390"/>
    </row>
    <row r="698" spans="1:14">
      <c r="A698" s="111" t="s">
        <v>3672</v>
      </c>
      <c r="B698" s="111" t="s">
        <v>3017</v>
      </c>
      <c r="C698" s="111">
        <v>0.35</v>
      </c>
      <c r="D698" s="111">
        <v>0.4</v>
      </c>
      <c r="E698" s="111">
        <v>0.35</v>
      </c>
      <c r="F698" s="111">
        <v>0.4</v>
      </c>
      <c r="G698" s="111">
        <v>0.4</v>
      </c>
      <c r="H698" s="111">
        <v>0.35</v>
      </c>
      <c r="I698" s="111">
        <v>2728</v>
      </c>
      <c r="J698" s="111">
        <v>1090.7</v>
      </c>
      <c r="K698" s="112">
        <v>43717</v>
      </c>
      <c r="L698" s="111">
        <v>7</v>
      </c>
      <c r="M698" s="111" t="s">
        <v>3673</v>
      </c>
      <c r="N698" s="390"/>
    </row>
    <row r="699" spans="1:14">
      <c r="A699" s="111" t="s">
        <v>934</v>
      </c>
      <c r="B699" s="111" t="s">
        <v>377</v>
      </c>
      <c r="C699" s="111">
        <v>208.05</v>
      </c>
      <c r="D699" s="111">
        <v>218.5</v>
      </c>
      <c r="E699" s="111">
        <v>207.75</v>
      </c>
      <c r="F699" s="111">
        <v>214</v>
      </c>
      <c r="G699" s="111">
        <v>213.7</v>
      </c>
      <c r="H699" s="111">
        <v>208.75</v>
      </c>
      <c r="I699" s="111">
        <v>289167</v>
      </c>
      <c r="J699" s="111">
        <v>61743602.75</v>
      </c>
      <c r="K699" s="112">
        <v>43717</v>
      </c>
      <c r="L699" s="111">
        <v>5167</v>
      </c>
      <c r="M699" s="111" t="s">
        <v>935</v>
      </c>
      <c r="N699" s="390"/>
    </row>
    <row r="700" spans="1:14">
      <c r="A700" s="111" t="s">
        <v>2827</v>
      </c>
      <c r="B700" s="111" t="s">
        <v>377</v>
      </c>
      <c r="C700" s="111">
        <v>23</v>
      </c>
      <c r="D700" s="111">
        <v>23.9</v>
      </c>
      <c r="E700" s="111">
        <v>22.8</v>
      </c>
      <c r="F700" s="111">
        <v>23.8</v>
      </c>
      <c r="G700" s="111">
        <v>23.9</v>
      </c>
      <c r="H700" s="111">
        <v>23.8</v>
      </c>
      <c r="I700" s="111">
        <v>16792</v>
      </c>
      <c r="J700" s="111">
        <v>394726.45</v>
      </c>
      <c r="K700" s="112">
        <v>43717</v>
      </c>
      <c r="L700" s="111">
        <v>85</v>
      </c>
      <c r="M700" s="111" t="s">
        <v>2828</v>
      </c>
      <c r="N700" s="390"/>
    </row>
    <row r="701" spans="1:14">
      <c r="A701" s="111" t="s">
        <v>2829</v>
      </c>
      <c r="B701" s="111" t="s">
        <v>377</v>
      </c>
      <c r="C701" s="111">
        <v>11.3</v>
      </c>
      <c r="D701" s="111">
        <v>11.7</v>
      </c>
      <c r="E701" s="111">
        <v>10.95</v>
      </c>
      <c r="F701" s="111">
        <v>11.3</v>
      </c>
      <c r="G701" s="111">
        <v>11.2</v>
      </c>
      <c r="H701" s="111">
        <v>11</v>
      </c>
      <c r="I701" s="111">
        <v>128058</v>
      </c>
      <c r="J701" s="111">
        <v>1447184.55</v>
      </c>
      <c r="K701" s="112">
        <v>43717</v>
      </c>
      <c r="L701" s="111">
        <v>111</v>
      </c>
      <c r="M701" s="111" t="s">
        <v>2830</v>
      </c>
      <c r="N701" s="390"/>
    </row>
    <row r="702" spans="1:14">
      <c r="A702" s="111" t="s">
        <v>94</v>
      </c>
      <c r="B702" s="111" t="s">
        <v>377</v>
      </c>
      <c r="C702" s="111">
        <v>9.9499999999999993</v>
      </c>
      <c r="D702" s="111">
        <v>10.050000000000001</v>
      </c>
      <c r="E702" s="111">
        <v>9.85</v>
      </c>
      <c r="F702" s="111">
        <v>9.85</v>
      </c>
      <c r="G702" s="111">
        <v>9.85</v>
      </c>
      <c r="H702" s="111">
        <v>9.9499999999999993</v>
      </c>
      <c r="I702" s="111">
        <v>428642</v>
      </c>
      <c r="J702" s="111">
        <v>4259719.8</v>
      </c>
      <c r="K702" s="112">
        <v>43717</v>
      </c>
      <c r="L702" s="111">
        <v>1125</v>
      </c>
      <c r="M702" s="111" t="s">
        <v>2831</v>
      </c>
      <c r="N702" s="390"/>
    </row>
    <row r="703" spans="1:14">
      <c r="A703" s="111" t="s">
        <v>95</v>
      </c>
      <c r="B703" s="111" t="s">
        <v>377</v>
      </c>
      <c r="C703" s="111">
        <v>127.05</v>
      </c>
      <c r="D703" s="111">
        <v>127.75</v>
      </c>
      <c r="E703" s="111">
        <v>125.55</v>
      </c>
      <c r="F703" s="111">
        <v>126.65</v>
      </c>
      <c r="G703" s="111">
        <v>126.6</v>
      </c>
      <c r="H703" s="111">
        <v>126.95</v>
      </c>
      <c r="I703" s="111">
        <v>5791185</v>
      </c>
      <c r="J703" s="111">
        <v>733250139.20000005</v>
      </c>
      <c r="K703" s="112">
        <v>43717</v>
      </c>
      <c r="L703" s="111">
        <v>28060</v>
      </c>
      <c r="M703" s="111" t="s">
        <v>2832</v>
      </c>
      <c r="N703" s="390"/>
    </row>
    <row r="704" spans="1:14">
      <c r="A704" s="111" t="s">
        <v>2833</v>
      </c>
      <c r="B704" s="111" t="s">
        <v>377</v>
      </c>
      <c r="C704" s="111">
        <v>172</v>
      </c>
      <c r="D704" s="111">
        <v>177.8</v>
      </c>
      <c r="E704" s="111">
        <v>171.35</v>
      </c>
      <c r="F704" s="111">
        <v>176</v>
      </c>
      <c r="G704" s="111">
        <v>176.8</v>
      </c>
      <c r="H704" s="111">
        <v>170.7</v>
      </c>
      <c r="I704" s="111">
        <v>238690</v>
      </c>
      <c r="J704" s="111">
        <v>41836574.149999999</v>
      </c>
      <c r="K704" s="112">
        <v>43717</v>
      </c>
      <c r="L704" s="111">
        <v>3679</v>
      </c>
      <c r="M704" s="111" t="s">
        <v>2834</v>
      </c>
      <c r="N704" s="390"/>
    </row>
    <row r="705" spans="1:14">
      <c r="A705" s="111" t="s">
        <v>2835</v>
      </c>
      <c r="B705" s="111" t="s">
        <v>377</v>
      </c>
      <c r="C705" s="111">
        <v>447.15</v>
      </c>
      <c r="D705" s="111">
        <v>448</v>
      </c>
      <c r="E705" s="111">
        <v>446.5</v>
      </c>
      <c r="F705" s="111">
        <v>447.55</v>
      </c>
      <c r="G705" s="111">
        <v>447.5</v>
      </c>
      <c r="H705" s="111">
        <v>447.05</v>
      </c>
      <c r="I705" s="111">
        <v>81972</v>
      </c>
      <c r="J705" s="111">
        <v>36675610.649999999</v>
      </c>
      <c r="K705" s="112">
        <v>43717</v>
      </c>
      <c r="L705" s="111">
        <v>681</v>
      </c>
      <c r="M705" s="111" t="s">
        <v>2836</v>
      </c>
      <c r="N705" s="390"/>
    </row>
    <row r="706" spans="1:14">
      <c r="A706" s="111" t="s">
        <v>197</v>
      </c>
      <c r="B706" s="111" t="s">
        <v>377</v>
      </c>
      <c r="C706" s="111">
        <v>940.75</v>
      </c>
      <c r="D706" s="111">
        <v>953.4</v>
      </c>
      <c r="E706" s="111">
        <v>931</v>
      </c>
      <c r="F706" s="111">
        <v>935.05</v>
      </c>
      <c r="G706" s="111">
        <v>933</v>
      </c>
      <c r="H706" s="111">
        <v>935.15</v>
      </c>
      <c r="I706" s="111">
        <v>74083</v>
      </c>
      <c r="J706" s="111">
        <v>69722637.599999994</v>
      </c>
      <c r="K706" s="112">
        <v>43717</v>
      </c>
      <c r="L706" s="111">
        <v>6344</v>
      </c>
      <c r="M706" s="111" t="s">
        <v>2837</v>
      </c>
      <c r="N706" s="390"/>
    </row>
    <row r="707" spans="1:14">
      <c r="A707" s="111" t="s">
        <v>96</v>
      </c>
      <c r="B707" s="111" t="s">
        <v>377</v>
      </c>
      <c r="C707" s="111">
        <v>71</v>
      </c>
      <c r="D707" s="111">
        <v>73.900000000000006</v>
      </c>
      <c r="E707" s="111">
        <v>70.900000000000006</v>
      </c>
      <c r="F707" s="111">
        <v>73</v>
      </c>
      <c r="G707" s="111">
        <v>72.8</v>
      </c>
      <c r="H707" s="111">
        <v>72.05</v>
      </c>
      <c r="I707" s="111">
        <v>663499</v>
      </c>
      <c r="J707" s="111">
        <v>48279018</v>
      </c>
      <c r="K707" s="112">
        <v>43717</v>
      </c>
      <c r="L707" s="111">
        <v>6757</v>
      </c>
      <c r="M707" s="111" t="s">
        <v>936</v>
      </c>
      <c r="N707" s="390"/>
    </row>
    <row r="708" spans="1:14">
      <c r="A708" s="111" t="s">
        <v>2974</v>
      </c>
      <c r="B708" s="111" t="s">
        <v>377</v>
      </c>
      <c r="C708" s="111">
        <v>345</v>
      </c>
      <c r="D708" s="111">
        <v>346.4</v>
      </c>
      <c r="E708" s="111">
        <v>340</v>
      </c>
      <c r="F708" s="111">
        <v>342.9</v>
      </c>
      <c r="G708" s="111">
        <v>343.5</v>
      </c>
      <c r="H708" s="111">
        <v>344.9</v>
      </c>
      <c r="I708" s="111">
        <v>14958</v>
      </c>
      <c r="J708" s="111">
        <v>5141631.6500000004</v>
      </c>
      <c r="K708" s="112">
        <v>43717</v>
      </c>
      <c r="L708" s="111">
        <v>679</v>
      </c>
      <c r="M708" s="111" t="s">
        <v>2975</v>
      </c>
      <c r="N708" s="390"/>
    </row>
    <row r="709" spans="1:14">
      <c r="A709" s="111" t="s">
        <v>2443</v>
      </c>
      <c r="B709" s="111" t="s">
        <v>377</v>
      </c>
      <c r="C709" s="111">
        <v>213</v>
      </c>
      <c r="D709" s="111">
        <v>226</v>
      </c>
      <c r="E709" s="111">
        <v>212.65</v>
      </c>
      <c r="F709" s="111">
        <v>220.8</v>
      </c>
      <c r="G709" s="111">
        <v>222.3</v>
      </c>
      <c r="H709" s="111">
        <v>213.05</v>
      </c>
      <c r="I709" s="111">
        <v>124587</v>
      </c>
      <c r="J709" s="111">
        <v>27356832.850000001</v>
      </c>
      <c r="K709" s="112">
        <v>43717</v>
      </c>
      <c r="L709" s="111">
        <v>4614</v>
      </c>
      <c r="M709" s="111" t="s">
        <v>2444</v>
      </c>
      <c r="N709" s="390"/>
    </row>
    <row r="710" spans="1:14">
      <c r="A710" s="111" t="s">
        <v>3052</v>
      </c>
      <c r="B710" s="111" t="s">
        <v>377</v>
      </c>
      <c r="C710" s="111">
        <v>96.25</v>
      </c>
      <c r="D710" s="111">
        <v>102</v>
      </c>
      <c r="E710" s="111">
        <v>96.25</v>
      </c>
      <c r="F710" s="111">
        <v>98.5</v>
      </c>
      <c r="G710" s="111">
        <v>98</v>
      </c>
      <c r="H710" s="111">
        <v>101.15</v>
      </c>
      <c r="I710" s="111">
        <v>1990</v>
      </c>
      <c r="J710" s="111">
        <v>195835.9</v>
      </c>
      <c r="K710" s="112">
        <v>43717</v>
      </c>
      <c r="L710" s="111">
        <v>76</v>
      </c>
      <c r="M710" s="111" t="s">
        <v>3053</v>
      </c>
      <c r="N710" s="390"/>
    </row>
    <row r="711" spans="1:14">
      <c r="A711" s="111" t="s">
        <v>2838</v>
      </c>
      <c r="B711" s="111" t="s">
        <v>377</v>
      </c>
      <c r="C711" s="111">
        <v>4.75</v>
      </c>
      <c r="D711" s="111">
        <v>5</v>
      </c>
      <c r="E711" s="111">
        <v>4.75</v>
      </c>
      <c r="F711" s="111">
        <v>5</v>
      </c>
      <c r="G711" s="111">
        <v>5</v>
      </c>
      <c r="H711" s="111">
        <v>4.9000000000000004</v>
      </c>
      <c r="I711" s="111">
        <v>17505</v>
      </c>
      <c r="J711" s="111">
        <v>87078.1</v>
      </c>
      <c r="K711" s="112">
        <v>43717</v>
      </c>
      <c r="L711" s="111">
        <v>23</v>
      </c>
      <c r="M711" s="111" t="s">
        <v>2839</v>
      </c>
      <c r="N711" s="390"/>
    </row>
    <row r="712" spans="1:14">
      <c r="A712" s="111" t="s">
        <v>97</v>
      </c>
      <c r="B712" s="111" t="s">
        <v>377</v>
      </c>
      <c r="C712" s="111">
        <v>244.65</v>
      </c>
      <c r="D712" s="111">
        <v>246.5</v>
      </c>
      <c r="E712" s="111">
        <v>243.2</v>
      </c>
      <c r="F712" s="111">
        <v>245.5</v>
      </c>
      <c r="G712" s="111">
        <v>245.7</v>
      </c>
      <c r="H712" s="111">
        <v>243.9</v>
      </c>
      <c r="I712" s="111">
        <v>9085228</v>
      </c>
      <c r="J712" s="111">
        <v>2230173096.8000002</v>
      </c>
      <c r="K712" s="112">
        <v>43717</v>
      </c>
      <c r="L712" s="111">
        <v>65072</v>
      </c>
      <c r="M712" s="111" t="s">
        <v>2840</v>
      </c>
      <c r="N712" s="390"/>
    </row>
    <row r="713" spans="1:14">
      <c r="A713" s="111" t="s">
        <v>1925</v>
      </c>
      <c r="B713" s="111" t="s">
        <v>377</v>
      </c>
      <c r="C713" s="111">
        <v>175.8</v>
      </c>
      <c r="D713" s="111">
        <v>179.5</v>
      </c>
      <c r="E713" s="111">
        <v>173.3</v>
      </c>
      <c r="F713" s="111">
        <v>175.95</v>
      </c>
      <c r="G713" s="111">
        <v>176</v>
      </c>
      <c r="H713" s="111">
        <v>170.55</v>
      </c>
      <c r="I713" s="111">
        <v>30900</v>
      </c>
      <c r="J713" s="111">
        <v>5429471.0499999998</v>
      </c>
      <c r="K713" s="112">
        <v>43717</v>
      </c>
      <c r="L713" s="111">
        <v>1280</v>
      </c>
      <c r="M713" s="111" t="s">
        <v>2841</v>
      </c>
      <c r="N713" s="390"/>
    </row>
    <row r="714" spans="1:14">
      <c r="A714" s="111" t="s">
        <v>937</v>
      </c>
      <c r="B714" s="111" t="s">
        <v>377</v>
      </c>
      <c r="C714" s="111">
        <v>68.45</v>
      </c>
      <c r="D714" s="111">
        <v>68.599999999999994</v>
      </c>
      <c r="E714" s="111">
        <v>67.05</v>
      </c>
      <c r="F714" s="111">
        <v>67.900000000000006</v>
      </c>
      <c r="G714" s="111">
        <v>67.599999999999994</v>
      </c>
      <c r="H714" s="111">
        <v>68.05</v>
      </c>
      <c r="I714" s="111">
        <v>68492</v>
      </c>
      <c r="J714" s="111">
        <v>4654131.45</v>
      </c>
      <c r="K714" s="112">
        <v>43717</v>
      </c>
      <c r="L714" s="111">
        <v>1730</v>
      </c>
      <c r="M714" s="111" t="s">
        <v>938</v>
      </c>
      <c r="N714" s="390"/>
    </row>
    <row r="715" spans="1:14">
      <c r="A715" s="111" t="s">
        <v>939</v>
      </c>
      <c r="B715" s="111" t="s">
        <v>377</v>
      </c>
      <c r="C715" s="111">
        <v>71.349999999999994</v>
      </c>
      <c r="D715" s="111">
        <v>75</v>
      </c>
      <c r="E715" s="111">
        <v>71.25</v>
      </c>
      <c r="F715" s="111">
        <v>72.95</v>
      </c>
      <c r="G715" s="111">
        <v>72.45</v>
      </c>
      <c r="H715" s="111">
        <v>70.400000000000006</v>
      </c>
      <c r="I715" s="111">
        <v>1370113</v>
      </c>
      <c r="J715" s="111">
        <v>100242371.55</v>
      </c>
      <c r="K715" s="112">
        <v>43717</v>
      </c>
      <c r="L715" s="111">
        <v>10256</v>
      </c>
      <c r="M715" s="111" t="s">
        <v>940</v>
      </c>
      <c r="N715" s="390"/>
    </row>
    <row r="716" spans="1:14">
      <c r="A716" s="111" t="s">
        <v>2842</v>
      </c>
      <c r="B716" s="111" t="s">
        <v>377</v>
      </c>
      <c r="C716" s="111">
        <v>3.55</v>
      </c>
      <c r="D716" s="111">
        <v>3.6</v>
      </c>
      <c r="E716" s="111">
        <v>3.45</v>
      </c>
      <c r="F716" s="111">
        <v>3.5</v>
      </c>
      <c r="G716" s="111">
        <v>3.55</v>
      </c>
      <c r="H716" s="111">
        <v>3.45</v>
      </c>
      <c r="I716" s="111">
        <v>143429</v>
      </c>
      <c r="J716" s="111">
        <v>503568.45</v>
      </c>
      <c r="K716" s="112">
        <v>43717</v>
      </c>
      <c r="L716" s="111">
        <v>134</v>
      </c>
      <c r="M716" s="111" t="s">
        <v>2843</v>
      </c>
      <c r="N716" s="390"/>
    </row>
    <row r="717" spans="1:14">
      <c r="A717" s="111" t="s">
        <v>3427</v>
      </c>
      <c r="B717" s="111" t="s">
        <v>377</v>
      </c>
      <c r="C717" s="111">
        <v>64.25</v>
      </c>
      <c r="D717" s="111">
        <v>66.5</v>
      </c>
      <c r="E717" s="111">
        <v>64.25</v>
      </c>
      <c r="F717" s="111">
        <v>66.5</v>
      </c>
      <c r="G717" s="111">
        <v>66.5</v>
      </c>
      <c r="H717" s="111">
        <v>66.75</v>
      </c>
      <c r="I717" s="111">
        <v>29</v>
      </c>
      <c r="J717" s="111">
        <v>1924</v>
      </c>
      <c r="K717" s="112">
        <v>43717</v>
      </c>
      <c r="L717" s="111">
        <v>8</v>
      </c>
      <c r="M717" s="111" t="s">
        <v>3428</v>
      </c>
      <c r="N717" s="390"/>
    </row>
    <row r="718" spans="1:14">
      <c r="A718" s="111" t="s">
        <v>3405</v>
      </c>
      <c r="B718" s="111" t="s">
        <v>377</v>
      </c>
      <c r="C718" s="111">
        <v>3580</v>
      </c>
      <c r="D718" s="111">
        <v>3580</v>
      </c>
      <c r="E718" s="111">
        <v>3470</v>
      </c>
      <c r="F718" s="111">
        <v>3470</v>
      </c>
      <c r="G718" s="111">
        <v>3470</v>
      </c>
      <c r="H718" s="111">
        <v>3475</v>
      </c>
      <c r="I718" s="111">
        <v>22</v>
      </c>
      <c r="J718" s="111">
        <v>76748</v>
      </c>
      <c r="K718" s="112">
        <v>43717</v>
      </c>
      <c r="L718" s="111">
        <v>8</v>
      </c>
      <c r="M718" s="111" t="s">
        <v>3406</v>
      </c>
      <c r="N718" s="390"/>
    </row>
    <row r="719" spans="1:14" hidden="1">
      <c r="A719" s="111" t="s">
        <v>3766</v>
      </c>
      <c r="B719" s="111" t="s">
        <v>377</v>
      </c>
      <c r="C719" s="111">
        <v>1178.25</v>
      </c>
      <c r="D719" s="111">
        <v>1178.25</v>
      </c>
      <c r="E719" s="111">
        <v>1178.25</v>
      </c>
      <c r="F719" s="111">
        <v>1178.25</v>
      </c>
      <c r="G719" s="111">
        <v>1178.25</v>
      </c>
      <c r="H719" s="111">
        <v>1149.0999999999999</v>
      </c>
      <c r="I719" s="111">
        <v>1</v>
      </c>
      <c r="J719" s="111">
        <v>1178.25</v>
      </c>
      <c r="K719" s="112">
        <v>43717</v>
      </c>
      <c r="L719" s="111">
        <v>1</v>
      </c>
      <c r="M719" s="111" t="s">
        <v>3767</v>
      </c>
      <c r="N719" s="390"/>
    </row>
    <row r="720" spans="1:14" hidden="1">
      <c r="A720" s="111" t="s">
        <v>2204</v>
      </c>
      <c r="B720" s="111" t="s">
        <v>377</v>
      </c>
      <c r="C720" s="111">
        <v>33.9</v>
      </c>
      <c r="D720" s="111">
        <v>34.049999999999997</v>
      </c>
      <c r="E720" s="111">
        <v>33</v>
      </c>
      <c r="F720" s="111">
        <v>34.049999999999997</v>
      </c>
      <c r="G720" s="111">
        <v>34.049999999999997</v>
      </c>
      <c r="H720" s="111">
        <v>32.450000000000003</v>
      </c>
      <c r="I720" s="111">
        <v>10773</v>
      </c>
      <c r="J720" s="111">
        <v>365946.55</v>
      </c>
      <c r="K720" s="112">
        <v>43717</v>
      </c>
      <c r="L720" s="111">
        <v>88</v>
      </c>
      <c r="M720" s="111" t="s">
        <v>2205</v>
      </c>
      <c r="N720" s="390"/>
    </row>
    <row r="721" spans="1:14" hidden="1">
      <c r="A721" s="111" t="s">
        <v>198</v>
      </c>
      <c r="B721" s="111" t="s">
        <v>377</v>
      </c>
      <c r="C721" s="111">
        <v>39.549999999999997</v>
      </c>
      <c r="D721" s="111">
        <v>40</v>
      </c>
      <c r="E721" s="111">
        <v>39.25</v>
      </c>
      <c r="F721" s="111">
        <v>39.35</v>
      </c>
      <c r="G721" s="111">
        <v>39.35</v>
      </c>
      <c r="H721" s="111">
        <v>39.5</v>
      </c>
      <c r="I721" s="111">
        <v>533922</v>
      </c>
      <c r="J721" s="111">
        <v>21164717.800000001</v>
      </c>
      <c r="K721" s="112">
        <v>43717</v>
      </c>
      <c r="L721" s="111">
        <v>3720</v>
      </c>
      <c r="M721" s="111" t="s">
        <v>941</v>
      </c>
      <c r="N721" s="390"/>
    </row>
    <row r="722" spans="1:14" hidden="1">
      <c r="A722" s="111" t="s">
        <v>942</v>
      </c>
      <c r="B722" s="111" t="s">
        <v>377</v>
      </c>
      <c r="C722" s="111">
        <v>71</v>
      </c>
      <c r="D722" s="111">
        <v>71</v>
      </c>
      <c r="E722" s="111">
        <v>69.2</v>
      </c>
      <c r="F722" s="111">
        <v>69.400000000000006</v>
      </c>
      <c r="G722" s="111">
        <v>69.5</v>
      </c>
      <c r="H722" s="111">
        <v>69.7</v>
      </c>
      <c r="I722" s="111">
        <v>114842</v>
      </c>
      <c r="J722" s="111">
        <v>7988119.0499999998</v>
      </c>
      <c r="K722" s="112">
        <v>43717</v>
      </c>
      <c r="L722" s="111">
        <v>2054</v>
      </c>
      <c r="M722" s="111" t="s">
        <v>943</v>
      </c>
      <c r="N722" s="390"/>
    </row>
    <row r="723" spans="1:14" hidden="1">
      <c r="A723" s="111" t="s">
        <v>944</v>
      </c>
      <c r="B723" s="111" t="s">
        <v>377</v>
      </c>
      <c r="C723" s="111">
        <v>22.4</v>
      </c>
      <c r="D723" s="111">
        <v>23.3</v>
      </c>
      <c r="E723" s="111">
        <v>21.6</v>
      </c>
      <c r="F723" s="111">
        <v>22.8</v>
      </c>
      <c r="G723" s="111">
        <v>23.1</v>
      </c>
      <c r="H723" s="111">
        <v>22.5</v>
      </c>
      <c r="I723" s="111">
        <v>4453</v>
      </c>
      <c r="J723" s="111">
        <v>101242.7</v>
      </c>
      <c r="K723" s="112">
        <v>43717</v>
      </c>
      <c r="L723" s="111">
        <v>82</v>
      </c>
      <c r="M723" s="111" t="s">
        <v>945</v>
      </c>
      <c r="N723" s="390"/>
    </row>
    <row r="724" spans="1:14" hidden="1">
      <c r="A724" s="111" t="s">
        <v>3054</v>
      </c>
      <c r="B724" s="111" t="s">
        <v>377</v>
      </c>
      <c r="C724" s="111">
        <v>17.45</v>
      </c>
      <c r="D724" s="111">
        <v>17.45</v>
      </c>
      <c r="E724" s="111">
        <v>17.100000000000001</v>
      </c>
      <c r="F724" s="111">
        <v>17.45</v>
      </c>
      <c r="G724" s="111">
        <v>17.45</v>
      </c>
      <c r="H724" s="111">
        <v>16.649999999999999</v>
      </c>
      <c r="I724" s="111">
        <v>2243</v>
      </c>
      <c r="J724" s="111">
        <v>39105</v>
      </c>
      <c r="K724" s="112">
        <v>43717</v>
      </c>
      <c r="L724" s="111">
        <v>17</v>
      </c>
      <c r="M724" s="111" t="s">
        <v>3055</v>
      </c>
      <c r="N724" s="390"/>
    </row>
    <row r="725" spans="1:14" hidden="1">
      <c r="A725" s="111" t="s">
        <v>946</v>
      </c>
      <c r="B725" s="111" t="s">
        <v>377</v>
      </c>
      <c r="C725" s="111">
        <v>77.900000000000006</v>
      </c>
      <c r="D725" s="111">
        <v>80.95</v>
      </c>
      <c r="E725" s="111">
        <v>77.150000000000006</v>
      </c>
      <c r="F725" s="111">
        <v>79.55</v>
      </c>
      <c r="G725" s="111">
        <v>79.2</v>
      </c>
      <c r="H725" s="111">
        <v>78.25</v>
      </c>
      <c r="I725" s="111">
        <v>1341484</v>
      </c>
      <c r="J725" s="111">
        <v>106667841.15000001</v>
      </c>
      <c r="K725" s="112">
        <v>43717</v>
      </c>
      <c r="L725" s="111">
        <v>10036</v>
      </c>
      <c r="M725" s="111" t="s">
        <v>947</v>
      </c>
      <c r="N725" s="390"/>
    </row>
    <row r="726" spans="1:14" hidden="1">
      <c r="A726" s="111" t="s">
        <v>948</v>
      </c>
      <c r="B726" s="111" t="s">
        <v>377</v>
      </c>
      <c r="C726" s="111">
        <v>35.15</v>
      </c>
      <c r="D726" s="111">
        <v>37.15</v>
      </c>
      <c r="E726" s="111">
        <v>35.15</v>
      </c>
      <c r="F726" s="111">
        <v>36.75</v>
      </c>
      <c r="G726" s="111">
        <v>36.9</v>
      </c>
      <c r="H726" s="111">
        <v>36.1</v>
      </c>
      <c r="I726" s="111">
        <v>588922</v>
      </c>
      <c r="J726" s="111">
        <v>21428506.600000001</v>
      </c>
      <c r="K726" s="112">
        <v>43717</v>
      </c>
      <c r="L726" s="111">
        <v>3047</v>
      </c>
      <c r="M726" s="111" t="s">
        <v>2144</v>
      </c>
      <c r="N726" s="390"/>
    </row>
    <row r="727" spans="1:14">
      <c r="A727" s="111" t="s">
        <v>949</v>
      </c>
      <c r="B727" s="111" t="s">
        <v>377</v>
      </c>
      <c r="C727" s="111">
        <v>161.4</v>
      </c>
      <c r="D727" s="111">
        <v>169.8</v>
      </c>
      <c r="E727" s="111">
        <v>152.35</v>
      </c>
      <c r="F727" s="111">
        <v>154.30000000000001</v>
      </c>
      <c r="G727" s="111">
        <v>154.85</v>
      </c>
      <c r="H727" s="111">
        <v>163.80000000000001</v>
      </c>
      <c r="I727" s="111">
        <v>12294</v>
      </c>
      <c r="J727" s="111">
        <v>1934118.4</v>
      </c>
      <c r="K727" s="112">
        <v>43717</v>
      </c>
      <c r="L727" s="111">
        <v>972</v>
      </c>
      <c r="M727" s="111" t="s">
        <v>950</v>
      </c>
      <c r="N727" s="390"/>
    </row>
    <row r="728" spans="1:14">
      <c r="A728" s="111" t="s">
        <v>951</v>
      </c>
      <c r="B728" s="111" t="s">
        <v>377</v>
      </c>
      <c r="C728" s="111">
        <v>158</v>
      </c>
      <c r="D728" s="111">
        <v>171.8</v>
      </c>
      <c r="E728" s="111">
        <v>155.25</v>
      </c>
      <c r="F728" s="111">
        <v>168.5</v>
      </c>
      <c r="G728" s="111">
        <v>170</v>
      </c>
      <c r="H728" s="111">
        <v>161.1</v>
      </c>
      <c r="I728" s="111">
        <v>148637</v>
      </c>
      <c r="J728" s="111">
        <v>24650412.899999999</v>
      </c>
      <c r="K728" s="112">
        <v>43717</v>
      </c>
      <c r="L728" s="111">
        <v>3489</v>
      </c>
      <c r="M728" s="111" t="s">
        <v>952</v>
      </c>
      <c r="N728" s="390"/>
    </row>
    <row r="729" spans="1:14">
      <c r="A729" s="111" t="s">
        <v>2330</v>
      </c>
      <c r="B729" s="111" t="s">
        <v>3017</v>
      </c>
      <c r="C729" s="111">
        <v>3.5</v>
      </c>
      <c r="D729" s="111">
        <v>3.7</v>
      </c>
      <c r="E729" s="111">
        <v>3.5</v>
      </c>
      <c r="F729" s="111">
        <v>3.7</v>
      </c>
      <c r="G729" s="111">
        <v>3.7</v>
      </c>
      <c r="H729" s="111">
        <v>3.55</v>
      </c>
      <c r="I729" s="111">
        <v>22153</v>
      </c>
      <c r="J729" s="111">
        <v>80165.399999999994</v>
      </c>
      <c r="K729" s="112">
        <v>43717</v>
      </c>
      <c r="L729" s="111">
        <v>48</v>
      </c>
      <c r="M729" s="111" t="s">
        <v>2331</v>
      </c>
      <c r="N729" s="390"/>
    </row>
    <row r="730" spans="1:14">
      <c r="A730" s="111" t="s">
        <v>2332</v>
      </c>
      <c r="B730" s="111" t="s">
        <v>377</v>
      </c>
      <c r="C730" s="111">
        <v>49.45</v>
      </c>
      <c r="D730" s="111">
        <v>50.55</v>
      </c>
      <c r="E730" s="111">
        <v>48.3</v>
      </c>
      <c r="F730" s="111">
        <v>50.2</v>
      </c>
      <c r="G730" s="111">
        <v>50.3</v>
      </c>
      <c r="H730" s="111">
        <v>49.6</v>
      </c>
      <c r="I730" s="111">
        <v>48566</v>
      </c>
      <c r="J730" s="111">
        <v>2422974.1</v>
      </c>
      <c r="K730" s="112">
        <v>43717</v>
      </c>
      <c r="L730" s="111">
        <v>686</v>
      </c>
      <c r="M730" s="111" t="s">
        <v>2333</v>
      </c>
      <c r="N730" s="390"/>
    </row>
    <row r="731" spans="1:14">
      <c r="A731" s="111" t="s">
        <v>953</v>
      </c>
      <c r="B731" s="111" t="s">
        <v>377</v>
      </c>
      <c r="C731" s="111">
        <v>375.05</v>
      </c>
      <c r="D731" s="111">
        <v>383.9</v>
      </c>
      <c r="E731" s="111">
        <v>375.05</v>
      </c>
      <c r="F731" s="111">
        <v>380.75</v>
      </c>
      <c r="G731" s="111">
        <v>383.05</v>
      </c>
      <c r="H731" s="111">
        <v>379.1</v>
      </c>
      <c r="I731" s="111">
        <v>153966</v>
      </c>
      <c r="J731" s="111">
        <v>58309337.549999997</v>
      </c>
      <c r="K731" s="112">
        <v>43717</v>
      </c>
      <c r="L731" s="111">
        <v>4790</v>
      </c>
      <c r="M731" s="111" t="s">
        <v>954</v>
      </c>
      <c r="N731" s="390"/>
    </row>
    <row r="732" spans="1:14" hidden="1">
      <c r="A732" s="111" t="s">
        <v>2511</v>
      </c>
      <c r="B732" s="111" t="s">
        <v>377</v>
      </c>
      <c r="C732" s="111">
        <v>9.5</v>
      </c>
      <c r="D732" s="111">
        <v>9.5</v>
      </c>
      <c r="E732" s="111">
        <v>9.5</v>
      </c>
      <c r="F732" s="111">
        <v>9.5</v>
      </c>
      <c r="G732" s="111">
        <v>9.5</v>
      </c>
      <c r="H732" s="111">
        <v>9.0500000000000007</v>
      </c>
      <c r="I732" s="111">
        <v>2984</v>
      </c>
      <c r="J732" s="111">
        <v>28348</v>
      </c>
      <c r="K732" s="112">
        <v>43717</v>
      </c>
      <c r="L732" s="111">
        <v>8</v>
      </c>
      <c r="M732" s="111" t="s">
        <v>2555</v>
      </c>
      <c r="N732" s="390"/>
    </row>
    <row r="733" spans="1:14" hidden="1">
      <c r="A733" s="111" t="s">
        <v>955</v>
      </c>
      <c r="B733" s="111" t="s">
        <v>377</v>
      </c>
      <c r="C733" s="111">
        <v>154</v>
      </c>
      <c r="D733" s="111">
        <v>154.5</v>
      </c>
      <c r="E733" s="111">
        <v>150.4</v>
      </c>
      <c r="F733" s="111">
        <v>153.1</v>
      </c>
      <c r="G733" s="111">
        <v>153</v>
      </c>
      <c r="H733" s="111">
        <v>152.55000000000001</v>
      </c>
      <c r="I733" s="111">
        <v>19990</v>
      </c>
      <c r="J733" s="111">
        <v>3059460.35</v>
      </c>
      <c r="K733" s="112">
        <v>43717</v>
      </c>
      <c r="L733" s="111">
        <v>614</v>
      </c>
      <c r="M733" s="111" t="s">
        <v>956</v>
      </c>
      <c r="N733" s="390"/>
    </row>
    <row r="734" spans="1:14" hidden="1">
      <c r="A734" s="111" t="s">
        <v>1839</v>
      </c>
      <c r="B734" s="111" t="s">
        <v>377</v>
      </c>
      <c r="C734" s="111">
        <v>1597.05</v>
      </c>
      <c r="D734" s="111">
        <v>1619.9</v>
      </c>
      <c r="E734" s="111">
        <v>1580</v>
      </c>
      <c r="F734" s="111">
        <v>1607.05</v>
      </c>
      <c r="G734" s="111">
        <v>1605</v>
      </c>
      <c r="H734" s="111">
        <v>1582.3</v>
      </c>
      <c r="I734" s="111">
        <v>1738</v>
      </c>
      <c r="J734" s="111">
        <v>2788180.45</v>
      </c>
      <c r="K734" s="112">
        <v>43717</v>
      </c>
      <c r="L734" s="111">
        <v>418</v>
      </c>
      <c r="M734" s="111" t="s">
        <v>867</v>
      </c>
      <c r="N734" s="390"/>
    </row>
    <row r="735" spans="1:14">
      <c r="A735" s="111" t="s">
        <v>334</v>
      </c>
      <c r="B735" s="111" t="s">
        <v>3017</v>
      </c>
      <c r="C735" s="111">
        <v>40.799999999999997</v>
      </c>
      <c r="D735" s="111">
        <v>40.799999999999997</v>
      </c>
      <c r="E735" s="111">
        <v>37.15</v>
      </c>
      <c r="F735" s="111">
        <v>38.950000000000003</v>
      </c>
      <c r="G735" s="111">
        <v>38.1</v>
      </c>
      <c r="H735" s="111">
        <v>39.1</v>
      </c>
      <c r="I735" s="111">
        <v>129402</v>
      </c>
      <c r="J735" s="111">
        <v>4974711.45</v>
      </c>
      <c r="K735" s="112">
        <v>43717</v>
      </c>
      <c r="L735" s="111">
        <v>1134</v>
      </c>
      <c r="M735" s="111" t="s">
        <v>957</v>
      </c>
      <c r="N735" s="390"/>
    </row>
    <row r="736" spans="1:14">
      <c r="A736" s="111" t="s">
        <v>2005</v>
      </c>
      <c r="B736" s="111" t="s">
        <v>377</v>
      </c>
      <c r="C736" s="111">
        <v>17.149999999999999</v>
      </c>
      <c r="D736" s="111">
        <v>17.149999999999999</v>
      </c>
      <c r="E736" s="111">
        <v>15.7</v>
      </c>
      <c r="F736" s="111">
        <v>16.2</v>
      </c>
      <c r="G736" s="111">
        <v>16.25</v>
      </c>
      <c r="H736" s="111">
        <v>16.899999999999999</v>
      </c>
      <c r="I736" s="111">
        <v>62777</v>
      </c>
      <c r="J736" s="111">
        <v>1019282</v>
      </c>
      <c r="K736" s="112">
        <v>43717</v>
      </c>
      <c r="L736" s="111">
        <v>358</v>
      </c>
      <c r="M736" s="111" t="s">
        <v>2006</v>
      </c>
      <c r="N736" s="390"/>
    </row>
    <row r="737" spans="1:14">
      <c r="A737" s="111" t="s">
        <v>3674</v>
      </c>
      <c r="B737" s="111" t="s">
        <v>3017</v>
      </c>
      <c r="C737" s="111">
        <v>0.45</v>
      </c>
      <c r="D737" s="111">
        <v>0.45</v>
      </c>
      <c r="E737" s="111">
        <v>0.4</v>
      </c>
      <c r="F737" s="111">
        <v>0.4</v>
      </c>
      <c r="G737" s="111">
        <v>0.4</v>
      </c>
      <c r="H737" s="111">
        <v>0.45</v>
      </c>
      <c r="I737" s="111">
        <v>1870</v>
      </c>
      <c r="J737" s="111">
        <v>753</v>
      </c>
      <c r="K737" s="112">
        <v>43717</v>
      </c>
      <c r="L737" s="111">
        <v>8</v>
      </c>
      <c r="M737" s="111" t="s">
        <v>3675</v>
      </c>
      <c r="N737" s="390"/>
    </row>
    <row r="738" spans="1:14">
      <c r="A738" s="111" t="s">
        <v>2844</v>
      </c>
      <c r="B738" s="111" t="s">
        <v>3017</v>
      </c>
      <c r="C738" s="111">
        <v>14.05</v>
      </c>
      <c r="D738" s="111">
        <v>15.3</v>
      </c>
      <c r="E738" s="111">
        <v>14.05</v>
      </c>
      <c r="F738" s="111">
        <v>15.3</v>
      </c>
      <c r="G738" s="111">
        <v>15.3</v>
      </c>
      <c r="H738" s="111">
        <v>14.6</v>
      </c>
      <c r="I738" s="111">
        <v>6756</v>
      </c>
      <c r="J738" s="111">
        <v>99208.65</v>
      </c>
      <c r="K738" s="112">
        <v>43717</v>
      </c>
      <c r="L738" s="111">
        <v>21</v>
      </c>
      <c r="M738" s="111" t="s">
        <v>2845</v>
      </c>
      <c r="N738" s="390"/>
    </row>
    <row r="739" spans="1:14" hidden="1">
      <c r="A739" s="111" t="s">
        <v>958</v>
      </c>
      <c r="B739" s="111" t="s">
        <v>377</v>
      </c>
      <c r="C739" s="111">
        <v>235.7</v>
      </c>
      <c r="D739" s="111">
        <v>263</v>
      </c>
      <c r="E739" s="111">
        <v>235.7</v>
      </c>
      <c r="F739" s="111">
        <v>259.14999999999998</v>
      </c>
      <c r="G739" s="111">
        <v>257</v>
      </c>
      <c r="H739" s="111">
        <v>240.95</v>
      </c>
      <c r="I739" s="111">
        <v>77991</v>
      </c>
      <c r="J739" s="111">
        <v>19690178.350000001</v>
      </c>
      <c r="K739" s="112">
        <v>43717</v>
      </c>
      <c r="L739" s="111">
        <v>1950</v>
      </c>
      <c r="M739" s="111" t="s">
        <v>2846</v>
      </c>
      <c r="N739" s="390"/>
    </row>
    <row r="740" spans="1:14" hidden="1">
      <c r="A740" s="111" t="s">
        <v>1838</v>
      </c>
      <c r="B740" s="111" t="s">
        <v>377</v>
      </c>
      <c r="C740" s="111">
        <v>71.650000000000006</v>
      </c>
      <c r="D740" s="111">
        <v>73.599999999999994</v>
      </c>
      <c r="E740" s="111">
        <v>70.400000000000006</v>
      </c>
      <c r="F740" s="111">
        <v>72.25</v>
      </c>
      <c r="G740" s="111">
        <v>71.900000000000006</v>
      </c>
      <c r="H740" s="111">
        <v>71.599999999999994</v>
      </c>
      <c r="I740" s="111">
        <v>466183</v>
      </c>
      <c r="J740" s="111">
        <v>33721885.75</v>
      </c>
      <c r="K740" s="112">
        <v>43717</v>
      </c>
      <c r="L740" s="111">
        <v>4018</v>
      </c>
      <c r="M740" s="111" t="s">
        <v>2847</v>
      </c>
      <c r="N740" s="390"/>
    </row>
    <row r="741" spans="1:14">
      <c r="A741" s="111" t="s">
        <v>98</v>
      </c>
      <c r="B741" s="111" t="s">
        <v>377</v>
      </c>
      <c r="C741" s="111">
        <v>95.5</v>
      </c>
      <c r="D741" s="111">
        <v>98.9</v>
      </c>
      <c r="E741" s="111">
        <v>93.5</v>
      </c>
      <c r="F741" s="111">
        <v>95.5</v>
      </c>
      <c r="G741" s="111">
        <v>95.6</v>
      </c>
      <c r="H741" s="111">
        <v>95.65</v>
      </c>
      <c r="I741" s="111">
        <v>28330816</v>
      </c>
      <c r="J741" s="111">
        <v>2731244453.1500001</v>
      </c>
      <c r="K741" s="112">
        <v>43717</v>
      </c>
      <c r="L741" s="111">
        <v>82825</v>
      </c>
      <c r="M741" s="111" t="s">
        <v>2848</v>
      </c>
      <c r="N741" s="390"/>
    </row>
    <row r="742" spans="1:14" hidden="1">
      <c r="A742" s="111" t="s">
        <v>2849</v>
      </c>
      <c r="B742" s="111" t="s">
        <v>377</v>
      </c>
      <c r="C742" s="111">
        <v>3.35</v>
      </c>
      <c r="D742" s="111">
        <v>3.35</v>
      </c>
      <c r="E742" s="111">
        <v>3.35</v>
      </c>
      <c r="F742" s="111">
        <v>3.35</v>
      </c>
      <c r="G742" s="111">
        <v>3.35</v>
      </c>
      <c r="H742" s="111">
        <v>3.2</v>
      </c>
      <c r="I742" s="111">
        <v>4061</v>
      </c>
      <c r="J742" s="111">
        <v>13604.35</v>
      </c>
      <c r="K742" s="112">
        <v>43717</v>
      </c>
      <c r="L742" s="111">
        <v>6</v>
      </c>
      <c r="M742" s="111" t="s">
        <v>2850</v>
      </c>
      <c r="N742" s="390"/>
    </row>
    <row r="743" spans="1:14" hidden="1">
      <c r="A743" s="111" t="s">
        <v>2851</v>
      </c>
      <c r="B743" s="111" t="s">
        <v>377</v>
      </c>
      <c r="C743" s="111">
        <v>82</v>
      </c>
      <c r="D743" s="111">
        <v>82.5</v>
      </c>
      <c r="E743" s="111">
        <v>78.650000000000006</v>
      </c>
      <c r="F743" s="111">
        <v>80.8</v>
      </c>
      <c r="G743" s="111">
        <v>80</v>
      </c>
      <c r="H743" s="111">
        <v>82.15</v>
      </c>
      <c r="I743" s="111">
        <v>20548</v>
      </c>
      <c r="J743" s="111">
        <v>1652697.35</v>
      </c>
      <c r="K743" s="112">
        <v>43717</v>
      </c>
      <c r="L743" s="111">
        <v>441</v>
      </c>
      <c r="M743" s="111" t="s">
        <v>2852</v>
      </c>
      <c r="N743" s="390"/>
    </row>
    <row r="744" spans="1:14" hidden="1">
      <c r="A744" s="111" t="s">
        <v>2853</v>
      </c>
      <c r="B744" s="111" t="s">
        <v>377</v>
      </c>
      <c r="C744" s="111">
        <v>62.05</v>
      </c>
      <c r="D744" s="111">
        <v>62.9</v>
      </c>
      <c r="E744" s="111">
        <v>60.9</v>
      </c>
      <c r="F744" s="111">
        <v>62.05</v>
      </c>
      <c r="G744" s="111">
        <v>62.3</v>
      </c>
      <c r="H744" s="111">
        <v>61.35</v>
      </c>
      <c r="I744" s="111">
        <v>116795</v>
      </c>
      <c r="J744" s="111">
        <v>7239280.0499999998</v>
      </c>
      <c r="K744" s="112">
        <v>43717</v>
      </c>
      <c r="L744" s="111">
        <v>776</v>
      </c>
      <c r="M744" s="111" t="s">
        <v>2996</v>
      </c>
      <c r="N744" s="390"/>
    </row>
    <row r="745" spans="1:14" hidden="1">
      <c r="A745" s="111" t="s">
        <v>959</v>
      </c>
      <c r="B745" s="111" t="s">
        <v>377</v>
      </c>
      <c r="C745" s="111">
        <v>15</v>
      </c>
      <c r="D745" s="111">
        <v>15.55</v>
      </c>
      <c r="E745" s="111">
        <v>14.75</v>
      </c>
      <c r="F745" s="111">
        <v>15.55</v>
      </c>
      <c r="G745" s="111">
        <v>15.55</v>
      </c>
      <c r="H745" s="111">
        <v>14.85</v>
      </c>
      <c r="I745" s="111">
        <v>37716</v>
      </c>
      <c r="J745" s="111">
        <v>573928.35</v>
      </c>
      <c r="K745" s="112">
        <v>43717</v>
      </c>
      <c r="L745" s="111">
        <v>182</v>
      </c>
      <c r="M745" s="111" t="s">
        <v>960</v>
      </c>
      <c r="N745" s="390"/>
    </row>
    <row r="746" spans="1:14" hidden="1">
      <c r="A746" s="111" t="s">
        <v>99</v>
      </c>
      <c r="B746" s="111" t="s">
        <v>377</v>
      </c>
      <c r="C746" s="111">
        <v>19.45</v>
      </c>
      <c r="D746" s="111">
        <v>19.95</v>
      </c>
      <c r="E746" s="111">
        <v>19.100000000000001</v>
      </c>
      <c r="F746" s="111">
        <v>19.7</v>
      </c>
      <c r="G746" s="111">
        <v>19.8</v>
      </c>
      <c r="H746" s="111">
        <v>19.05</v>
      </c>
      <c r="I746" s="111">
        <v>1353769</v>
      </c>
      <c r="J746" s="111">
        <v>26558829.75</v>
      </c>
      <c r="K746" s="112">
        <v>43717</v>
      </c>
      <c r="L746" s="111">
        <v>5193</v>
      </c>
      <c r="M746" s="111" t="s">
        <v>961</v>
      </c>
      <c r="N746" s="390"/>
    </row>
    <row r="747" spans="1:14" hidden="1">
      <c r="A747" s="111" t="s">
        <v>3056</v>
      </c>
      <c r="B747" s="111" t="s">
        <v>3017</v>
      </c>
      <c r="C747" s="111">
        <v>7.5</v>
      </c>
      <c r="D747" s="111">
        <v>7.95</v>
      </c>
      <c r="E747" s="111">
        <v>7.4</v>
      </c>
      <c r="F747" s="111">
        <v>7.95</v>
      </c>
      <c r="G747" s="111">
        <v>7.95</v>
      </c>
      <c r="H747" s="111">
        <v>7.6</v>
      </c>
      <c r="I747" s="111">
        <v>4320</v>
      </c>
      <c r="J747" s="111">
        <v>32564.05</v>
      </c>
      <c r="K747" s="112">
        <v>43717</v>
      </c>
      <c r="L747" s="111">
        <v>19</v>
      </c>
      <c r="M747" s="111" t="s">
        <v>3057</v>
      </c>
      <c r="N747" s="390"/>
    </row>
    <row r="748" spans="1:14" hidden="1">
      <c r="A748" s="111" t="s">
        <v>3499</v>
      </c>
      <c r="B748" s="111" t="s">
        <v>377</v>
      </c>
      <c r="C748" s="111">
        <v>50.65</v>
      </c>
      <c r="D748" s="111">
        <v>52.3</v>
      </c>
      <c r="E748" s="111">
        <v>48.4</v>
      </c>
      <c r="F748" s="111">
        <v>50.65</v>
      </c>
      <c r="G748" s="111">
        <v>50.7</v>
      </c>
      <c r="H748" s="111">
        <v>50.2</v>
      </c>
      <c r="I748" s="111">
        <v>198890</v>
      </c>
      <c r="J748" s="111">
        <v>10191791.6</v>
      </c>
      <c r="K748" s="112">
        <v>43717</v>
      </c>
      <c r="L748" s="111">
        <v>1357</v>
      </c>
      <c r="M748" s="111" t="s">
        <v>3500</v>
      </c>
      <c r="N748" s="390"/>
    </row>
    <row r="749" spans="1:14">
      <c r="A749" s="111" t="s">
        <v>962</v>
      </c>
      <c r="B749" s="111" t="s">
        <v>377</v>
      </c>
      <c r="C749" s="111">
        <v>986.9</v>
      </c>
      <c r="D749" s="111">
        <v>1000</v>
      </c>
      <c r="E749" s="111">
        <v>979.45</v>
      </c>
      <c r="F749" s="111">
        <v>998.65</v>
      </c>
      <c r="G749" s="111">
        <v>998.5</v>
      </c>
      <c r="H749" s="111">
        <v>981.25</v>
      </c>
      <c r="I749" s="111">
        <v>49398</v>
      </c>
      <c r="J749" s="111">
        <v>49299501.450000003</v>
      </c>
      <c r="K749" s="112">
        <v>43717</v>
      </c>
      <c r="L749" s="111">
        <v>3617</v>
      </c>
      <c r="M749" s="111" t="s">
        <v>963</v>
      </c>
      <c r="N749" s="390"/>
    </row>
    <row r="750" spans="1:14" hidden="1">
      <c r="A750" s="111" t="s">
        <v>2064</v>
      </c>
      <c r="B750" s="111" t="s">
        <v>377</v>
      </c>
      <c r="C750" s="111">
        <v>121.9</v>
      </c>
      <c r="D750" s="111">
        <v>124.9</v>
      </c>
      <c r="E750" s="111">
        <v>117.9</v>
      </c>
      <c r="F750" s="111">
        <v>121.65</v>
      </c>
      <c r="G750" s="111">
        <v>122.35</v>
      </c>
      <c r="H750" s="111">
        <v>121.45</v>
      </c>
      <c r="I750" s="111">
        <v>189799</v>
      </c>
      <c r="J750" s="111">
        <v>23146333.199999999</v>
      </c>
      <c r="K750" s="112">
        <v>43717</v>
      </c>
      <c r="L750" s="111">
        <v>3919</v>
      </c>
      <c r="M750" s="111" t="s">
        <v>2065</v>
      </c>
      <c r="N750" s="390"/>
    </row>
    <row r="751" spans="1:14" hidden="1">
      <c r="A751" s="111" t="s">
        <v>964</v>
      </c>
      <c r="B751" s="111" t="s">
        <v>377</v>
      </c>
      <c r="C751" s="111">
        <v>321</v>
      </c>
      <c r="D751" s="111">
        <v>326.55</v>
      </c>
      <c r="E751" s="111">
        <v>320</v>
      </c>
      <c r="F751" s="111">
        <v>324.8</v>
      </c>
      <c r="G751" s="111">
        <v>323.39999999999998</v>
      </c>
      <c r="H751" s="111">
        <v>319.89999999999998</v>
      </c>
      <c r="I751" s="111">
        <v>14548</v>
      </c>
      <c r="J751" s="111">
        <v>4718915.55</v>
      </c>
      <c r="K751" s="112">
        <v>43717</v>
      </c>
      <c r="L751" s="111">
        <v>1607</v>
      </c>
      <c r="M751" s="111" t="s">
        <v>2854</v>
      </c>
      <c r="N751" s="390"/>
    </row>
    <row r="752" spans="1:14">
      <c r="A752" s="111" t="s">
        <v>2855</v>
      </c>
      <c r="B752" s="111" t="s">
        <v>377</v>
      </c>
      <c r="C752" s="111">
        <v>110.6</v>
      </c>
      <c r="D752" s="111">
        <v>119.4</v>
      </c>
      <c r="E752" s="111">
        <v>110.1</v>
      </c>
      <c r="F752" s="111">
        <v>118.5</v>
      </c>
      <c r="G752" s="111">
        <v>118.85</v>
      </c>
      <c r="H752" s="111">
        <v>109.65</v>
      </c>
      <c r="I752" s="111">
        <v>2027149</v>
      </c>
      <c r="J752" s="111">
        <v>234484107.59999999</v>
      </c>
      <c r="K752" s="112">
        <v>43717</v>
      </c>
      <c r="L752" s="111">
        <v>20229</v>
      </c>
      <c r="M752" s="111" t="s">
        <v>2856</v>
      </c>
      <c r="N752" s="390"/>
    </row>
    <row r="753" spans="1:14">
      <c r="A753" s="111" t="s">
        <v>965</v>
      </c>
      <c r="B753" s="111" t="s">
        <v>377</v>
      </c>
      <c r="C753" s="111">
        <v>62</v>
      </c>
      <c r="D753" s="111">
        <v>62.6</v>
      </c>
      <c r="E753" s="111">
        <v>61.15</v>
      </c>
      <c r="F753" s="111">
        <v>62.2</v>
      </c>
      <c r="G753" s="111">
        <v>62.1</v>
      </c>
      <c r="H753" s="111">
        <v>61.95</v>
      </c>
      <c r="I753" s="111">
        <v>283181</v>
      </c>
      <c r="J753" s="111">
        <v>17531128.350000001</v>
      </c>
      <c r="K753" s="112">
        <v>43717</v>
      </c>
      <c r="L753" s="111">
        <v>2694</v>
      </c>
      <c r="M753" s="111" t="s">
        <v>966</v>
      </c>
      <c r="N753" s="390"/>
    </row>
    <row r="754" spans="1:14">
      <c r="A754" s="111" t="s">
        <v>3133</v>
      </c>
      <c r="B754" s="111" t="s">
        <v>377</v>
      </c>
      <c r="C754" s="111">
        <v>23.9</v>
      </c>
      <c r="D754" s="111">
        <v>23.9</v>
      </c>
      <c r="E754" s="111">
        <v>21.5</v>
      </c>
      <c r="F754" s="111">
        <v>22.85</v>
      </c>
      <c r="G754" s="111">
        <v>23.2</v>
      </c>
      <c r="H754" s="111">
        <v>23.25</v>
      </c>
      <c r="I754" s="111">
        <v>3193</v>
      </c>
      <c r="J754" s="111">
        <v>71794.25</v>
      </c>
      <c r="K754" s="112">
        <v>43717</v>
      </c>
      <c r="L754" s="111">
        <v>61</v>
      </c>
      <c r="M754" s="111" t="s">
        <v>3276</v>
      </c>
      <c r="N754" s="390"/>
    </row>
    <row r="755" spans="1:14">
      <c r="A755" s="111" t="s">
        <v>967</v>
      </c>
      <c r="B755" s="111" t="s">
        <v>377</v>
      </c>
      <c r="C755" s="111">
        <v>115.6</v>
      </c>
      <c r="D755" s="111">
        <v>117.85</v>
      </c>
      <c r="E755" s="111">
        <v>114.15</v>
      </c>
      <c r="F755" s="111">
        <v>114.7</v>
      </c>
      <c r="G755" s="111">
        <v>114.85</v>
      </c>
      <c r="H755" s="111">
        <v>114.6</v>
      </c>
      <c r="I755" s="111">
        <v>551536</v>
      </c>
      <c r="J755" s="111">
        <v>63433412.700000003</v>
      </c>
      <c r="K755" s="112">
        <v>43717</v>
      </c>
      <c r="L755" s="111">
        <v>1074</v>
      </c>
      <c r="M755" s="111" t="s">
        <v>2976</v>
      </c>
      <c r="N755" s="390"/>
    </row>
    <row r="756" spans="1:14">
      <c r="A756" s="111" t="s">
        <v>968</v>
      </c>
      <c r="B756" s="111" t="s">
        <v>377</v>
      </c>
      <c r="C756" s="111">
        <v>75.75</v>
      </c>
      <c r="D756" s="111">
        <v>75.75</v>
      </c>
      <c r="E756" s="111">
        <v>72.5</v>
      </c>
      <c r="F756" s="111">
        <v>72.75</v>
      </c>
      <c r="G756" s="111">
        <v>72.55</v>
      </c>
      <c r="H756" s="111">
        <v>75.3</v>
      </c>
      <c r="I756" s="111">
        <v>222973</v>
      </c>
      <c r="J756" s="111">
        <v>16374739.800000001</v>
      </c>
      <c r="K756" s="112">
        <v>43717</v>
      </c>
      <c r="L756" s="111">
        <v>3097</v>
      </c>
      <c r="M756" s="111" t="s">
        <v>969</v>
      </c>
      <c r="N756" s="390"/>
    </row>
    <row r="757" spans="1:14">
      <c r="A757" s="111" t="s">
        <v>2857</v>
      </c>
      <c r="B757" s="111" t="s">
        <v>3017</v>
      </c>
      <c r="C757" s="111">
        <v>1.5</v>
      </c>
      <c r="D757" s="111">
        <v>1.5</v>
      </c>
      <c r="E757" s="111">
        <v>1.4</v>
      </c>
      <c r="F757" s="111">
        <v>1.45</v>
      </c>
      <c r="G757" s="111">
        <v>1.45</v>
      </c>
      <c r="H757" s="111">
        <v>1.45</v>
      </c>
      <c r="I757" s="111">
        <v>49747</v>
      </c>
      <c r="J757" s="111">
        <v>74136.05</v>
      </c>
      <c r="K757" s="112">
        <v>43717</v>
      </c>
      <c r="L757" s="111">
        <v>32</v>
      </c>
      <c r="M757" s="111" t="s">
        <v>2858</v>
      </c>
      <c r="N757" s="390"/>
    </row>
    <row r="758" spans="1:14">
      <c r="A758" s="111" t="s">
        <v>3150</v>
      </c>
      <c r="B758" s="111" t="s">
        <v>377</v>
      </c>
      <c r="C758" s="111">
        <v>79.45</v>
      </c>
      <c r="D758" s="111">
        <v>91.8</v>
      </c>
      <c r="E758" s="111">
        <v>77.900000000000006</v>
      </c>
      <c r="F758" s="111">
        <v>81.900000000000006</v>
      </c>
      <c r="G758" s="111">
        <v>81.900000000000006</v>
      </c>
      <c r="H758" s="111">
        <v>78</v>
      </c>
      <c r="I758" s="111">
        <v>1253</v>
      </c>
      <c r="J758" s="111">
        <v>100608.8</v>
      </c>
      <c r="K758" s="112">
        <v>43717</v>
      </c>
      <c r="L758" s="111">
        <v>30</v>
      </c>
      <c r="M758" s="111" t="s">
        <v>3151</v>
      </c>
      <c r="N758" s="390"/>
    </row>
    <row r="759" spans="1:14">
      <c r="A759" s="111" t="s">
        <v>100</v>
      </c>
      <c r="B759" s="111" t="s">
        <v>377</v>
      </c>
      <c r="C759" s="111">
        <v>2.5</v>
      </c>
      <c r="D759" s="111">
        <v>2.5499999999999998</v>
      </c>
      <c r="E759" s="111">
        <v>2.2999999999999998</v>
      </c>
      <c r="F759" s="111">
        <v>2.35</v>
      </c>
      <c r="G759" s="111">
        <v>2.35</v>
      </c>
      <c r="H759" s="111">
        <v>2.5499999999999998</v>
      </c>
      <c r="I759" s="111">
        <v>4808897</v>
      </c>
      <c r="J759" s="111">
        <v>11551931.9</v>
      </c>
      <c r="K759" s="112">
        <v>43717</v>
      </c>
      <c r="L759" s="111">
        <v>1642</v>
      </c>
      <c r="M759" s="111" t="s">
        <v>970</v>
      </c>
      <c r="N759" s="390"/>
    </row>
    <row r="760" spans="1:14">
      <c r="A760" s="111" t="s">
        <v>2859</v>
      </c>
      <c r="B760" s="111" t="s">
        <v>377</v>
      </c>
      <c r="C760" s="111">
        <v>1.35</v>
      </c>
      <c r="D760" s="111">
        <v>1.35</v>
      </c>
      <c r="E760" s="111">
        <v>1.25</v>
      </c>
      <c r="F760" s="111">
        <v>1.35</v>
      </c>
      <c r="G760" s="111">
        <v>1.35</v>
      </c>
      <c r="H760" s="111">
        <v>1.3</v>
      </c>
      <c r="I760" s="111">
        <v>5289472</v>
      </c>
      <c r="J760" s="111">
        <v>7014823.25</v>
      </c>
      <c r="K760" s="112">
        <v>43717</v>
      </c>
      <c r="L760" s="111">
        <v>563</v>
      </c>
      <c r="M760" s="111" t="s">
        <v>2860</v>
      </c>
      <c r="N760" s="390"/>
    </row>
    <row r="761" spans="1:14">
      <c r="A761" s="111" t="s">
        <v>2861</v>
      </c>
      <c r="B761" s="111" t="s">
        <v>377</v>
      </c>
      <c r="C761" s="111">
        <v>16.149999999999999</v>
      </c>
      <c r="D761" s="111">
        <v>17.45</v>
      </c>
      <c r="E761" s="111">
        <v>16.149999999999999</v>
      </c>
      <c r="F761" s="111">
        <v>17.45</v>
      </c>
      <c r="G761" s="111">
        <v>17.45</v>
      </c>
      <c r="H761" s="111">
        <v>16.850000000000001</v>
      </c>
      <c r="I761" s="111">
        <v>669</v>
      </c>
      <c r="J761" s="111">
        <v>11637.8</v>
      </c>
      <c r="K761" s="112">
        <v>43717</v>
      </c>
      <c r="L761" s="111">
        <v>12</v>
      </c>
      <c r="M761" s="111" t="s">
        <v>2862</v>
      </c>
      <c r="N761" s="390"/>
    </row>
    <row r="762" spans="1:14">
      <c r="A762" s="111" t="s">
        <v>241</v>
      </c>
      <c r="B762" s="111" t="s">
        <v>377</v>
      </c>
      <c r="C762" s="111">
        <v>1.65</v>
      </c>
      <c r="D762" s="111">
        <v>1.7</v>
      </c>
      <c r="E762" s="111">
        <v>1.55</v>
      </c>
      <c r="F762" s="111">
        <v>1.7</v>
      </c>
      <c r="G762" s="111">
        <v>1.7</v>
      </c>
      <c r="H762" s="111">
        <v>1.65</v>
      </c>
      <c r="I762" s="111">
        <v>1355188</v>
      </c>
      <c r="J762" s="111">
        <v>2237561.0499999998</v>
      </c>
      <c r="K762" s="112">
        <v>43717</v>
      </c>
      <c r="L762" s="111">
        <v>383</v>
      </c>
      <c r="M762" s="111" t="s">
        <v>2863</v>
      </c>
      <c r="N762" s="390"/>
    </row>
    <row r="763" spans="1:14">
      <c r="A763" s="111" t="s">
        <v>971</v>
      </c>
      <c r="B763" s="111" t="s">
        <v>377</v>
      </c>
      <c r="C763" s="111">
        <v>31.5</v>
      </c>
      <c r="D763" s="111">
        <v>35.4</v>
      </c>
      <c r="E763" s="111">
        <v>31</v>
      </c>
      <c r="F763" s="111">
        <v>34.450000000000003</v>
      </c>
      <c r="G763" s="111">
        <v>34.4</v>
      </c>
      <c r="H763" s="111">
        <v>31.45</v>
      </c>
      <c r="I763" s="111">
        <v>1245118</v>
      </c>
      <c r="J763" s="111">
        <v>42390909.75</v>
      </c>
      <c r="K763" s="112">
        <v>43717</v>
      </c>
      <c r="L763" s="111">
        <v>3642</v>
      </c>
      <c r="M763" s="111" t="s">
        <v>2864</v>
      </c>
      <c r="N763" s="390"/>
    </row>
    <row r="764" spans="1:14" hidden="1">
      <c r="A764" s="111" t="s">
        <v>972</v>
      </c>
      <c r="B764" s="111" t="s">
        <v>377</v>
      </c>
      <c r="C764" s="111">
        <v>60.95</v>
      </c>
      <c r="D764" s="111">
        <v>67.2</v>
      </c>
      <c r="E764" s="111">
        <v>60.1</v>
      </c>
      <c r="F764" s="111">
        <v>66.150000000000006</v>
      </c>
      <c r="G764" s="111">
        <v>66</v>
      </c>
      <c r="H764" s="111">
        <v>60.4</v>
      </c>
      <c r="I764" s="111">
        <v>423640</v>
      </c>
      <c r="J764" s="111">
        <v>27450412.899999999</v>
      </c>
      <c r="K764" s="112">
        <v>43717</v>
      </c>
      <c r="L764" s="111">
        <v>4035</v>
      </c>
      <c r="M764" s="111" t="s">
        <v>2865</v>
      </c>
      <c r="N764" s="390"/>
    </row>
    <row r="765" spans="1:14">
      <c r="A765" s="111" t="s">
        <v>101</v>
      </c>
      <c r="B765" s="111" t="s">
        <v>377</v>
      </c>
      <c r="C765" s="111">
        <v>65</v>
      </c>
      <c r="D765" s="111">
        <v>66.5</v>
      </c>
      <c r="E765" s="111">
        <v>65</v>
      </c>
      <c r="F765" s="111">
        <v>66.150000000000006</v>
      </c>
      <c r="G765" s="111">
        <v>66.05</v>
      </c>
      <c r="H765" s="111">
        <v>65.3</v>
      </c>
      <c r="I765" s="111">
        <v>311248</v>
      </c>
      <c r="J765" s="111">
        <v>20582855.600000001</v>
      </c>
      <c r="K765" s="112">
        <v>43717</v>
      </c>
      <c r="L765" s="111">
        <v>3188</v>
      </c>
      <c r="M765" s="111" t="s">
        <v>973</v>
      </c>
      <c r="N765" s="390"/>
    </row>
    <row r="766" spans="1:14">
      <c r="A766" s="111" t="s">
        <v>974</v>
      </c>
      <c r="B766" s="111" t="s">
        <v>377</v>
      </c>
      <c r="C766" s="111">
        <v>2715.8</v>
      </c>
      <c r="D766" s="111">
        <v>2750.05</v>
      </c>
      <c r="E766" s="111">
        <v>2715.8</v>
      </c>
      <c r="F766" s="111">
        <v>2725.25</v>
      </c>
      <c r="G766" s="111">
        <v>2721.35</v>
      </c>
      <c r="H766" s="111">
        <v>2746.25</v>
      </c>
      <c r="I766" s="111">
        <v>628</v>
      </c>
      <c r="J766" s="111">
        <v>1725465.8</v>
      </c>
      <c r="K766" s="112">
        <v>43717</v>
      </c>
      <c r="L766" s="111">
        <v>128</v>
      </c>
      <c r="M766" s="111" t="s">
        <v>975</v>
      </c>
      <c r="N766" s="390"/>
    </row>
    <row r="767" spans="1:14">
      <c r="A767" s="111" t="s">
        <v>102</v>
      </c>
      <c r="B767" s="111" t="s">
        <v>377</v>
      </c>
      <c r="C767" s="111">
        <v>218</v>
      </c>
      <c r="D767" s="111">
        <v>224.5</v>
      </c>
      <c r="E767" s="111">
        <v>213.85</v>
      </c>
      <c r="F767" s="111">
        <v>219.5</v>
      </c>
      <c r="G767" s="111">
        <v>219.35</v>
      </c>
      <c r="H767" s="111">
        <v>217.95</v>
      </c>
      <c r="I767" s="111">
        <v>9829589</v>
      </c>
      <c r="J767" s="111">
        <v>2161417243.8499999</v>
      </c>
      <c r="K767" s="112">
        <v>43717</v>
      </c>
      <c r="L767" s="111">
        <v>48779</v>
      </c>
      <c r="M767" s="111" t="s">
        <v>1926</v>
      </c>
      <c r="N767" s="390"/>
    </row>
    <row r="768" spans="1:14">
      <c r="A768" s="111" t="s">
        <v>2463</v>
      </c>
      <c r="B768" s="111" t="s">
        <v>377</v>
      </c>
      <c r="C768" s="111">
        <v>75.2</v>
      </c>
      <c r="D768" s="111">
        <v>84.4</v>
      </c>
      <c r="E768" s="111">
        <v>75.2</v>
      </c>
      <c r="F768" s="111">
        <v>82.3</v>
      </c>
      <c r="G768" s="111">
        <v>82</v>
      </c>
      <c r="H768" s="111">
        <v>76.900000000000006</v>
      </c>
      <c r="I768" s="111">
        <v>130361</v>
      </c>
      <c r="J768" s="111">
        <v>10659885.050000001</v>
      </c>
      <c r="K768" s="112">
        <v>43717</v>
      </c>
      <c r="L768" s="111">
        <v>2488</v>
      </c>
      <c r="M768" s="111" t="s">
        <v>1505</v>
      </c>
      <c r="N768" s="390"/>
    </row>
    <row r="769" spans="1:14" hidden="1">
      <c r="A769" s="111" t="s">
        <v>976</v>
      </c>
      <c r="B769" s="111" t="s">
        <v>377</v>
      </c>
      <c r="C769" s="111">
        <v>470</v>
      </c>
      <c r="D769" s="111">
        <v>500.95</v>
      </c>
      <c r="E769" s="111">
        <v>466</v>
      </c>
      <c r="F769" s="111">
        <v>490.05</v>
      </c>
      <c r="G769" s="111">
        <v>491.5</v>
      </c>
      <c r="H769" s="111">
        <v>472.9</v>
      </c>
      <c r="I769" s="111">
        <v>804259</v>
      </c>
      <c r="J769" s="111">
        <v>395904534.10000002</v>
      </c>
      <c r="K769" s="112">
        <v>43717</v>
      </c>
      <c r="L769" s="111">
        <v>27710</v>
      </c>
      <c r="M769" s="111" t="s">
        <v>977</v>
      </c>
      <c r="N769" s="390"/>
    </row>
    <row r="770" spans="1:14">
      <c r="A770" s="111" t="s">
        <v>103</v>
      </c>
      <c r="B770" s="111" t="s">
        <v>377</v>
      </c>
      <c r="C770" s="111">
        <v>1200</v>
      </c>
      <c r="D770" s="111">
        <v>1212.95</v>
      </c>
      <c r="E770" s="111">
        <v>1192.7</v>
      </c>
      <c r="F770" s="111">
        <v>1209.3499999999999</v>
      </c>
      <c r="G770" s="111">
        <v>1209</v>
      </c>
      <c r="H770" s="111">
        <v>1205</v>
      </c>
      <c r="I770" s="111">
        <v>562232</v>
      </c>
      <c r="J770" s="111">
        <v>677454417.20000005</v>
      </c>
      <c r="K770" s="112">
        <v>43717</v>
      </c>
      <c r="L770" s="111">
        <v>22509</v>
      </c>
      <c r="M770" s="111" t="s">
        <v>978</v>
      </c>
      <c r="N770" s="390"/>
    </row>
    <row r="771" spans="1:14">
      <c r="A771" s="111" t="s">
        <v>979</v>
      </c>
      <c r="B771" s="111" t="s">
        <v>3017</v>
      </c>
      <c r="C771" s="111">
        <v>89.95</v>
      </c>
      <c r="D771" s="111">
        <v>93.1</v>
      </c>
      <c r="E771" s="111">
        <v>89.95</v>
      </c>
      <c r="F771" s="111">
        <v>93.05</v>
      </c>
      <c r="G771" s="111">
        <v>93.05</v>
      </c>
      <c r="H771" s="111">
        <v>88.7</v>
      </c>
      <c r="I771" s="111">
        <v>9481</v>
      </c>
      <c r="J771" s="111">
        <v>875548</v>
      </c>
      <c r="K771" s="112">
        <v>43717</v>
      </c>
      <c r="L771" s="111">
        <v>86</v>
      </c>
      <c r="M771" s="111" t="s">
        <v>980</v>
      </c>
      <c r="N771" s="390"/>
    </row>
    <row r="772" spans="1:14">
      <c r="A772" s="111" t="s">
        <v>3501</v>
      </c>
      <c r="B772" s="111" t="s">
        <v>377</v>
      </c>
      <c r="C772" s="111">
        <v>55</v>
      </c>
      <c r="D772" s="111">
        <v>55.5</v>
      </c>
      <c r="E772" s="111">
        <v>54.05</v>
      </c>
      <c r="F772" s="111">
        <v>55.15</v>
      </c>
      <c r="G772" s="111">
        <v>54.05</v>
      </c>
      <c r="H772" s="111">
        <v>53.65</v>
      </c>
      <c r="I772" s="111">
        <v>268372</v>
      </c>
      <c r="J772" s="111">
        <v>14798803.1</v>
      </c>
      <c r="K772" s="112">
        <v>43717</v>
      </c>
      <c r="L772" s="111">
        <v>140</v>
      </c>
      <c r="M772" s="111" t="s">
        <v>3502</v>
      </c>
      <c r="N772" s="390"/>
    </row>
    <row r="773" spans="1:14">
      <c r="A773" s="111" t="s">
        <v>981</v>
      </c>
      <c r="B773" s="111" t="s">
        <v>377</v>
      </c>
      <c r="C773" s="111">
        <v>271.7</v>
      </c>
      <c r="D773" s="111">
        <v>273.88</v>
      </c>
      <c r="E773" s="111">
        <v>269</v>
      </c>
      <c r="F773" s="111">
        <v>270.95999999999998</v>
      </c>
      <c r="G773" s="111">
        <v>271.06</v>
      </c>
      <c r="H773" s="111">
        <v>269.98</v>
      </c>
      <c r="I773" s="111">
        <v>47878</v>
      </c>
      <c r="J773" s="111">
        <v>12973302.83</v>
      </c>
      <c r="K773" s="112">
        <v>43717</v>
      </c>
      <c r="L773" s="111">
        <v>1175</v>
      </c>
      <c r="M773" s="111" t="s">
        <v>982</v>
      </c>
      <c r="N773" s="390"/>
    </row>
    <row r="774" spans="1:14">
      <c r="A774" s="111" t="s">
        <v>104</v>
      </c>
      <c r="B774" s="111" t="s">
        <v>377</v>
      </c>
      <c r="C774" s="111">
        <v>708.45</v>
      </c>
      <c r="D774" s="111">
        <v>758</v>
      </c>
      <c r="E774" s="111">
        <v>707.25</v>
      </c>
      <c r="F774" s="111">
        <v>744.5</v>
      </c>
      <c r="G774" s="111">
        <v>744</v>
      </c>
      <c r="H774" s="111">
        <v>707.25</v>
      </c>
      <c r="I774" s="111">
        <v>2263789</v>
      </c>
      <c r="J774" s="111">
        <v>1655028973.25</v>
      </c>
      <c r="K774" s="112">
        <v>43717</v>
      </c>
      <c r="L774" s="111">
        <v>38621</v>
      </c>
      <c r="M774" s="111" t="s">
        <v>983</v>
      </c>
      <c r="N774" s="390"/>
    </row>
    <row r="775" spans="1:14">
      <c r="A775" s="111" t="s">
        <v>984</v>
      </c>
      <c r="B775" s="111" t="s">
        <v>377</v>
      </c>
      <c r="C775" s="111">
        <v>143.19999999999999</v>
      </c>
      <c r="D775" s="111">
        <v>146.80000000000001</v>
      </c>
      <c r="E775" s="111">
        <v>143.05000000000001</v>
      </c>
      <c r="F775" s="111">
        <v>145.35</v>
      </c>
      <c r="G775" s="111">
        <v>145.19999999999999</v>
      </c>
      <c r="H775" s="111">
        <v>144.6</v>
      </c>
      <c r="I775" s="111">
        <v>171744</v>
      </c>
      <c r="J775" s="111">
        <v>24936010.449999999</v>
      </c>
      <c r="K775" s="112">
        <v>43717</v>
      </c>
      <c r="L775" s="111">
        <v>4128</v>
      </c>
      <c r="M775" s="111" t="s">
        <v>985</v>
      </c>
      <c r="N775" s="390"/>
    </row>
    <row r="776" spans="1:14">
      <c r="A776" s="111" t="s">
        <v>986</v>
      </c>
      <c r="B776" s="111" t="s">
        <v>377</v>
      </c>
      <c r="C776" s="111">
        <v>63.45</v>
      </c>
      <c r="D776" s="111">
        <v>65.849999999999994</v>
      </c>
      <c r="E776" s="111">
        <v>63.05</v>
      </c>
      <c r="F776" s="111">
        <v>64.55</v>
      </c>
      <c r="G776" s="111">
        <v>64.400000000000006</v>
      </c>
      <c r="H776" s="111">
        <v>62.8</v>
      </c>
      <c r="I776" s="111">
        <v>2827</v>
      </c>
      <c r="J776" s="111">
        <v>182188.5</v>
      </c>
      <c r="K776" s="112">
        <v>43717</v>
      </c>
      <c r="L776" s="111">
        <v>186</v>
      </c>
      <c r="M776" s="111" t="s">
        <v>987</v>
      </c>
      <c r="N776" s="390"/>
    </row>
    <row r="777" spans="1:14">
      <c r="A777" s="111" t="s">
        <v>988</v>
      </c>
      <c r="B777" s="111" t="s">
        <v>377</v>
      </c>
      <c r="C777" s="111">
        <v>489.7</v>
      </c>
      <c r="D777" s="111">
        <v>497.95</v>
      </c>
      <c r="E777" s="111">
        <v>477.65</v>
      </c>
      <c r="F777" s="111">
        <v>495.5</v>
      </c>
      <c r="G777" s="111">
        <v>493.3</v>
      </c>
      <c r="H777" s="111">
        <v>489.4</v>
      </c>
      <c r="I777" s="111">
        <v>389094</v>
      </c>
      <c r="J777" s="111">
        <v>189400563.59999999</v>
      </c>
      <c r="K777" s="112">
        <v>43717</v>
      </c>
      <c r="L777" s="111">
        <v>16969</v>
      </c>
      <c r="M777" s="111" t="s">
        <v>1858</v>
      </c>
      <c r="N777" s="390"/>
    </row>
    <row r="778" spans="1:14">
      <c r="A778" s="111" t="s">
        <v>989</v>
      </c>
      <c r="B778" s="111" t="s">
        <v>377</v>
      </c>
      <c r="C778" s="111">
        <v>167.8</v>
      </c>
      <c r="D778" s="111">
        <v>170.1</v>
      </c>
      <c r="E778" s="111">
        <v>163.15</v>
      </c>
      <c r="F778" s="111">
        <v>168.9</v>
      </c>
      <c r="G778" s="111">
        <v>169.85</v>
      </c>
      <c r="H778" s="111">
        <v>167.8</v>
      </c>
      <c r="I778" s="111">
        <v>11463</v>
      </c>
      <c r="J778" s="111">
        <v>1934536.55</v>
      </c>
      <c r="K778" s="112">
        <v>43717</v>
      </c>
      <c r="L778" s="111">
        <v>386</v>
      </c>
      <c r="M778" s="111" t="s">
        <v>990</v>
      </c>
      <c r="N778" s="390"/>
    </row>
    <row r="779" spans="1:14">
      <c r="A779" s="111" t="s">
        <v>991</v>
      </c>
      <c r="B779" s="111" t="s">
        <v>377</v>
      </c>
      <c r="C779" s="111">
        <v>448</v>
      </c>
      <c r="D779" s="111">
        <v>452.95</v>
      </c>
      <c r="E779" s="111">
        <v>443.75</v>
      </c>
      <c r="F779" s="111">
        <v>450.65</v>
      </c>
      <c r="G779" s="111">
        <v>450.8</v>
      </c>
      <c r="H779" s="111">
        <v>448</v>
      </c>
      <c r="I779" s="111">
        <v>25842</v>
      </c>
      <c r="J779" s="111">
        <v>11575971.300000001</v>
      </c>
      <c r="K779" s="112">
        <v>43717</v>
      </c>
      <c r="L779" s="111">
        <v>5047</v>
      </c>
      <c r="M779" s="111" t="s">
        <v>2866</v>
      </c>
      <c r="N779" s="390"/>
    </row>
    <row r="780" spans="1:14">
      <c r="A780" s="111" t="s">
        <v>3231</v>
      </c>
      <c r="B780" s="111" t="s">
        <v>3017</v>
      </c>
      <c r="C780" s="111">
        <v>174</v>
      </c>
      <c r="D780" s="111">
        <v>175</v>
      </c>
      <c r="E780" s="111">
        <v>174</v>
      </c>
      <c r="F780" s="111">
        <v>175</v>
      </c>
      <c r="G780" s="111">
        <v>175</v>
      </c>
      <c r="H780" s="111">
        <v>170</v>
      </c>
      <c r="I780" s="111">
        <v>299</v>
      </c>
      <c r="J780" s="111">
        <v>52286.15</v>
      </c>
      <c r="K780" s="112">
        <v>43717</v>
      </c>
      <c r="L780" s="111">
        <v>6</v>
      </c>
      <c r="M780" s="111" t="s">
        <v>3232</v>
      </c>
      <c r="N780" s="390"/>
    </row>
    <row r="781" spans="1:14" hidden="1">
      <c r="A781" s="111" t="s">
        <v>992</v>
      </c>
      <c r="B781" s="111" t="s">
        <v>377</v>
      </c>
      <c r="C781" s="111">
        <v>33.200000000000003</v>
      </c>
      <c r="D781" s="111">
        <v>34</v>
      </c>
      <c r="E781" s="111">
        <v>32.6</v>
      </c>
      <c r="F781" s="111">
        <v>33</v>
      </c>
      <c r="G781" s="111">
        <v>33.1</v>
      </c>
      <c r="H781" s="111">
        <v>32.65</v>
      </c>
      <c r="I781" s="111">
        <v>27253</v>
      </c>
      <c r="J781" s="111">
        <v>907650.55</v>
      </c>
      <c r="K781" s="112">
        <v>43717</v>
      </c>
      <c r="L781" s="111">
        <v>840</v>
      </c>
      <c r="M781" s="111" t="s">
        <v>993</v>
      </c>
      <c r="N781" s="390"/>
    </row>
    <row r="782" spans="1:14">
      <c r="A782" s="111" t="s">
        <v>2334</v>
      </c>
      <c r="B782" s="111" t="s">
        <v>377</v>
      </c>
      <c r="C782" s="111">
        <v>101</v>
      </c>
      <c r="D782" s="111">
        <v>106.85</v>
      </c>
      <c r="E782" s="111">
        <v>97.95</v>
      </c>
      <c r="F782" s="111">
        <v>101.65</v>
      </c>
      <c r="G782" s="111">
        <v>102</v>
      </c>
      <c r="H782" s="111">
        <v>99.6</v>
      </c>
      <c r="I782" s="111">
        <v>19966</v>
      </c>
      <c r="J782" s="111">
        <v>2025593.7</v>
      </c>
      <c r="K782" s="112">
        <v>43717</v>
      </c>
      <c r="L782" s="111">
        <v>350</v>
      </c>
      <c r="M782" s="111" t="s">
        <v>2335</v>
      </c>
      <c r="N782" s="390"/>
    </row>
    <row r="783" spans="1:14">
      <c r="A783" s="111" t="s">
        <v>3413</v>
      </c>
      <c r="B783" s="111" t="s">
        <v>377</v>
      </c>
      <c r="C783" s="111">
        <v>3.3</v>
      </c>
      <c r="D783" s="111">
        <v>3.45</v>
      </c>
      <c r="E783" s="111">
        <v>3</v>
      </c>
      <c r="F783" s="111">
        <v>3.45</v>
      </c>
      <c r="G783" s="111">
        <v>3.45</v>
      </c>
      <c r="H783" s="111">
        <v>3.15</v>
      </c>
      <c r="I783" s="111">
        <v>2657</v>
      </c>
      <c r="J783" s="111">
        <v>8721.25</v>
      </c>
      <c r="K783" s="112">
        <v>43717</v>
      </c>
      <c r="L783" s="111">
        <v>19</v>
      </c>
      <c r="M783" s="111" t="s">
        <v>3414</v>
      </c>
      <c r="N783" s="390"/>
    </row>
    <row r="784" spans="1:14">
      <c r="A784" s="111" t="s">
        <v>994</v>
      </c>
      <c r="B784" s="111" t="s">
        <v>377</v>
      </c>
      <c r="C784" s="111">
        <v>40</v>
      </c>
      <c r="D784" s="111">
        <v>42.15</v>
      </c>
      <c r="E784" s="111">
        <v>39.9</v>
      </c>
      <c r="F784" s="111">
        <v>41.6</v>
      </c>
      <c r="G784" s="111">
        <v>41.2</v>
      </c>
      <c r="H784" s="111">
        <v>40</v>
      </c>
      <c r="I784" s="111">
        <v>17232</v>
      </c>
      <c r="J784" s="111">
        <v>706591.95</v>
      </c>
      <c r="K784" s="112">
        <v>43717</v>
      </c>
      <c r="L784" s="111">
        <v>649</v>
      </c>
      <c r="M784" s="111" t="s">
        <v>995</v>
      </c>
      <c r="N784" s="390"/>
    </row>
    <row r="785" spans="1:14">
      <c r="A785" s="111" t="s">
        <v>199</v>
      </c>
      <c r="B785" s="111" t="s">
        <v>377</v>
      </c>
      <c r="C785" s="111">
        <v>462.3</v>
      </c>
      <c r="D785" s="111">
        <v>463.8</v>
      </c>
      <c r="E785" s="111">
        <v>451.5</v>
      </c>
      <c r="F785" s="111">
        <v>454.7</v>
      </c>
      <c r="G785" s="111">
        <v>455</v>
      </c>
      <c r="H785" s="111">
        <v>460.9</v>
      </c>
      <c r="I785" s="111">
        <v>72701</v>
      </c>
      <c r="J785" s="111">
        <v>33184200.550000001</v>
      </c>
      <c r="K785" s="112">
        <v>43717</v>
      </c>
      <c r="L785" s="111">
        <v>3235</v>
      </c>
      <c r="M785" s="111" t="s">
        <v>996</v>
      </c>
      <c r="N785" s="390"/>
    </row>
    <row r="786" spans="1:14" hidden="1">
      <c r="A786" s="111" t="s">
        <v>2456</v>
      </c>
      <c r="B786" s="111" t="s">
        <v>377</v>
      </c>
      <c r="C786" s="111">
        <v>187</v>
      </c>
      <c r="D786" s="111">
        <v>188.4</v>
      </c>
      <c r="E786" s="111">
        <v>182.15</v>
      </c>
      <c r="F786" s="111">
        <v>183.75</v>
      </c>
      <c r="G786" s="111">
        <v>182.5</v>
      </c>
      <c r="H786" s="111">
        <v>186.85</v>
      </c>
      <c r="I786" s="111">
        <v>65356</v>
      </c>
      <c r="J786" s="111">
        <v>12089520.9</v>
      </c>
      <c r="K786" s="112">
        <v>43717</v>
      </c>
      <c r="L786" s="111">
        <v>1945</v>
      </c>
      <c r="M786" s="111" t="s">
        <v>2458</v>
      </c>
      <c r="N786" s="390"/>
    </row>
    <row r="787" spans="1:14" hidden="1">
      <c r="A787" s="111" t="s">
        <v>2438</v>
      </c>
      <c r="B787" s="111" t="s">
        <v>377</v>
      </c>
      <c r="C787" s="111">
        <v>10.85</v>
      </c>
      <c r="D787" s="111">
        <v>10.85</v>
      </c>
      <c r="E787" s="111">
        <v>9.85</v>
      </c>
      <c r="F787" s="111">
        <v>10.7</v>
      </c>
      <c r="G787" s="111">
        <v>10.75</v>
      </c>
      <c r="H787" s="111">
        <v>10.35</v>
      </c>
      <c r="I787" s="111">
        <v>1580</v>
      </c>
      <c r="J787" s="111">
        <v>16512.400000000001</v>
      </c>
      <c r="K787" s="112">
        <v>43717</v>
      </c>
      <c r="L787" s="111">
        <v>15</v>
      </c>
      <c r="M787" s="111" t="s">
        <v>2439</v>
      </c>
      <c r="N787" s="390"/>
    </row>
    <row r="788" spans="1:14">
      <c r="A788" s="111" t="s">
        <v>200</v>
      </c>
      <c r="B788" s="111" t="s">
        <v>377</v>
      </c>
      <c r="C788" s="111">
        <v>59.45</v>
      </c>
      <c r="D788" s="111">
        <v>59.45</v>
      </c>
      <c r="E788" s="111">
        <v>57.7</v>
      </c>
      <c r="F788" s="111">
        <v>58.75</v>
      </c>
      <c r="G788" s="111">
        <v>58.85</v>
      </c>
      <c r="H788" s="111">
        <v>58.8</v>
      </c>
      <c r="I788" s="111">
        <v>910023</v>
      </c>
      <c r="J788" s="111">
        <v>53308432.850000001</v>
      </c>
      <c r="K788" s="112">
        <v>43717</v>
      </c>
      <c r="L788" s="111">
        <v>8075</v>
      </c>
      <c r="M788" s="111" t="s">
        <v>1874</v>
      </c>
      <c r="N788" s="390"/>
    </row>
    <row r="789" spans="1:14">
      <c r="A789" s="111" t="s">
        <v>3768</v>
      </c>
      <c r="B789" s="111" t="s">
        <v>3017</v>
      </c>
      <c r="C789" s="111">
        <v>0.35</v>
      </c>
      <c r="D789" s="111">
        <v>0.35</v>
      </c>
      <c r="E789" s="111">
        <v>0.35</v>
      </c>
      <c r="F789" s="111">
        <v>0.35</v>
      </c>
      <c r="G789" s="111">
        <v>0.35</v>
      </c>
      <c r="H789" s="111">
        <v>0.35</v>
      </c>
      <c r="I789" s="111">
        <v>113</v>
      </c>
      <c r="J789" s="111">
        <v>39.549999999999997</v>
      </c>
      <c r="K789" s="112">
        <v>43717</v>
      </c>
      <c r="L789" s="111">
        <v>3</v>
      </c>
      <c r="M789" s="111" t="s">
        <v>3769</v>
      </c>
      <c r="N789" s="390"/>
    </row>
    <row r="790" spans="1:14">
      <c r="A790" s="111" t="s">
        <v>3602</v>
      </c>
      <c r="B790" s="111" t="s">
        <v>377</v>
      </c>
      <c r="C790" s="111">
        <v>2.65</v>
      </c>
      <c r="D790" s="111">
        <v>2.8</v>
      </c>
      <c r="E790" s="111">
        <v>2.6</v>
      </c>
      <c r="F790" s="111">
        <v>2.6</v>
      </c>
      <c r="G790" s="111">
        <v>2.6</v>
      </c>
      <c r="H790" s="111">
        <v>2.7</v>
      </c>
      <c r="I790" s="111">
        <v>930</v>
      </c>
      <c r="J790" s="111">
        <v>2496</v>
      </c>
      <c r="K790" s="112">
        <v>43717</v>
      </c>
      <c r="L790" s="111">
        <v>10</v>
      </c>
      <c r="M790" s="111" t="s">
        <v>3603</v>
      </c>
      <c r="N790" s="390"/>
    </row>
    <row r="791" spans="1:14">
      <c r="A791" s="111" t="s">
        <v>997</v>
      </c>
      <c r="B791" s="111" t="s">
        <v>377</v>
      </c>
      <c r="C791" s="111">
        <v>350.1</v>
      </c>
      <c r="D791" s="111">
        <v>362.9</v>
      </c>
      <c r="E791" s="111">
        <v>335.6</v>
      </c>
      <c r="F791" s="111">
        <v>356.05</v>
      </c>
      <c r="G791" s="111">
        <v>357.8</v>
      </c>
      <c r="H791" s="111">
        <v>354.9</v>
      </c>
      <c r="I791" s="111">
        <v>8590</v>
      </c>
      <c r="J791" s="111">
        <v>3009794.95</v>
      </c>
      <c r="K791" s="112">
        <v>43717</v>
      </c>
      <c r="L791" s="111">
        <v>862</v>
      </c>
      <c r="M791" s="111" t="s">
        <v>998</v>
      </c>
      <c r="N791" s="390"/>
    </row>
    <row r="792" spans="1:14">
      <c r="A792" s="111" t="s">
        <v>999</v>
      </c>
      <c r="B792" s="111" t="s">
        <v>377</v>
      </c>
      <c r="C792" s="111">
        <v>73</v>
      </c>
      <c r="D792" s="111">
        <v>73.599999999999994</v>
      </c>
      <c r="E792" s="111">
        <v>71.400000000000006</v>
      </c>
      <c r="F792" s="111">
        <v>72.5</v>
      </c>
      <c r="G792" s="111">
        <v>72.3</v>
      </c>
      <c r="H792" s="111">
        <v>71.8</v>
      </c>
      <c r="I792" s="111">
        <v>18044</v>
      </c>
      <c r="J792" s="111">
        <v>1312858.75</v>
      </c>
      <c r="K792" s="112">
        <v>43717</v>
      </c>
      <c r="L792" s="111">
        <v>231</v>
      </c>
      <c r="M792" s="111" t="s">
        <v>1000</v>
      </c>
      <c r="N792" s="390"/>
    </row>
    <row r="793" spans="1:14">
      <c r="A793" s="111" t="s">
        <v>1001</v>
      </c>
      <c r="B793" s="111" t="s">
        <v>377</v>
      </c>
      <c r="C793" s="111">
        <v>12.85</v>
      </c>
      <c r="D793" s="111">
        <v>12.95</v>
      </c>
      <c r="E793" s="111">
        <v>12.6</v>
      </c>
      <c r="F793" s="111">
        <v>12.65</v>
      </c>
      <c r="G793" s="111">
        <v>12.65</v>
      </c>
      <c r="H793" s="111">
        <v>12.85</v>
      </c>
      <c r="I793" s="111">
        <v>69888</v>
      </c>
      <c r="J793" s="111">
        <v>886257.75</v>
      </c>
      <c r="K793" s="112">
        <v>43717</v>
      </c>
      <c r="L793" s="111">
        <v>151</v>
      </c>
      <c r="M793" s="111" t="s">
        <v>1002</v>
      </c>
      <c r="N793" s="390"/>
    </row>
    <row r="794" spans="1:14">
      <c r="A794" s="111" t="s">
        <v>2420</v>
      </c>
      <c r="B794" s="111" t="s">
        <v>377</v>
      </c>
      <c r="C794" s="111">
        <v>355.5</v>
      </c>
      <c r="D794" s="111">
        <v>360</v>
      </c>
      <c r="E794" s="111">
        <v>337.45</v>
      </c>
      <c r="F794" s="111">
        <v>356.6</v>
      </c>
      <c r="G794" s="111">
        <v>360</v>
      </c>
      <c r="H794" s="111">
        <v>352.15</v>
      </c>
      <c r="I794" s="111">
        <v>1900</v>
      </c>
      <c r="J794" s="111">
        <v>671244.25</v>
      </c>
      <c r="K794" s="112">
        <v>43717</v>
      </c>
      <c r="L794" s="111">
        <v>62</v>
      </c>
      <c r="M794" s="111" t="s">
        <v>2421</v>
      </c>
      <c r="N794" s="390"/>
    </row>
    <row r="795" spans="1:14">
      <c r="A795" s="111" t="s">
        <v>1003</v>
      </c>
      <c r="B795" s="111" t="s">
        <v>377</v>
      </c>
      <c r="C795" s="111">
        <v>247</v>
      </c>
      <c r="D795" s="111">
        <v>247.5</v>
      </c>
      <c r="E795" s="111">
        <v>244.3</v>
      </c>
      <c r="F795" s="111">
        <v>245</v>
      </c>
      <c r="G795" s="111">
        <v>244.95</v>
      </c>
      <c r="H795" s="111">
        <v>245.2</v>
      </c>
      <c r="I795" s="111">
        <v>460375</v>
      </c>
      <c r="J795" s="111">
        <v>113135311</v>
      </c>
      <c r="K795" s="112">
        <v>43717</v>
      </c>
      <c r="L795" s="111">
        <v>13258</v>
      </c>
      <c r="M795" s="111" t="s">
        <v>1004</v>
      </c>
      <c r="N795" s="390"/>
    </row>
    <row r="796" spans="1:14">
      <c r="A796" s="111" t="s">
        <v>1005</v>
      </c>
      <c r="B796" s="111" t="s">
        <v>377</v>
      </c>
      <c r="C796" s="111">
        <v>11.5</v>
      </c>
      <c r="D796" s="111">
        <v>11.5</v>
      </c>
      <c r="E796" s="111">
        <v>10.25</v>
      </c>
      <c r="F796" s="111">
        <v>10.6</v>
      </c>
      <c r="G796" s="111">
        <v>10.7</v>
      </c>
      <c r="H796" s="111">
        <v>11</v>
      </c>
      <c r="I796" s="111">
        <v>85843</v>
      </c>
      <c r="J796" s="111">
        <v>916978.45</v>
      </c>
      <c r="K796" s="112">
        <v>43717</v>
      </c>
      <c r="L796" s="111">
        <v>458</v>
      </c>
      <c r="M796" s="111" t="s">
        <v>1006</v>
      </c>
      <c r="N796" s="390"/>
    </row>
    <row r="797" spans="1:14">
      <c r="A797" s="111" t="s">
        <v>2867</v>
      </c>
      <c r="B797" s="111" t="s">
        <v>377</v>
      </c>
      <c r="C797" s="111">
        <v>466.45</v>
      </c>
      <c r="D797" s="111">
        <v>474.3</v>
      </c>
      <c r="E797" s="111">
        <v>456.5</v>
      </c>
      <c r="F797" s="111">
        <v>460.15</v>
      </c>
      <c r="G797" s="111">
        <v>458.25</v>
      </c>
      <c r="H797" s="111">
        <v>470.75</v>
      </c>
      <c r="I797" s="111">
        <v>105400</v>
      </c>
      <c r="J797" s="111">
        <v>48778985.549999997</v>
      </c>
      <c r="K797" s="112">
        <v>43717</v>
      </c>
      <c r="L797" s="111">
        <v>4379</v>
      </c>
      <c r="M797" s="111" t="s">
        <v>2868</v>
      </c>
      <c r="N797" s="390"/>
    </row>
    <row r="798" spans="1:14">
      <c r="A798" s="111" t="s">
        <v>2336</v>
      </c>
      <c r="B798" s="111" t="s">
        <v>377</v>
      </c>
      <c r="C798" s="111">
        <v>15.85</v>
      </c>
      <c r="D798" s="111">
        <v>16.399999999999999</v>
      </c>
      <c r="E798" s="111">
        <v>14.9</v>
      </c>
      <c r="F798" s="111">
        <v>15.8</v>
      </c>
      <c r="G798" s="111">
        <v>15.9</v>
      </c>
      <c r="H798" s="111">
        <v>15.65</v>
      </c>
      <c r="I798" s="111">
        <v>293624</v>
      </c>
      <c r="J798" s="111">
        <v>4565118.4000000004</v>
      </c>
      <c r="K798" s="112">
        <v>43717</v>
      </c>
      <c r="L798" s="111">
        <v>645</v>
      </c>
      <c r="M798" s="111" t="s">
        <v>2337</v>
      </c>
      <c r="N798" s="390"/>
    </row>
    <row r="799" spans="1:14">
      <c r="A799" s="111" t="s">
        <v>3503</v>
      </c>
      <c r="B799" s="111" t="s">
        <v>377</v>
      </c>
      <c r="C799" s="111">
        <v>982.85</v>
      </c>
      <c r="D799" s="111">
        <v>999</v>
      </c>
      <c r="E799" s="111">
        <v>980</v>
      </c>
      <c r="F799" s="111">
        <v>990.15</v>
      </c>
      <c r="G799" s="111">
        <v>990</v>
      </c>
      <c r="H799" s="111">
        <v>1005.45</v>
      </c>
      <c r="I799" s="111">
        <v>1958</v>
      </c>
      <c r="J799" s="111">
        <v>1933937.85</v>
      </c>
      <c r="K799" s="112">
        <v>43717</v>
      </c>
      <c r="L799" s="111">
        <v>173</v>
      </c>
      <c r="M799" s="111" t="s">
        <v>3504</v>
      </c>
      <c r="N799" s="390"/>
    </row>
    <row r="800" spans="1:14">
      <c r="A800" s="111" t="s">
        <v>3058</v>
      </c>
      <c r="B800" s="111" t="s">
        <v>3017</v>
      </c>
      <c r="C800" s="111">
        <v>21.45</v>
      </c>
      <c r="D800" s="111">
        <v>21.45</v>
      </c>
      <c r="E800" s="111">
        <v>21.45</v>
      </c>
      <c r="F800" s="111">
        <v>21.45</v>
      </c>
      <c r="G800" s="111">
        <v>21.45</v>
      </c>
      <c r="H800" s="111">
        <v>20.45</v>
      </c>
      <c r="I800" s="111">
        <v>1347</v>
      </c>
      <c r="J800" s="111">
        <v>28893.15</v>
      </c>
      <c r="K800" s="112">
        <v>43717</v>
      </c>
      <c r="L800" s="111">
        <v>4</v>
      </c>
      <c r="M800" s="111" t="s">
        <v>3059</v>
      </c>
      <c r="N800" s="390"/>
    </row>
    <row r="801" spans="1:14">
      <c r="A801" s="111" t="s">
        <v>3168</v>
      </c>
      <c r="B801" s="111" t="s">
        <v>3017</v>
      </c>
      <c r="C801" s="111">
        <v>29.15</v>
      </c>
      <c r="D801" s="111">
        <v>29.15</v>
      </c>
      <c r="E801" s="111">
        <v>27.25</v>
      </c>
      <c r="F801" s="111">
        <v>28.25</v>
      </c>
      <c r="G801" s="111">
        <v>28.25</v>
      </c>
      <c r="H801" s="111">
        <v>28</v>
      </c>
      <c r="I801" s="111">
        <v>3299</v>
      </c>
      <c r="J801" s="111">
        <v>92957.75</v>
      </c>
      <c r="K801" s="112">
        <v>43717</v>
      </c>
      <c r="L801" s="111">
        <v>24</v>
      </c>
      <c r="M801" s="111" t="s">
        <v>3169</v>
      </c>
      <c r="N801" s="390"/>
    </row>
    <row r="802" spans="1:14" hidden="1">
      <c r="A802" s="111" t="s">
        <v>1007</v>
      </c>
      <c r="B802" s="111" t="s">
        <v>377</v>
      </c>
      <c r="C802" s="111">
        <v>50.7</v>
      </c>
      <c r="D802" s="111">
        <v>54.3</v>
      </c>
      <c r="E802" s="111">
        <v>50.35</v>
      </c>
      <c r="F802" s="111">
        <v>53.3</v>
      </c>
      <c r="G802" s="111">
        <v>53.5</v>
      </c>
      <c r="H802" s="111">
        <v>50.8</v>
      </c>
      <c r="I802" s="111">
        <v>346352</v>
      </c>
      <c r="J802" s="111">
        <v>18325339.850000001</v>
      </c>
      <c r="K802" s="112">
        <v>43717</v>
      </c>
      <c r="L802" s="111">
        <v>2733</v>
      </c>
      <c r="M802" s="111" t="s">
        <v>1008</v>
      </c>
      <c r="N802" s="390"/>
    </row>
    <row r="803" spans="1:14">
      <c r="A803" s="111" t="s">
        <v>3060</v>
      </c>
      <c r="B803" s="111" t="s">
        <v>3017</v>
      </c>
      <c r="C803" s="111">
        <v>0.35</v>
      </c>
      <c r="D803" s="111">
        <v>0.35</v>
      </c>
      <c r="E803" s="111">
        <v>0.3</v>
      </c>
      <c r="F803" s="111">
        <v>0.3</v>
      </c>
      <c r="G803" s="111">
        <v>0.35</v>
      </c>
      <c r="H803" s="111">
        <v>0.35</v>
      </c>
      <c r="I803" s="111">
        <v>149425</v>
      </c>
      <c r="J803" s="111">
        <v>49507.75</v>
      </c>
      <c r="K803" s="112">
        <v>43717</v>
      </c>
      <c r="L803" s="111">
        <v>67</v>
      </c>
      <c r="M803" s="111" t="s">
        <v>3061</v>
      </c>
      <c r="N803" s="390"/>
    </row>
    <row r="804" spans="1:14" hidden="1">
      <c r="A804" s="111" t="s">
        <v>2206</v>
      </c>
      <c r="B804" s="111" t="s">
        <v>377</v>
      </c>
      <c r="C804" s="111">
        <v>184.05</v>
      </c>
      <c r="D804" s="111">
        <v>185.2</v>
      </c>
      <c r="E804" s="111">
        <v>182</v>
      </c>
      <c r="F804" s="111">
        <v>183.35</v>
      </c>
      <c r="G804" s="111">
        <v>182.2</v>
      </c>
      <c r="H804" s="111">
        <v>183.35</v>
      </c>
      <c r="I804" s="111">
        <v>20741</v>
      </c>
      <c r="J804" s="111">
        <v>3832965.3</v>
      </c>
      <c r="K804" s="112">
        <v>43717</v>
      </c>
      <c r="L804" s="111">
        <v>476</v>
      </c>
      <c r="M804" s="111" t="s">
        <v>2207</v>
      </c>
      <c r="N804" s="390"/>
    </row>
    <row r="805" spans="1:14" hidden="1">
      <c r="A805" s="111" t="s">
        <v>3184</v>
      </c>
      <c r="B805" s="111" t="s">
        <v>377</v>
      </c>
      <c r="C805" s="111">
        <v>20.2</v>
      </c>
      <c r="D805" s="111">
        <v>22.85</v>
      </c>
      <c r="E805" s="111">
        <v>20.2</v>
      </c>
      <c r="F805" s="111">
        <v>21</v>
      </c>
      <c r="G805" s="111">
        <v>22.3</v>
      </c>
      <c r="H805" s="111">
        <v>22.6</v>
      </c>
      <c r="I805" s="111">
        <v>328</v>
      </c>
      <c r="J805" s="111">
        <v>6990.75</v>
      </c>
      <c r="K805" s="112">
        <v>43717</v>
      </c>
      <c r="L805" s="111">
        <v>55</v>
      </c>
      <c r="M805" s="111" t="s">
        <v>3185</v>
      </c>
      <c r="N805" s="390"/>
    </row>
    <row r="806" spans="1:14" hidden="1">
      <c r="A806" s="111" t="s">
        <v>1009</v>
      </c>
      <c r="B806" s="111" t="s">
        <v>377</v>
      </c>
      <c r="C806" s="111">
        <v>1662.05</v>
      </c>
      <c r="D806" s="111">
        <v>1695</v>
      </c>
      <c r="E806" s="111">
        <v>1662.05</v>
      </c>
      <c r="F806" s="111">
        <v>1681.2</v>
      </c>
      <c r="G806" s="111">
        <v>1693</v>
      </c>
      <c r="H806" s="111">
        <v>1672.8</v>
      </c>
      <c r="I806" s="111">
        <v>347</v>
      </c>
      <c r="J806" s="111">
        <v>584553.19999999995</v>
      </c>
      <c r="K806" s="112">
        <v>43717</v>
      </c>
      <c r="L806" s="111">
        <v>175</v>
      </c>
      <c r="M806" s="111" t="s">
        <v>1010</v>
      </c>
      <c r="N806" s="390"/>
    </row>
    <row r="807" spans="1:14" hidden="1">
      <c r="A807" s="111" t="s">
        <v>2208</v>
      </c>
      <c r="B807" s="111" t="s">
        <v>377</v>
      </c>
      <c r="C807" s="111">
        <v>105.7</v>
      </c>
      <c r="D807" s="111">
        <v>107.5</v>
      </c>
      <c r="E807" s="111">
        <v>104.55</v>
      </c>
      <c r="F807" s="111">
        <v>105.15</v>
      </c>
      <c r="G807" s="111">
        <v>104.6</v>
      </c>
      <c r="H807" s="111">
        <v>105.45</v>
      </c>
      <c r="I807" s="111">
        <v>16702</v>
      </c>
      <c r="J807" s="111">
        <v>1773821.1</v>
      </c>
      <c r="K807" s="112">
        <v>43717</v>
      </c>
      <c r="L807" s="111">
        <v>413</v>
      </c>
      <c r="M807" s="111" t="s">
        <v>2209</v>
      </c>
      <c r="N807" s="390"/>
    </row>
    <row r="808" spans="1:14" hidden="1">
      <c r="A808" s="111" t="s">
        <v>2487</v>
      </c>
      <c r="B808" s="111" t="s">
        <v>377</v>
      </c>
      <c r="C808" s="111">
        <v>596</v>
      </c>
      <c r="D808" s="111">
        <v>614.35</v>
      </c>
      <c r="E808" s="111">
        <v>595</v>
      </c>
      <c r="F808" s="111">
        <v>607.15</v>
      </c>
      <c r="G808" s="111">
        <v>604</v>
      </c>
      <c r="H808" s="111">
        <v>606.85</v>
      </c>
      <c r="I808" s="111">
        <v>2068</v>
      </c>
      <c r="J808" s="111">
        <v>1251634.6000000001</v>
      </c>
      <c r="K808" s="112">
        <v>43717</v>
      </c>
      <c r="L808" s="111">
        <v>199</v>
      </c>
      <c r="M808" s="111" t="s">
        <v>2488</v>
      </c>
      <c r="N808" s="390"/>
    </row>
    <row r="809" spans="1:14" hidden="1">
      <c r="A809" s="111" t="s">
        <v>1987</v>
      </c>
      <c r="B809" s="111" t="s">
        <v>377</v>
      </c>
      <c r="C809" s="111">
        <v>121</v>
      </c>
      <c r="D809" s="111">
        <v>125.8</v>
      </c>
      <c r="E809" s="111">
        <v>121</v>
      </c>
      <c r="F809" s="111">
        <v>125.05</v>
      </c>
      <c r="G809" s="111">
        <v>124.9</v>
      </c>
      <c r="H809" s="111">
        <v>122</v>
      </c>
      <c r="I809" s="111">
        <v>4662</v>
      </c>
      <c r="J809" s="111">
        <v>579237.65</v>
      </c>
      <c r="K809" s="112">
        <v>43717</v>
      </c>
      <c r="L809" s="111">
        <v>344</v>
      </c>
      <c r="M809" s="111" t="s">
        <v>1988</v>
      </c>
      <c r="N809" s="390"/>
    </row>
    <row r="810" spans="1:14" hidden="1">
      <c r="A810" s="111" t="s">
        <v>1011</v>
      </c>
      <c r="B810" s="111" t="s">
        <v>377</v>
      </c>
      <c r="C810" s="111">
        <v>476.7</v>
      </c>
      <c r="D810" s="111">
        <v>493</v>
      </c>
      <c r="E810" s="111">
        <v>461.3</v>
      </c>
      <c r="F810" s="111">
        <v>468.25</v>
      </c>
      <c r="G810" s="111">
        <v>468</v>
      </c>
      <c r="H810" s="111">
        <v>475.55</v>
      </c>
      <c r="I810" s="111">
        <v>194444</v>
      </c>
      <c r="J810" s="111">
        <v>92658933.799999997</v>
      </c>
      <c r="K810" s="112">
        <v>43717</v>
      </c>
      <c r="L810" s="111">
        <v>8108</v>
      </c>
      <c r="M810" s="111" t="s">
        <v>1012</v>
      </c>
      <c r="N810" s="390"/>
    </row>
    <row r="811" spans="1:14" hidden="1">
      <c r="A811" s="111" t="s">
        <v>1013</v>
      </c>
      <c r="B811" s="111" t="s">
        <v>377</v>
      </c>
      <c r="C811" s="111">
        <v>148.6</v>
      </c>
      <c r="D811" s="111">
        <v>162</v>
      </c>
      <c r="E811" s="111">
        <v>148.6</v>
      </c>
      <c r="F811" s="111">
        <v>160.44999999999999</v>
      </c>
      <c r="G811" s="111">
        <v>162</v>
      </c>
      <c r="H811" s="111">
        <v>150.94999999999999</v>
      </c>
      <c r="I811" s="111">
        <v>10806</v>
      </c>
      <c r="J811" s="111">
        <v>1688158.7</v>
      </c>
      <c r="K811" s="112">
        <v>43717</v>
      </c>
      <c r="L811" s="111">
        <v>465</v>
      </c>
      <c r="M811" s="111" t="s">
        <v>1014</v>
      </c>
      <c r="N811" s="390"/>
    </row>
    <row r="812" spans="1:14" hidden="1">
      <c r="A812" s="111" t="s">
        <v>1015</v>
      </c>
      <c r="B812" s="111" t="s">
        <v>377</v>
      </c>
      <c r="C812" s="111">
        <v>165.95</v>
      </c>
      <c r="D812" s="111">
        <v>168.95</v>
      </c>
      <c r="E812" s="111">
        <v>163.6</v>
      </c>
      <c r="F812" s="111">
        <v>166.8</v>
      </c>
      <c r="G812" s="111">
        <v>167</v>
      </c>
      <c r="H812" s="111">
        <v>166</v>
      </c>
      <c r="I812" s="111">
        <v>4107</v>
      </c>
      <c r="J812" s="111">
        <v>683241.95</v>
      </c>
      <c r="K812" s="112">
        <v>43717</v>
      </c>
      <c r="L812" s="111">
        <v>220</v>
      </c>
      <c r="M812" s="111" t="s">
        <v>1016</v>
      </c>
      <c r="N812" s="390"/>
    </row>
    <row r="813" spans="1:14" hidden="1">
      <c r="A813" s="111" t="s">
        <v>2869</v>
      </c>
      <c r="B813" s="111" t="s">
        <v>377</v>
      </c>
      <c r="C813" s="111">
        <v>690</v>
      </c>
      <c r="D813" s="111">
        <v>715</v>
      </c>
      <c r="E813" s="111">
        <v>678.05</v>
      </c>
      <c r="F813" s="111">
        <v>701.1</v>
      </c>
      <c r="G813" s="111">
        <v>686.3</v>
      </c>
      <c r="H813" s="111">
        <v>693.8</v>
      </c>
      <c r="I813" s="111">
        <v>286</v>
      </c>
      <c r="J813" s="111">
        <v>198465.3</v>
      </c>
      <c r="K813" s="112">
        <v>43717</v>
      </c>
      <c r="L813" s="111">
        <v>64</v>
      </c>
      <c r="M813" s="111" t="s">
        <v>2870</v>
      </c>
      <c r="N813" s="390"/>
    </row>
    <row r="814" spans="1:14" hidden="1">
      <c r="A814" s="111" t="s">
        <v>1017</v>
      </c>
      <c r="B814" s="111" t="s">
        <v>377</v>
      </c>
      <c r="C814" s="111">
        <v>88</v>
      </c>
      <c r="D814" s="111">
        <v>88</v>
      </c>
      <c r="E814" s="111">
        <v>83</v>
      </c>
      <c r="F814" s="111">
        <v>86.6</v>
      </c>
      <c r="G814" s="111">
        <v>86.9</v>
      </c>
      <c r="H814" s="111">
        <v>85</v>
      </c>
      <c r="I814" s="111">
        <v>27131</v>
      </c>
      <c r="J814" s="111">
        <v>2325382.9</v>
      </c>
      <c r="K814" s="112">
        <v>43717</v>
      </c>
      <c r="L814" s="111">
        <v>450</v>
      </c>
      <c r="M814" s="111" t="s">
        <v>2871</v>
      </c>
      <c r="N814" s="390"/>
    </row>
    <row r="815" spans="1:14">
      <c r="A815" s="111" t="s">
        <v>2872</v>
      </c>
      <c r="B815" s="111" t="s">
        <v>377</v>
      </c>
      <c r="C815" s="111">
        <v>977</v>
      </c>
      <c r="D815" s="111">
        <v>1000</v>
      </c>
      <c r="E815" s="111">
        <v>977</v>
      </c>
      <c r="F815" s="111">
        <v>992.15</v>
      </c>
      <c r="G815" s="111">
        <v>1000</v>
      </c>
      <c r="H815" s="111">
        <v>1000</v>
      </c>
      <c r="I815" s="111">
        <v>117</v>
      </c>
      <c r="J815" s="111">
        <v>116044.2</v>
      </c>
      <c r="K815" s="112">
        <v>43717</v>
      </c>
      <c r="L815" s="111">
        <v>34</v>
      </c>
      <c r="M815" s="111" t="s">
        <v>2873</v>
      </c>
      <c r="N815" s="390"/>
    </row>
    <row r="816" spans="1:14">
      <c r="A816" s="111" t="s">
        <v>2874</v>
      </c>
      <c r="B816" s="111" t="s">
        <v>377</v>
      </c>
      <c r="C816" s="111">
        <v>7.15</v>
      </c>
      <c r="D816" s="111">
        <v>7.25</v>
      </c>
      <c r="E816" s="111">
        <v>6.8</v>
      </c>
      <c r="F816" s="111">
        <v>7.05</v>
      </c>
      <c r="G816" s="111">
        <v>7.05</v>
      </c>
      <c r="H816" s="111">
        <v>7.15</v>
      </c>
      <c r="I816" s="111">
        <v>60818</v>
      </c>
      <c r="J816" s="111">
        <v>426782.7</v>
      </c>
      <c r="K816" s="112">
        <v>43717</v>
      </c>
      <c r="L816" s="111">
        <v>150</v>
      </c>
      <c r="M816" s="111" t="s">
        <v>2875</v>
      </c>
      <c r="N816" s="390"/>
    </row>
    <row r="817" spans="1:14">
      <c r="A817" s="111" t="s">
        <v>1018</v>
      </c>
      <c r="B817" s="111" t="s">
        <v>377</v>
      </c>
      <c r="C817" s="111">
        <v>227.9</v>
      </c>
      <c r="D817" s="111">
        <v>227.9</v>
      </c>
      <c r="E817" s="111">
        <v>220.55</v>
      </c>
      <c r="F817" s="111">
        <v>222.75</v>
      </c>
      <c r="G817" s="111">
        <v>222.25</v>
      </c>
      <c r="H817" s="111">
        <v>224.45</v>
      </c>
      <c r="I817" s="111">
        <v>74382</v>
      </c>
      <c r="J817" s="111">
        <v>16719761.15</v>
      </c>
      <c r="K817" s="112">
        <v>43717</v>
      </c>
      <c r="L817" s="111">
        <v>2432</v>
      </c>
      <c r="M817" s="111" t="s">
        <v>2876</v>
      </c>
      <c r="N817" s="390"/>
    </row>
    <row r="818" spans="1:14">
      <c r="A818" s="111" t="s">
        <v>2877</v>
      </c>
      <c r="B818" s="111" t="s">
        <v>377</v>
      </c>
      <c r="C818" s="111">
        <v>13.95</v>
      </c>
      <c r="D818" s="111">
        <v>14.4</v>
      </c>
      <c r="E818" s="111">
        <v>13.25</v>
      </c>
      <c r="F818" s="111">
        <v>14.1</v>
      </c>
      <c r="G818" s="111">
        <v>14.15</v>
      </c>
      <c r="H818" s="111">
        <v>13.55</v>
      </c>
      <c r="I818" s="111">
        <v>58491</v>
      </c>
      <c r="J818" s="111">
        <v>821902.8</v>
      </c>
      <c r="K818" s="112">
        <v>43717</v>
      </c>
      <c r="L818" s="111">
        <v>464</v>
      </c>
      <c r="M818" s="111" t="s">
        <v>2878</v>
      </c>
      <c r="N818" s="390"/>
    </row>
    <row r="819" spans="1:14">
      <c r="A819" s="111" t="s">
        <v>2879</v>
      </c>
      <c r="B819" s="111" t="s">
        <v>377</v>
      </c>
      <c r="C819" s="111">
        <v>67.05</v>
      </c>
      <c r="D819" s="111">
        <v>73.7</v>
      </c>
      <c r="E819" s="111">
        <v>64.5</v>
      </c>
      <c r="F819" s="111">
        <v>71.7</v>
      </c>
      <c r="G819" s="111">
        <v>71.25</v>
      </c>
      <c r="H819" s="111">
        <v>65.599999999999994</v>
      </c>
      <c r="I819" s="111">
        <v>24301</v>
      </c>
      <c r="J819" s="111">
        <v>1680717.15</v>
      </c>
      <c r="K819" s="112">
        <v>43717</v>
      </c>
      <c r="L819" s="111">
        <v>625</v>
      </c>
      <c r="M819" s="111" t="s">
        <v>2880</v>
      </c>
      <c r="N819" s="390"/>
    </row>
    <row r="820" spans="1:14">
      <c r="A820" s="111" t="s">
        <v>1019</v>
      </c>
      <c r="B820" s="111" t="s">
        <v>377</v>
      </c>
      <c r="C820" s="111">
        <v>232.1</v>
      </c>
      <c r="D820" s="111">
        <v>236.5</v>
      </c>
      <c r="E820" s="111">
        <v>231.4</v>
      </c>
      <c r="F820" s="111">
        <v>232.65</v>
      </c>
      <c r="G820" s="111">
        <v>233</v>
      </c>
      <c r="H820" s="111">
        <v>233.35</v>
      </c>
      <c r="I820" s="111">
        <v>8371</v>
      </c>
      <c r="J820" s="111">
        <v>1957274.25</v>
      </c>
      <c r="K820" s="112">
        <v>43717</v>
      </c>
      <c r="L820" s="111">
        <v>302</v>
      </c>
      <c r="M820" s="111" t="s">
        <v>2881</v>
      </c>
      <c r="N820" s="390"/>
    </row>
    <row r="821" spans="1:14">
      <c r="A821" s="111" t="s">
        <v>2882</v>
      </c>
      <c r="B821" s="111" t="s">
        <v>377</v>
      </c>
      <c r="C821" s="111">
        <v>28.25</v>
      </c>
      <c r="D821" s="111">
        <v>32</v>
      </c>
      <c r="E821" s="111">
        <v>28.05</v>
      </c>
      <c r="F821" s="111">
        <v>31.05</v>
      </c>
      <c r="G821" s="111">
        <v>30.75</v>
      </c>
      <c r="H821" s="111">
        <v>28.85</v>
      </c>
      <c r="I821" s="111">
        <v>85000</v>
      </c>
      <c r="J821" s="111">
        <v>2627202.85</v>
      </c>
      <c r="K821" s="112">
        <v>43717</v>
      </c>
      <c r="L821" s="111">
        <v>1083</v>
      </c>
      <c r="M821" s="111" t="s">
        <v>2883</v>
      </c>
      <c r="N821" s="390"/>
    </row>
    <row r="822" spans="1:14">
      <c r="A822" s="111" t="s">
        <v>105</v>
      </c>
      <c r="B822" s="111" t="s">
        <v>377</v>
      </c>
      <c r="C822" s="111">
        <v>1439</v>
      </c>
      <c r="D822" s="111">
        <v>1474.55</v>
      </c>
      <c r="E822" s="111">
        <v>1424.05</v>
      </c>
      <c r="F822" s="111">
        <v>1471.3</v>
      </c>
      <c r="G822" s="111">
        <v>1470.55</v>
      </c>
      <c r="H822" s="111">
        <v>1441.55</v>
      </c>
      <c r="I822" s="111">
        <v>3212756</v>
      </c>
      <c r="J822" s="111">
        <v>4692852371.75</v>
      </c>
      <c r="K822" s="112">
        <v>43717</v>
      </c>
      <c r="L822" s="111">
        <v>73009</v>
      </c>
      <c r="M822" s="111" t="s">
        <v>2884</v>
      </c>
      <c r="N822" s="390"/>
    </row>
    <row r="823" spans="1:14">
      <c r="A823" s="111" t="s">
        <v>1020</v>
      </c>
      <c r="B823" s="111" t="s">
        <v>377</v>
      </c>
      <c r="C823" s="111">
        <v>277.47000000000003</v>
      </c>
      <c r="D823" s="111">
        <v>281.99</v>
      </c>
      <c r="E823" s="111">
        <v>276.85000000000002</v>
      </c>
      <c r="F823" s="111">
        <v>281.11</v>
      </c>
      <c r="G823" s="111">
        <v>280.95</v>
      </c>
      <c r="H823" s="111">
        <v>278.94</v>
      </c>
      <c r="I823" s="111">
        <v>6758</v>
      </c>
      <c r="J823" s="111">
        <v>1887565.62</v>
      </c>
      <c r="K823" s="112">
        <v>43717</v>
      </c>
      <c r="L823" s="111">
        <v>201</v>
      </c>
      <c r="M823" s="111" t="s">
        <v>1021</v>
      </c>
      <c r="N823" s="390"/>
    </row>
    <row r="824" spans="1:14">
      <c r="A824" s="111" t="s">
        <v>3261</v>
      </c>
      <c r="B824" s="111" t="s">
        <v>377</v>
      </c>
      <c r="C824" s="111">
        <v>344.65</v>
      </c>
      <c r="D824" s="111">
        <v>347.5</v>
      </c>
      <c r="E824" s="111">
        <v>339.35</v>
      </c>
      <c r="F824" s="111">
        <v>340.6</v>
      </c>
      <c r="G824" s="111">
        <v>340.15</v>
      </c>
      <c r="H824" s="111">
        <v>342.4</v>
      </c>
      <c r="I824" s="111">
        <v>35828</v>
      </c>
      <c r="J824" s="111">
        <v>12245219.199999999</v>
      </c>
      <c r="K824" s="112">
        <v>43717</v>
      </c>
      <c r="L824" s="111">
        <v>982</v>
      </c>
      <c r="M824" s="111" t="s">
        <v>3262</v>
      </c>
      <c r="N824" s="390"/>
    </row>
    <row r="825" spans="1:14">
      <c r="A825" s="111" t="s">
        <v>1022</v>
      </c>
      <c r="B825" s="111" t="s">
        <v>377</v>
      </c>
      <c r="C825" s="111">
        <v>113</v>
      </c>
      <c r="D825" s="111">
        <v>114.19</v>
      </c>
      <c r="E825" s="111">
        <v>112.4</v>
      </c>
      <c r="F825" s="111">
        <v>113.52</v>
      </c>
      <c r="G825" s="111">
        <v>113.3</v>
      </c>
      <c r="H825" s="111">
        <v>112.9</v>
      </c>
      <c r="I825" s="111">
        <v>30125</v>
      </c>
      <c r="J825" s="111">
        <v>3421846.59</v>
      </c>
      <c r="K825" s="112">
        <v>43717</v>
      </c>
      <c r="L825" s="111">
        <v>367</v>
      </c>
      <c r="M825" s="111" t="s">
        <v>2053</v>
      </c>
      <c r="N825" s="390"/>
    </row>
    <row r="826" spans="1:14">
      <c r="A826" s="111" t="s">
        <v>2247</v>
      </c>
      <c r="B826" s="111" t="s">
        <v>377</v>
      </c>
      <c r="C826" s="111">
        <v>55.85</v>
      </c>
      <c r="D826" s="111">
        <v>56.1</v>
      </c>
      <c r="E826" s="111">
        <v>55.01</v>
      </c>
      <c r="F826" s="111">
        <v>55.62</v>
      </c>
      <c r="G826" s="111">
        <v>55.89</v>
      </c>
      <c r="H826" s="111">
        <v>55.84</v>
      </c>
      <c r="I826" s="111">
        <v>5603</v>
      </c>
      <c r="J826" s="111">
        <v>312121.18</v>
      </c>
      <c r="K826" s="112">
        <v>43717</v>
      </c>
      <c r="L826" s="111">
        <v>119</v>
      </c>
      <c r="M826" s="111" t="s">
        <v>2248</v>
      </c>
      <c r="N826" s="390"/>
    </row>
    <row r="827" spans="1:14">
      <c r="A827" s="111" t="s">
        <v>1023</v>
      </c>
      <c r="B827" s="111" t="s">
        <v>377</v>
      </c>
      <c r="C827" s="111">
        <v>234</v>
      </c>
      <c r="D827" s="111">
        <v>241.99</v>
      </c>
      <c r="E827" s="111">
        <v>233.11</v>
      </c>
      <c r="F827" s="111">
        <v>239.96</v>
      </c>
      <c r="G827" s="111">
        <v>239.5</v>
      </c>
      <c r="H827" s="111">
        <v>235.25</v>
      </c>
      <c r="I827" s="111">
        <v>2968</v>
      </c>
      <c r="J827" s="111">
        <v>701586.23</v>
      </c>
      <c r="K827" s="112">
        <v>43717</v>
      </c>
      <c r="L827" s="111">
        <v>83</v>
      </c>
      <c r="M827" s="111" t="s">
        <v>1024</v>
      </c>
      <c r="N827" s="390"/>
    </row>
    <row r="828" spans="1:14">
      <c r="A828" s="111" t="s">
        <v>3062</v>
      </c>
      <c r="B828" s="111" t="s">
        <v>377</v>
      </c>
      <c r="C828" s="111">
        <v>9.85</v>
      </c>
      <c r="D828" s="111">
        <v>10.4</v>
      </c>
      <c r="E828" s="111">
        <v>9.85</v>
      </c>
      <c r="F828" s="111">
        <v>10</v>
      </c>
      <c r="G828" s="111">
        <v>10.15</v>
      </c>
      <c r="H828" s="111">
        <v>10</v>
      </c>
      <c r="I828" s="111">
        <v>41394</v>
      </c>
      <c r="J828" s="111">
        <v>414294.9</v>
      </c>
      <c r="K828" s="112">
        <v>43717</v>
      </c>
      <c r="L828" s="111">
        <v>112</v>
      </c>
      <c r="M828" s="111" t="s">
        <v>3063</v>
      </c>
      <c r="N828" s="390"/>
    </row>
    <row r="829" spans="1:14">
      <c r="A829" s="111" t="s">
        <v>1025</v>
      </c>
      <c r="B829" s="111" t="s">
        <v>377</v>
      </c>
      <c r="C829" s="111">
        <v>16.45</v>
      </c>
      <c r="D829" s="111">
        <v>16.5</v>
      </c>
      <c r="E829" s="111">
        <v>15.7</v>
      </c>
      <c r="F829" s="111">
        <v>16.2</v>
      </c>
      <c r="G829" s="111">
        <v>16</v>
      </c>
      <c r="H829" s="111">
        <v>16.5</v>
      </c>
      <c r="I829" s="111">
        <v>8141</v>
      </c>
      <c r="J829" s="111">
        <v>131481.70000000001</v>
      </c>
      <c r="K829" s="112">
        <v>43717</v>
      </c>
      <c r="L829" s="111">
        <v>66</v>
      </c>
      <c r="M829" s="111" t="s">
        <v>1026</v>
      </c>
      <c r="N829" s="390"/>
    </row>
    <row r="830" spans="1:14">
      <c r="A830" s="111" t="s">
        <v>1027</v>
      </c>
      <c r="B830" s="111" t="s">
        <v>377</v>
      </c>
      <c r="C830" s="111">
        <v>58.55</v>
      </c>
      <c r="D830" s="111">
        <v>61.25</v>
      </c>
      <c r="E830" s="111">
        <v>58.55</v>
      </c>
      <c r="F830" s="111">
        <v>60.7</v>
      </c>
      <c r="G830" s="111">
        <v>60.85</v>
      </c>
      <c r="H830" s="111">
        <v>59.3</v>
      </c>
      <c r="I830" s="111">
        <v>1768</v>
      </c>
      <c r="J830" s="111">
        <v>104949.05</v>
      </c>
      <c r="K830" s="112">
        <v>43717</v>
      </c>
      <c r="L830" s="111">
        <v>64</v>
      </c>
      <c r="M830" s="111" t="s">
        <v>1028</v>
      </c>
      <c r="N830" s="390"/>
    </row>
    <row r="831" spans="1:14" hidden="1">
      <c r="A831" s="111" t="s">
        <v>3221</v>
      </c>
      <c r="B831" s="111" t="s">
        <v>377</v>
      </c>
      <c r="C831" s="111">
        <v>104.25</v>
      </c>
      <c r="D831" s="111">
        <v>104.85</v>
      </c>
      <c r="E831" s="111">
        <v>101</v>
      </c>
      <c r="F831" s="111">
        <v>102.4</v>
      </c>
      <c r="G831" s="111">
        <v>102</v>
      </c>
      <c r="H831" s="111">
        <v>102.25</v>
      </c>
      <c r="I831" s="111">
        <v>116311</v>
      </c>
      <c r="J831" s="111">
        <v>11954116.800000001</v>
      </c>
      <c r="K831" s="112">
        <v>43717</v>
      </c>
      <c r="L831" s="111">
        <v>3324</v>
      </c>
      <c r="M831" s="111" t="s">
        <v>3222</v>
      </c>
      <c r="N831" s="390"/>
    </row>
    <row r="832" spans="1:14">
      <c r="A832" s="111" t="s">
        <v>1030</v>
      </c>
      <c r="B832" s="111" t="s">
        <v>377</v>
      </c>
      <c r="C832" s="111">
        <v>551.15</v>
      </c>
      <c r="D832" s="111">
        <v>569</v>
      </c>
      <c r="E832" s="111">
        <v>543.85</v>
      </c>
      <c r="F832" s="111">
        <v>553.35</v>
      </c>
      <c r="G832" s="111">
        <v>554</v>
      </c>
      <c r="H832" s="111">
        <v>560.25</v>
      </c>
      <c r="I832" s="111">
        <v>8886</v>
      </c>
      <c r="J832" s="111">
        <v>4966676.75</v>
      </c>
      <c r="K832" s="112">
        <v>43717</v>
      </c>
      <c r="L832" s="111">
        <v>493</v>
      </c>
      <c r="M832" s="111" t="s">
        <v>1883</v>
      </c>
      <c r="N832" s="390"/>
    </row>
    <row r="833" spans="1:14" hidden="1">
      <c r="A833" s="111" t="s">
        <v>1031</v>
      </c>
      <c r="B833" s="111" t="s">
        <v>377</v>
      </c>
      <c r="C833" s="111">
        <v>215.5</v>
      </c>
      <c r="D833" s="111">
        <v>228.95</v>
      </c>
      <c r="E833" s="111">
        <v>215.5</v>
      </c>
      <c r="F833" s="111">
        <v>224.3</v>
      </c>
      <c r="G833" s="111">
        <v>224.05</v>
      </c>
      <c r="H833" s="111">
        <v>218.5</v>
      </c>
      <c r="I833" s="111">
        <v>128954</v>
      </c>
      <c r="J833" s="111">
        <v>28853328.399999999</v>
      </c>
      <c r="K833" s="112">
        <v>43717</v>
      </c>
      <c r="L833" s="111">
        <v>4017</v>
      </c>
      <c r="M833" s="111" t="s">
        <v>1032</v>
      </c>
      <c r="N833" s="390"/>
    </row>
    <row r="834" spans="1:14">
      <c r="A834" s="111" t="s">
        <v>3429</v>
      </c>
      <c r="B834" s="111" t="s">
        <v>377</v>
      </c>
      <c r="C834" s="111">
        <v>86.95</v>
      </c>
      <c r="D834" s="111">
        <v>88</v>
      </c>
      <c r="E834" s="111">
        <v>82.3</v>
      </c>
      <c r="F834" s="111">
        <v>84</v>
      </c>
      <c r="G834" s="111">
        <v>82.55</v>
      </c>
      <c r="H834" s="111">
        <v>85.9</v>
      </c>
      <c r="I834" s="111">
        <v>1706</v>
      </c>
      <c r="J834" s="111">
        <v>145599.79999999999</v>
      </c>
      <c r="K834" s="112">
        <v>43717</v>
      </c>
      <c r="L834" s="111">
        <v>26</v>
      </c>
      <c r="M834" s="111" t="s">
        <v>3430</v>
      </c>
      <c r="N834" s="390"/>
    </row>
    <row r="835" spans="1:14">
      <c r="A835" s="111" t="s">
        <v>2007</v>
      </c>
      <c r="B835" s="111" t="s">
        <v>3017</v>
      </c>
      <c r="C835" s="111">
        <v>8.8000000000000007</v>
      </c>
      <c r="D835" s="111">
        <v>9.1999999999999993</v>
      </c>
      <c r="E835" s="111">
        <v>8.4499999999999993</v>
      </c>
      <c r="F835" s="111">
        <v>8.9499999999999993</v>
      </c>
      <c r="G835" s="111">
        <v>9.1999999999999993</v>
      </c>
      <c r="H835" s="111">
        <v>8.8000000000000007</v>
      </c>
      <c r="I835" s="111">
        <v>26759</v>
      </c>
      <c r="J835" s="111">
        <v>234830.05</v>
      </c>
      <c r="K835" s="112">
        <v>43717</v>
      </c>
      <c r="L835" s="111">
        <v>128</v>
      </c>
      <c r="M835" s="111" t="s">
        <v>2008</v>
      </c>
      <c r="N835" s="390"/>
    </row>
    <row r="836" spans="1:14">
      <c r="A836" s="111" t="s">
        <v>3770</v>
      </c>
      <c r="B836" s="111" t="s">
        <v>377</v>
      </c>
      <c r="C836" s="111">
        <v>57.6</v>
      </c>
      <c r="D836" s="111">
        <v>57.6</v>
      </c>
      <c r="E836" s="111">
        <v>50</v>
      </c>
      <c r="F836" s="111">
        <v>54.4</v>
      </c>
      <c r="G836" s="111">
        <v>54.4</v>
      </c>
      <c r="H836" s="111">
        <v>50</v>
      </c>
      <c r="I836" s="111">
        <v>2200</v>
      </c>
      <c r="J836" s="111">
        <v>115458.4</v>
      </c>
      <c r="K836" s="112">
        <v>43717</v>
      </c>
      <c r="L836" s="111">
        <v>21</v>
      </c>
      <c r="M836" s="111" t="s">
        <v>3771</v>
      </c>
      <c r="N836" s="390"/>
    </row>
    <row r="837" spans="1:14">
      <c r="A837" s="111" t="s">
        <v>2988</v>
      </c>
      <c r="B837" s="111" t="s">
        <v>377</v>
      </c>
      <c r="C837" s="111">
        <v>600.04999999999995</v>
      </c>
      <c r="D837" s="111">
        <v>620</v>
      </c>
      <c r="E837" s="111">
        <v>595</v>
      </c>
      <c r="F837" s="111">
        <v>614.5</v>
      </c>
      <c r="G837" s="111">
        <v>620</v>
      </c>
      <c r="H837" s="111">
        <v>595.1</v>
      </c>
      <c r="I837" s="111">
        <v>3725</v>
      </c>
      <c r="J837" s="111">
        <v>2273989.5</v>
      </c>
      <c r="K837" s="112">
        <v>43717</v>
      </c>
      <c r="L837" s="111">
        <v>531</v>
      </c>
      <c r="M837" s="111" t="s">
        <v>1033</v>
      </c>
      <c r="N837" s="390"/>
    </row>
    <row r="838" spans="1:14">
      <c r="A838" s="111" t="s">
        <v>224</v>
      </c>
      <c r="B838" s="111" t="s">
        <v>377</v>
      </c>
      <c r="C838" s="111">
        <v>486.4</v>
      </c>
      <c r="D838" s="111">
        <v>499</v>
      </c>
      <c r="E838" s="111">
        <v>477.1</v>
      </c>
      <c r="F838" s="111">
        <v>493.55</v>
      </c>
      <c r="G838" s="111">
        <v>492</v>
      </c>
      <c r="H838" s="111">
        <v>487.1</v>
      </c>
      <c r="I838" s="111">
        <v>151535</v>
      </c>
      <c r="J838" s="111">
        <v>74493057.700000003</v>
      </c>
      <c r="K838" s="112">
        <v>43717</v>
      </c>
      <c r="L838" s="111">
        <v>8270</v>
      </c>
      <c r="M838" s="111" t="s">
        <v>1034</v>
      </c>
      <c r="N838" s="390"/>
    </row>
    <row r="839" spans="1:14">
      <c r="A839" s="111" t="s">
        <v>3064</v>
      </c>
      <c r="B839" s="111" t="s">
        <v>3017</v>
      </c>
      <c r="C839" s="111">
        <v>0.15</v>
      </c>
      <c r="D839" s="111">
        <v>0.15</v>
      </c>
      <c r="E839" s="111">
        <v>0.1</v>
      </c>
      <c r="F839" s="111">
        <v>0.15</v>
      </c>
      <c r="G839" s="111">
        <v>0.1</v>
      </c>
      <c r="H839" s="111">
        <v>0.15</v>
      </c>
      <c r="I839" s="111">
        <v>278507</v>
      </c>
      <c r="J839" s="111">
        <v>34312.65</v>
      </c>
      <c r="K839" s="112">
        <v>43717</v>
      </c>
      <c r="L839" s="111">
        <v>89</v>
      </c>
      <c r="M839" s="111" t="s">
        <v>3065</v>
      </c>
      <c r="N839" s="390"/>
    </row>
    <row r="840" spans="1:14">
      <c r="A840" s="111" t="s">
        <v>3066</v>
      </c>
      <c r="B840" s="111" t="s">
        <v>377</v>
      </c>
      <c r="C840" s="111">
        <v>0.6</v>
      </c>
      <c r="D840" s="111">
        <v>0.6</v>
      </c>
      <c r="E840" s="111">
        <v>0.5</v>
      </c>
      <c r="F840" s="111">
        <v>0.55000000000000004</v>
      </c>
      <c r="G840" s="111">
        <v>0.55000000000000004</v>
      </c>
      <c r="H840" s="111">
        <v>0.6</v>
      </c>
      <c r="I840" s="111">
        <v>680053</v>
      </c>
      <c r="J840" s="111">
        <v>379594.15</v>
      </c>
      <c r="K840" s="112">
        <v>43717</v>
      </c>
      <c r="L840" s="111">
        <v>294</v>
      </c>
      <c r="M840" s="111" t="s">
        <v>3067</v>
      </c>
      <c r="N840" s="390"/>
    </row>
    <row r="841" spans="1:14">
      <c r="A841" s="111" t="s">
        <v>1035</v>
      </c>
      <c r="B841" s="111" t="s">
        <v>377</v>
      </c>
      <c r="C841" s="111">
        <v>181.5</v>
      </c>
      <c r="D841" s="111">
        <v>187.15</v>
      </c>
      <c r="E841" s="111">
        <v>180</v>
      </c>
      <c r="F841" s="111">
        <v>185.35</v>
      </c>
      <c r="G841" s="111">
        <v>185.5</v>
      </c>
      <c r="H841" s="111">
        <v>184.6</v>
      </c>
      <c r="I841" s="111">
        <v>18890</v>
      </c>
      <c r="J841" s="111">
        <v>3493943.65</v>
      </c>
      <c r="K841" s="112">
        <v>43717</v>
      </c>
      <c r="L841" s="111">
        <v>1058</v>
      </c>
      <c r="M841" s="111" t="s">
        <v>1036</v>
      </c>
      <c r="N841" s="390"/>
    </row>
    <row r="842" spans="1:14">
      <c r="A842" s="111" t="s">
        <v>1037</v>
      </c>
      <c r="B842" s="111" t="s">
        <v>377</v>
      </c>
      <c r="C842" s="111">
        <v>31.5</v>
      </c>
      <c r="D842" s="111">
        <v>32.299999999999997</v>
      </c>
      <c r="E842" s="111">
        <v>31</v>
      </c>
      <c r="F842" s="111">
        <v>32.299999999999997</v>
      </c>
      <c r="G842" s="111">
        <v>32.299999999999997</v>
      </c>
      <c r="H842" s="111">
        <v>31.8</v>
      </c>
      <c r="I842" s="111">
        <v>5514</v>
      </c>
      <c r="J842" s="111">
        <v>175618.3</v>
      </c>
      <c r="K842" s="112">
        <v>43717</v>
      </c>
      <c r="L842" s="111">
        <v>72</v>
      </c>
      <c r="M842" s="111" t="s">
        <v>1819</v>
      </c>
      <c r="N842" s="390"/>
    </row>
    <row r="843" spans="1:14" hidden="1">
      <c r="A843" s="111" t="s">
        <v>106</v>
      </c>
      <c r="B843" s="111" t="s">
        <v>377</v>
      </c>
      <c r="C843" s="111">
        <v>75.95</v>
      </c>
      <c r="D843" s="111">
        <v>77.349999999999994</v>
      </c>
      <c r="E843" s="111">
        <v>75.5</v>
      </c>
      <c r="F843" s="111">
        <v>76.849999999999994</v>
      </c>
      <c r="G843" s="111">
        <v>76.5</v>
      </c>
      <c r="H843" s="111">
        <v>75.900000000000006</v>
      </c>
      <c r="I843" s="111">
        <v>712829</v>
      </c>
      <c r="J843" s="111">
        <v>54619263.600000001</v>
      </c>
      <c r="K843" s="112">
        <v>43717</v>
      </c>
      <c r="L843" s="111">
        <v>4442</v>
      </c>
      <c r="M843" s="111" t="s">
        <v>1038</v>
      </c>
      <c r="N843" s="390"/>
    </row>
    <row r="844" spans="1:14">
      <c r="A844" s="111" t="s">
        <v>1039</v>
      </c>
      <c r="B844" s="111" t="s">
        <v>377</v>
      </c>
      <c r="C844" s="111">
        <v>1.95</v>
      </c>
      <c r="D844" s="111">
        <v>1.95</v>
      </c>
      <c r="E844" s="111">
        <v>1.9</v>
      </c>
      <c r="F844" s="111">
        <v>1.9</v>
      </c>
      <c r="G844" s="111">
        <v>1.9</v>
      </c>
      <c r="H844" s="111">
        <v>1.95</v>
      </c>
      <c r="I844" s="111">
        <v>433380</v>
      </c>
      <c r="J844" s="111">
        <v>823605.55</v>
      </c>
      <c r="K844" s="112">
        <v>43717</v>
      </c>
      <c r="L844" s="111">
        <v>463</v>
      </c>
      <c r="M844" s="111" t="s">
        <v>1040</v>
      </c>
      <c r="N844" s="390"/>
    </row>
    <row r="845" spans="1:14">
      <c r="A845" s="111" t="s">
        <v>107</v>
      </c>
      <c r="B845" s="111" t="s">
        <v>377</v>
      </c>
      <c r="C845" s="111">
        <v>92</v>
      </c>
      <c r="D845" s="111">
        <v>93.75</v>
      </c>
      <c r="E845" s="111">
        <v>90.8</v>
      </c>
      <c r="F845" s="111">
        <v>92.9</v>
      </c>
      <c r="G845" s="111">
        <v>92.75</v>
      </c>
      <c r="H845" s="111">
        <v>91.9</v>
      </c>
      <c r="I845" s="111">
        <v>8414527</v>
      </c>
      <c r="J845" s="111">
        <v>778173128.04999995</v>
      </c>
      <c r="K845" s="112">
        <v>43717</v>
      </c>
      <c r="L845" s="111">
        <v>34874</v>
      </c>
      <c r="M845" s="111" t="s">
        <v>1041</v>
      </c>
      <c r="N845" s="390"/>
    </row>
    <row r="846" spans="1:14">
      <c r="A846" s="111" t="s">
        <v>1042</v>
      </c>
      <c r="B846" s="111" t="s">
        <v>377</v>
      </c>
      <c r="C846" s="111">
        <v>35.1</v>
      </c>
      <c r="D846" s="111">
        <v>36.35</v>
      </c>
      <c r="E846" s="111">
        <v>35</v>
      </c>
      <c r="F846" s="111">
        <v>35.299999999999997</v>
      </c>
      <c r="G846" s="111">
        <v>35.299999999999997</v>
      </c>
      <c r="H846" s="111">
        <v>36.35</v>
      </c>
      <c r="I846" s="111">
        <v>1778084</v>
      </c>
      <c r="J846" s="111">
        <v>63457858.350000001</v>
      </c>
      <c r="K846" s="112">
        <v>43717</v>
      </c>
      <c r="L846" s="111">
        <v>6154</v>
      </c>
      <c r="M846" s="111" t="s">
        <v>1043</v>
      </c>
      <c r="N846" s="390"/>
    </row>
    <row r="847" spans="1:14">
      <c r="A847" s="111" t="s">
        <v>1044</v>
      </c>
      <c r="B847" s="111" t="s">
        <v>377</v>
      </c>
      <c r="C847" s="111">
        <v>1274</v>
      </c>
      <c r="D847" s="111">
        <v>1310</v>
      </c>
      <c r="E847" s="111">
        <v>1274</v>
      </c>
      <c r="F847" s="111">
        <v>1297.5999999999999</v>
      </c>
      <c r="G847" s="111">
        <v>1290</v>
      </c>
      <c r="H847" s="111">
        <v>1264.95</v>
      </c>
      <c r="I847" s="111">
        <v>287153</v>
      </c>
      <c r="J847" s="111">
        <v>371566834.25</v>
      </c>
      <c r="K847" s="112">
        <v>43717</v>
      </c>
      <c r="L847" s="111">
        <v>20383</v>
      </c>
      <c r="M847" s="111" t="s">
        <v>1045</v>
      </c>
      <c r="N847" s="390"/>
    </row>
    <row r="848" spans="1:14">
      <c r="A848" s="111" t="s">
        <v>1046</v>
      </c>
      <c r="B848" s="111" t="s">
        <v>377</v>
      </c>
      <c r="C848" s="111">
        <v>29.85</v>
      </c>
      <c r="D848" s="111">
        <v>30.9</v>
      </c>
      <c r="E848" s="111">
        <v>29.85</v>
      </c>
      <c r="F848" s="111">
        <v>30.6</v>
      </c>
      <c r="G848" s="111">
        <v>30.55</v>
      </c>
      <c r="H848" s="111">
        <v>29.55</v>
      </c>
      <c r="I848" s="111">
        <v>5757</v>
      </c>
      <c r="J848" s="111">
        <v>175044.55</v>
      </c>
      <c r="K848" s="112">
        <v>43717</v>
      </c>
      <c r="L848" s="111">
        <v>89</v>
      </c>
      <c r="M848" s="111" t="s">
        <v>1047</v>
      </c>
      <c r="N848" s="390"/>
    </row>
    <row r="849" spans="1:14">
      <c r="A849" s="111" t="s">
        <v>1048</v>
      </c>
      <c r="B849" s="111" t="s">
        <v>377</v>
      </c>
      <c r="C849" s="111">
        <v>177.4</v>
      </c>
      <c r="D849" s="111">
        <v>177.4</v>
      </c>
      <c r="E849" s="111">
        <v>168.8</v>
      </c>
      <c r="F849" s="111">
        <v>176</v>
      </c>
      <c r="G849" s="111">
        <v>173</v>
      </c>
      <c r="H849" s="111">
        <v>176.1</v>
      </c>
      <c r="I849" s="111">
        <v>8731</v>
      </c>
      <c r="J849" s="111">
        <v>1533045.35</v>
      </c>
      <c r="K849" s="112">
        <v>43717</v>
      </c>
      <c r="L849" s="111">
        <v>466</v>
      </c>
      <c r="M849" s="111" t="s">
        <v>1049</v>
      </c>
      <c r="N849" s="390"/>
    </row>
    <row r="850" spans="1:14">
      <c r="A850" s="111" t="s">
        <v>2422</v>
      </c>
      <c r="B850" s="111" t="s">
        <v>377</v>
      </c>
      <c r="C850" s="111">
        <v>15</v>
      </c>
      <c r="D850" s="111">
        <v>15.1</v>
      </c>
      <c r="E850" s="111">
        <v>15</v>
      </c>
      <c r="F850" s="111">
        <v>15.1</v>
      </c>
      <c r="G850" s="111">
        <v>15.1</v>
      </c>
      <c r="H850" s="111">
        <v>14.4</v>
      </c>
      <c r="I850" s="111">
        <v>4926</v>
      </c>
      <c r="J850" s="111">
        <v>74332.600000000006</v>
      </c>
      <c r="K850" s="112">
        <v>43717</v>
      </c>
      <c r="L850" s="111">
        <v>19</v>
      </c>
      <c r="M850" s="111" t="s">
        <v>2423</v>
      </c>
      <c r="N850" s="390"/>
    </row>
    <row r="851" spans="1:14">
      <c r="A851" s="111" t="s">
        <v>1917</v>
      </c>
      <c r="B851" s="111" t="s">
        <v>377</v>
      </c>
      <c r="C851" s="111">
        <v>344.9</v>
      </c>
      <c r="D851" s="111">
        <v>355</v>
      </c>
      <c r="E851" s="111">
        <v>344</v>
      </c>
      <c r="F851" s="111">
        <v>351.1</v>
      </c>
      <c r="G851" s="111">
        <v>352</v>
      </c>
      <c r="H851" s="111">
        <v>341.05</v>
      </c>
      <c r="I851" s="111">
        <v>8928</v>
      </c>
      <c r="J851" s="111">
        <v>3129892.1</v>
      </c>
      <c r="K851" s="112">
        <v>43717</v>
      </c>
      <c r="L851" s="111">
        <v>703</v>
      </c>
      <c r="M851" s="111" t="s">
        <v>2885</v>
      </c>
      <c r="N851" s="390"/>
    </row>
    <row r="852" spans="1:14">
      <c r="A852" s="111" t="s">
        <v>1050</v>
      </c>
      <c r="B852" s="111" t="s">
        <v>377</v>
      </c>
      <c r="C852" s="111">
        <v>3679.1</v>
      </c>
      <c r="D852" s="111">
        <v>3684.95</v>
      </c>
      <c r="E852" s="111">
        <v>3607.75</v>
      </c>
      <c r="F852" s="111">
        <v>3650.15</v>
      </c>
      <c r="G852" s="111">
        <v>3659</v>
      </c>
      <c r="H852" s="111">
        <v>3653.8</v>
      </c>
      <c r="I852" s="111">
        <v>2503</v>
      </c>
      <c r="J852" s="111">
        <v>9141511.25</v>
      </c>
      <c r="K852" s="112">
        <v>43717</v>
      </c>
      <c r="L852" s="111">
        <v>660</v>
      </c>
      <c r="M852" s="111" t="s">
        <v>1051</v>
      </c>
      <c r="N852" s="390"/>
    </row>
    <row r="853" spans="1:14">
      <c r="A853" s="111" t="s">
        <v>2449</v>
      </c>
      <c r="B853" s="111" t="s">
        <v>377</v>
      </c>
      <c r="C853" s="111">
        <v>52.8</v>
      </c>
      <c r="D853" s="111">
        <v>53.55</v>
      </c>
      <c r="E853" s="111">
        <v>52.7</v>
      </c>
      <c r="F853" s="111">
        <v>52.9</v>
      </c>
      <c r="G853" s="111">
        <v>52.85</v>
      </c>
      <c r="H853" s="111">
        <v>53.1</v>
      </c>
      <c r="I853" s="111">
        <v>383739</v>
      </c>
      <c r="J853" s="111">
        <v>20338456.399999999</v>
      </c>
      <c r="K853" s="112">
        <v>43717</v>
      </c>
      <c r="L853" s="111">
        <v>1570</v>
      </c>
      <c r="M853" s="111" t="s">
        <v>2450</v>
      </c>
      <c r="N853" s="390"/>
    </row>
    <row r="854" spans="1:14">
      <c r="A854" s="111" t="s">
        <v>3436</v>
      </c>
      <c r="B854" s="111" t="s">
        <v>377</v>
      </c>
      <c r="C854" s="111">
        <v>52.1</v>
      </c>
      <c r="D854" s="111">
        <v>57.5</v>
      </c>
      <c r="E854" s="111">
        <v>52.1</v>
      </c>
      <c r="F854" s="111">
        <v>54.6</v>
      </c>
      <c r="G854" s="111">
        <v>56.95</v>
      </c>
      <c r="H854" s="111">
        <v>54.8</v>
      </c>
      <c r="I854" s="111">
        <v>573</v>
      </c>
      <c r="J854" s="111">
        <v>31384.1</v>
      </c>
      <c r="K854" s="112">
        <v>43717</v>
      </c>
      <c r="L854" s="111">
        <v>14</v>
      </c>
      <c r="M854" s="111" t="s">
        <v>3437</v>
      </c>
      <c r="N854" s="390"/>
    </row>
    <row r="855" spans="1:14">
      <c r="A855" s="111" t="s">
        <v>1052</v>
      </c>
      <c r="B855" s="111" t="s">
        <v>377</v>
      </c>
      <c r="C855" s="111">
        <v>330</v>
      </c>
      <c r="D855" s="111">
        <v>339.75</v>
      </c>
      <c r="E855" s="111">
        <v>324.05</v>
      </c>
      <c r="F855" s="111">
        <v>333.9</v>
      </c>
      <c r="G855" s="111">
        <v>337</v>
      </c>
      <c r="H855" s="111">
        <v>326.14999999999998</v>
      </c>
      <c r="I855" s="111">
        <v>4131</v>
      </c>
      <c r="J855" s="111">
        <v>1363460.25</v>
      </c>
      <c r="K855" s="112">
        <v>43717</v>
      </c>
      <c r="L855" s="111">
        <v>238</v>
      </c>
      <c r="M855" s="111" t="s">
        <v>1053</v>
      </c>
      <c r="N855" s="390"/>
    </row>
    <row r="856" spans="1:14">
      <c r="A856" s="111" t="s">
        <v>3312</v>
      </c>
      <c r="B856" s="111" t="s">
        <v>3017</v>
      </c>
      <c r="C856" s="111">
        <v>2.7</v>
      </c>
      <c r="D856" s="111">
        <v>2.8</v>
      </c>
      <c r="E856" s="111">
        <v>2.7</v>
      </c>
      <c r="F856" s="111">
        <v>2.7</v>
      </c>
      <c r="G856" s="111">
        <v>2.7</v>
      </c>
      <c r="H856" s="111">
        <v>2.8</v>
      </c>
      <c r="I856" s="111">
        <v>18454</v>
      </c>
      <c r="J856" s="111">
        <v>50039.199999999997</v>
      </c>
      <c r="K856" s="112">
        <v>43717</v>
      </c>
      <c r="L856" s="111">
        <v>19</v>
      </c>
      <c r="M856" s="111" t="s">
        <v>3313</v>
      </c>
      <c r="N856" s="390"/>
    </row>
    <row r="857" spans="1:14">
      <c r="A857" s="111" t="s">
        <v>3480</v>
      </c>
      <c r="B857" s="111" t="s">
        <v>3017</v>
      </c>
      <c r="C857" s="111">
        <v>58</v>
      </c>
      <c r="D857" s="111">
        <v>60</v>
      </c>
      <c r="E857" s="111">
        <v>58</v>
      </c>
      <c r="F857" s="111">
        <v>60</v>
      </c>
      <c r="G857" s="111">
        <v>60</v>
      </c>
      <c r="H857" s="111">
        <v>58.9</v>
      </c>
      <c r="I857" s="111">
        <v>5000</v>
      </c>
      <c r="J857" s="111">
        <v>295715</v>
      </c>
      <c r="K857" s="112">
        <v>43717</v>
      </c>
      <c r="L857" s="111">
        <v>14</v>
      </c>
      <c r="M857" s="111" t="s">
        <v>3481</v>
      </c>
      <c r="N857" s="390"/>
    </row>
    <row r="858" spans="1:14">
      <c r="A858" s="111" t="s">
        <v>2210</v>
      </c>
      <c r="B858" s="111" t="s">
        <v>377</v>
      </c>
      <c r="C858" s="111">
        <v>91.5</v>
      </c>
      <c r="D858" s="111">
        <v>95.8</v>
      </c>
      <c r="E858" s="111">
        <v>90.05</v>
      </c>
      <c r="F858" s="111">
        <v>94.5</v>
      </c>
      <c r="G858" s="111">
        <v>95</v>
      </c>
      <c r="H858" s="111">
        <v>91</v>
      </c>
      <c r="I858" s="111">
        <v>74287</v>
      </c>
      <c r="J858" s="111">
        <v>6961667.6500000004</v>
      </c>
      <c r="K858" s="112">
        <v>43717</v>
      </c>
      <c r="L858" s="111">
        <v>1236</v>
      </c>
      <c r="M858" s="111" t="s">
        <v>2211</v>
      </c>
      <c r="N858" s="390"/>
    </row>
    <row r="859" spans="1:14">
      <c r="A859" s="111" t="s">
        <v>108</v>
      </c>
      <c r="B859" s="111" t="s">
        <v>377</v>
      </c>
      <c r="C859" s="111">
        <v>397</v>
      </c>
      <c r="D859" s="111">
        <v>402.15</v>
      </c>
      <c r="E859" s="111">
        <v>392.5</v>
      </c>
      <c r="F859" s="111">
        <v>399.15</v>
      </c>
      <c r="G859" s="111">
        <v>398.3</v>
      </c>
      <c r="H859" s="111">
        <v>398.95</v>
      </c>
      <c r="I859" s="111">
        <v>2830713</v>
      </c>
      <c r="J859" s="111">
        <v>1125708114.45</v>
      </c>
      <c r="K859" s="112">
        <v>43717</v>
      </c>
      <c r="L859" s="111">
        <v>38507</v>
      </c>
      <c r="M859" s="111" t="s">
        <v>1054</v>
      </c>
      <c r="N859" s="390"/>
    </row>
    <row r="860" spans="1:14">
      <c r="A860" s="111" t="s">
        <v>3175</v>
      </c>
      <c r="B860" s="111" t="s">
        <v>377</v>
      </c>
      <c r="C860" s="111">
        <v>19.149999999999999</v>
      </c>
      <c r="D860" s="111">
        <v>20.190000000000001</v>
      </c>
      <c r="E860" s="111">
        <v>18.5</v>
      </c>
      <c r="F860" s="111">
        <v>19.75</v>
      </c>
      <c r="G860" s="111">
        <v>19.75</v>
      </c>
      <c r="H860" s="111">
        <v>19.75</v>
      </c>
      <c r="I860" s="111">
        <v>9310</v>
      </c>
      <c r="J860" s="111">
        <v>181357.17</v>
      </c>
      <c r="K860" s="112">
        <v>43717</v>
      </c>
      <c r="L860" s="111">
        <v>53</v>
      </c>
      <c r="M860" s="111" t="s">
        <v>3176</v>
      </c>
      <c r="N860" s="390"/>
    </row>
    <row r="861" spans="1:14">
      <c r="A861" s="111" t="s">
        <v>2046</v>
      </c>
      <c r="B861" s="111" t="s">
        <v>377</v>
      </c>
      <c r="C861" s="111">
        <v>115.35</v>
      </c>
      <c r="D861" s="111">
        <v>116.25</v>
      </c>
      <c r="E861" s="111">
        <v>115.35</v>
      </c>
      <c r="F861" s="111">
        <v>115.95</v>
      </c>
      <c r="G861" s="111">
        <v>115.95</v>
      </c>
      <c r="H861" s="111">
        <v>115.05</v>
      </c>
      <c r="I861" s="111">
        <v>106</v>
      </c>
      <c r="J861" s="111">
        <v>12240.3</v>
      </c>
      <c r="K861" s="112">
        <v>43717</v>
      </c>
      <c r="L861" s="111">
        <v>6</v>
      </c>
      <c r="M861" s="111" t="s">
        <v>2047</v>
      </c>
      <c r="N861" s="390"/>
    </row>
    <row r="862" spans="1:14">
      <c r="A862" s="111" t="s">
        <v>3547</v>
      </c>
      <c r="B862" s="111" t="s">
        <v>377</v>
      </c>
      <c r="C862" s="111">
        <v>115.95</v>
      </c>
      <c r="D862" s="111">
        <v>115.95</v>
      </c>
      <c r="E862" s="111">
        <v>115.95</v>
      </c>
      <c r="F862" s="111">
        <v>115.95</v>
      </c>
      <c r="G862" s="111">
        <v>115.95</v>
      </c>
      <c r="H862" s="111">
        <v>113.6</v>
      </c>
      <c r="I862" s="111">
        <v>10</v>
      </c>
      <c r="J862" s="111">
        <v>1159.5</v>
      </c>
      <c r="K862" s="112">
        <v>43717</v>
      </c>
      <c r="L862" s="111">
        <v>1</v>
      </c>
      <c r="M862" s="111" t="s">
        <v>3548</v>
      </c>
      <c r="N862" s="390"/>
    </row>
    <row r="863" spans="1:14">
      <c r="A863" s="111" t="s">
        <v>1055</v>
      </c>
      <c r="B863" s="111" t="s">
        <v>377</v>
      </c>
      <c r="C863" s="111">
        <v>142</v>
      </c>
      <c r="D863" s="111">
        <v>144.30000000000001</v>
      </c>
      <c r="E863" s="111">
        <v>136.1</v>
      </c>
      <c r="F863" s="111">
        <v>140.94999999999999</v>
      </c>
      <c r="G863" s="111">
        <v>139.4</v>
      </c>
      <c r="H863" s="111">
        <v>139.69999999999999</v>
      </c>
      <c r="I863" s="111">
        <v>11107</v>
      </c>
      <c r="J863" s="111">
        <v>1564417.05</v>
      </c>
      <c r="K863" s="112">
        <v>43717</v>
      </c>
      <c r="L863" s="111">
        <v>404</v>
      </c>
      <c r="M863" s="111" t="s">
        <v>1056</v>
      </c>
      <c r="N863" s="390"/>
    </row>
    <row r="864" spans="1:14">
      <c r="A864" s="111" t="s">
        <v>2621</v>
      </c>
      <c r="B864" s="111" t="s">
        <v>377</v>
      </c>
      <c r="C864" s="111">
        <v>180</v>
      </c>
      <c r="D864" s="111">
        <v>199.95</v>
      </c>
      <c r="E864" s="111">
        <v>170.2</v>
      </c>
      <c r="F864" s="111">
        <v>191.9</v>
      </c>
      <c r="G864" s="111">
        <v>191.9</v>
      </c>
      <c r="H864" s="111">
        <v>188.1</v>
      </c>
      <c r="I864" s="111">
        <v>465</v>
      </c>
      <c r="J864" s="111">
        <v>87244.5</v>
      </c>
      <c r="K864" s="112">
        <v>43717</v>
      </c>
      <c r="L864" s="111">
        <v>59</v>
      </c>
      <c r="M864" s="111" t="s">
        <v>2622</v>
      </c>
      <c r="N864" s="390"/>
    </row>
    <row r="865" spans="1:14">
      <c r="A865" s="111" t="s">
        <v>1057</v>
      </c>
      <c r="B865" s="111" t="s">
        <v>377</v>
      </c>
      <c r="C865" s="111">
        <v>499.75</v>
      </c>
      <c r="D865" s="111">
        <v>503.95</v>
      </c>
      <c r="E865" s="111">
        <v>495.1</v>
      </c>
      <c r="F865" s="111">
        <v>501.8</v>
      </c>
      <c r="G865" s="111">
        <v>502</v>
      </c>
      <c r="H865" s="111">
        <v>502.8</v>
      </c>
      <c r="I865" s="111">
        <v>8459</v>
      </c>
      <c r="J865" s="111">
        <v>4229045.5999999996</v>
      </c>
      <c r="K865" s="112">
        <v>43717</v>
      </c>
      <c r="L865" s="111">
        <v>650</v>
      </c>
      <c r="M865" s="111" t="s">
        <v>1058</v>
      </c>
      <c r="N865" s="390"/>
    </row>
    <row r="866" spans="1:14">
      <c r="A866" s="111" t="s">
        <v>1059</v>
      </c>
      <c r="B866" s="111" t="s">
        <v>377</v>
      </c>
      <c r="C866" s="111">
        <v>999.94</v>
      </c>
      <c r="D866" s="111">
        <v>1000.01</v>
      </c>
      <c r="E866" s="111">
        <v>999.32</v>
      </c>
      <c r="F866" s="111">
        <v>1000</v>
      </c>
      <c r="G866" s="111">
        <v>1000</v>
      </c>
      <c r="H866" s="111">
        <v>999.99</v>
      </c>
      <c r="I866" s="111">
        <v>702700</v>
      </c>
      <c r="J866" s="111">
        <v>702700735.54999995</v>
      </c>
      <c r="K866" s="112">
        <v>43717</v>
      </c>
      <c r="L866" s="111">
        <v>2901</v>
      </c>
      <c r="M866" s="111" t="s">
        <v>1060</v>
      </c>
      <c r="N866" s="390"/>
    </row>
    <row r="867" spans="1:14">
      <c r="A867" s="111" t="s">
        <v>2629</v>
      </c>
      <c r="B867" s="111" t="s">
        <v>377</v>
      </c>
      <c r="C867" s="111">
        <v>999.99</v>
      </c>
      <c r="D867" s="111">
        <v>1000.01</v>
      </c>
      <c r="E867" s="111">
        <v>999.99</v>
      </c>
      <c r="F867" s="111">
        <v>1000.01</v>
      </c>
      <c r="G867" s="111">
        <v>1000.01</v>
      </c>
      <c r="H867" s="111">
        <v>999.99</v>
      </c>
      <c r="I867" s="111">
        <v>8388</v>
      </c>
      <c r="J867" s="111">
        <v>8387948.5300000003</v>
      </c>
      <c r="K867" s="112">
        <v>43717</v>
      </c>
      <c r="L867" s="111">
        <v>41</v>
      </c>
      <c r="M867" s="111" t="s">
        <v>2630</v>
      </c>
      <c r="N867" s="390"/>
    </row>
    <row r="868" spans="1:14">
      <c r="A868" s="111" t="s">
        <v>1061</v>
      </c>
      <c r="B868" s="111" t="s">
        <v>377</v>
      </c>
      <c r="C868" s="111">
        <v>35.950000000000003</v>
      </c>
      <c r="D868" s="111">
        <v>36.450000000000003</v>
      </c>
      <c r="E868" s="111">
        <v>35.15</v>
      </c>
      <c r="F868" s="111">
        <v>36.25</v>
      </c>
      <c r="G868" s="111">
        <v>36.1</v>
      </c>
      <c r="H868" s="111">
        <v>35.799999999999997</v>
      </c>
      <c r="I868" s="111">
        <v>8281</v>
      </c>
      <c r="J868" s="111">
        <v>299830.75</v>
      </c>
      <c r="K868" s="112">
        <v>43717</v>
      </c>
      <c r="L868" s="111">
        <v>93</v>
      </c>
      <c r="M868" s="111" t="s">
        <v>1062</v>
      </c>
      <c r="N868" s="390"/>
    </row>
    <row r="869" spans="1:14">
      <c r="A869" s="111" t="s">
        <v>2338</v>
      </c>
      <c r="B869" s="111" t="s">
        <v>377</v>
      </c>
      <c r="C869" s="111">
        <v>21.45</v>
      </c>
      <c r="D869" s="111">
        <v>21.6</v>
      </c>
      <c r="E869" s="111">
        <v>19.600000000000001</v>
      </c>
      <c r="F869" s="111">
        <v>19.7</v>
      </c>
      <c r="G869" s="111">
        <v>19.600000000000001</v>
      </c>
      <c r="H869" s="111">
        <v>20.5</v>
      </c>
      <c r="I869" s="111">
        <v>3239</v>
      </c>
      <c r="J869" s="111">
        <v>66056.7</v>
      </c>
      <c r="K869" s="112">
        <v>43717</v>
      </c>
      <c r="L869" s="111">
        <v>162</v>
      </c>
      <c r="M869" s="111" t="s">
        <v>2339</v>
      </c>
      <c r="N869" s="390"/>
    </row>
    <row r="870" spans="1:14">
      <c r="A870" s="111" t="s">
        <v>1063</v>
      </c>
      <c r="B870" s="111" t="s">
        <v>377</v>
      </c>
      <c r="C870" s="111">
        <v>64.400000000000006</v>
      </c>
      <c r="D870" s="111">
        <v>64.400000000000006</v>
      </c>
      <c r="E870" s="111">
        <v>62.2</v>
      </c>
      <c r="F870" s="111">
        <v>63.45</v>
      </c>
      <c r="G870" s="111">
        <v>63.75</v>
      </c>
      <c r="H870" s="111">
        <v>63.2</v>
      </c>
      <c r="I870" s="111">
        <v>16816</v>
      </c>
      <c r="J870" s="111">
        <v>1068324.8</v>
      </c>
      <c r="K870" s="112">
        <v>43717</v>
      </c>
      <c r="L870" s="111">
        <v>233</v>
      </c>
      <c r="M870" s="111" t="s">
        <v>1064</v>
      </c>
      <c r="N870" s="390"/>
    </row>
    <row r="871" spans="1:14">
      <c r="A871" s="111" t="s">
        <v>2340</v>
      </c>
      <c r="B871" s="111" t="s">
        <v>377</v>
      </c>
      <c r="C871" s="111">
        <v>1.8</v>
      </c>
      <c r="D871" s="111">
        <v>1.9</v>
      </c>
      <c r="E871" s="111">
        <v>1.8</v>
      </c>
      <c r="F871" s="111">
        <v>1.9</v>
      </c>
      <c r="G871" s="111">
        <v>1.9</v>
      </c>
      <c r="H871" s="111">
        <v>1.85</v>
      </c>
      <c r="I871" s="111">
        <v>2343</v>
      </c>
      <c r="J871" s="111">
        <v>4285.8999999999996</v>
      </c>
      <c r="K871" s="112">
        <v>43717</v>
      </c>
      <c r="L871" s="111">
        <v>15</v>
      </c>
      <c r="M871" s="111" t="s">
        <v>2341</v>
      </c>
      <c r="N871" s="390"/>
    </row>
    <row r="872" spans="1:14">
      <c r="A872" s="111" t="s">
        <v>2556</v>
      </c>
      <c r="B872" s="111" t="s">
        <v>377</v>
      </c>
      <c r="C872" s="111">
        <v>0.5</v>
      </c>
      <c r="D872" s="111">
        <v>0.5</v>
      </c>
      <c r="E872" s="111">
        <v>0.45</v>
      </c>
      <c r="F872" s="111">
        <v>0.45</v>
      </c>
      <c r="G872" s="111">
        <v>0.45</v>
      </c>
      <c r="H872" s="111">
        <v>0.45</v>
      </c>
      <c r="I872" s="111">
        <v>135842</v>
      </c>
      <c r="J872" s="111">
        <v>64498.45</v>
      </c>
      <c r="K872" s="112">
        <v>43717</v>
      </c>
      <c r="L872" s="111">
        <v>131</v>
      </c>
      <c r="M872" s="111" t="s">
        <v>2557</v>
      </c>
      <c r="N872" s="390"/>
    </row>
    <row r="873" spans="1:14">
      <c r="A873" s="111" t="s">
        <v>109</v>
      </c>
      <c r="B873" s="111" t="s">
        <v>377</v>
      </c>
      <c r="C873" s="111">
        <v>1330</v>
      </c>
      <c r="D873" s="111">
        <v>1361.8</v>
      </c>
      <c r="E873" s="111">
        <v>1323.05</v>
      </c>
      <c r="F873" s="111">
        <v>1357</v>
      </c>
      <c r="G873" s="111">
        <v>1360.5</v>
      </c>
      <c r="H873" s="111">
        <v>1328.65</v>
      </c>
      <c r="I873" s="111">
        <v>3508361</v>
      </c>
      <c r="J873" s="111">
        <v>4740719269.3000002</v>
      </c>
      <c r="K873" s="112">
        <v>43717</v>
      </c>
      <c r="L873" s="111">
        <v>100682</v>
      </c>
      <c r="M873" s="111" t="s">
        <v>1065</v>
      </c>
      <c r="N873" s="390"/>
    </row>
    <row r="874" spans="1:14">
      <c r="A874" s="111" t="s">
        <v>1806</v>
      </c>
      <c r="B874" s="111" t="s">
        <v>377</v>
      </c>
      <c r="C874" s="111">
        <v>1695</v>
      </c>
      <c r="D874" s="111">
        <v>1695</v>
      </c>
      <c r="E874" s="111">
        <v>1669.2</v>
      </c>
      <c r="F874" s="111">
        <v>1675.6</v>
      </c>
      <c r="G874" s="111">
        <v>1674</v>
      </c>
      <c r="H874" s="111">
        <v>1693.85</v>
      </c>
      <c r="I874" s="111">
        <v>52856</v>
      </c>
      <c r="J874" s="111">
        <v>89151629.150000006</v>
      </c>
      <c r="K874" s="112">
        <v>43717</v>
      </c>
      <c r="L874" s="111">
        <v>7654</v>
      </c>
      <c r="M874" s="111" t="s">
        <v>1807</v>
      </c>
      <c r="N874" s="390"/>
    </row>
    <row r="875" spans="1:14" hidden="1">
      <c r="A875" s="111" t="s">
        <v>1851</v>
      </c>
      <c r="B875" s="111" t="s">
        <v>377</v>
      </c>
      <c r="C875" s="111">
        <v>1624</v>
      </c>
      <c r="D875" s="111">
        <v>1643.95</v>
      </c>
      <c r="E875" s="111">
        <v>1618.35</v>
      </c>
      <c r="F875" s="111">
        <v>1633.7</v>
      </c>
      <c r="G875" s="111">
        <v>1629.5</v>
      </c>
      <c r="H875" s="111">
        <v>1625.7</v>
      </c>
      <c r="I875" s="111">
        <v>72146</v>
      </c>
      <c r="J875" s="111">
        <v>117797471.05</v>
      </c>
      <c r="K875" s="112">
        <v>43717</v>
      </c>
      <c r="L875" s="111">
        <v>12336</v>
      </c>
      <c r="M875" s="111" t="s">
        <v>1852</v>
      </c>
      <c r="N875" s="390"/>
    </row>
    <row r="876" spans="1:14">
      <c r="A876" s="111" t="s">
        <v>1066</v>
      </c>
      <c r="B876" s="111" t="s">
        <v>377</v>
      </c>
      <c r="C876" s="111">
        <v>1316</v>
      </c>
      <c r="D876" s="111">
        <v>1316</v>
      </c>
      <c r="E876" s="111">
        <v>1243.8499999999999</v>
      </c>
      <c r="F876" s="111">
        <v>1249.25</v>
      </c>
      <c r="G876" s="111">
        <v>1254</v>
      </c>
      <c r="H876" s="111">
        <v>1286.7</v>
      </c>
      <c r="I876" s="111">
        <v>2265</v>
      </c>
      <c r="J876" s="111">
        <v>2867237.4</v>
      </c>
      <c r="K876" s="112">
        <v>43717</v>
      </c>
      <c r="L876" s="111">
        <v>234</v>
      </c>
      <c r="M876" s="111" t="s">
        <v>1067</v>
      </c>
      <c r="N876" s="390"/>
    </row>
    <row r="877" spans="1:14">
      <c r="A877" s="111" t="s">
        <v>1068</v>
      </c>
      <c r="B877" s="111" t="s">
        <v>377</v>
      </c>
      <c r="C877" s="111">
        <v>86.25</v>
      </c>
      <c r="D877" s="111">
        <v>88.5</v>
      </c>
      <c r="E877" s="111">
        <v>83.5</v>
      </c>
      <c r="F877" s="111">
        <v>88.35</v>
      </c>
      <c r="G877" s="111">
        <v>88.5</v>
      </c>
      <c r="H877" s="111">
        <v>85.95</v>
      </c>
      <c r="I877" s="111">
        <v>11264</v>
      </c>
      <c r="J877" s="111">
        <v>977173</v>
      </c>
      <c r="K877" s="112">
        <v>43717</v>
      </c>
      <c r="L877" s="111">
        <v>288</v>
      </c>
      <c r="M877" s="111" t="s">
        <v>2600</v>
      </c>
      <c r="N877" s="390"/>
    </row>
    <row r="878" spans="1:14">
      <c r="A878" s="111" t="s">
        <v>110</v>
      </c>
      <c r="B878" s="111" t="s">
        <v>377</v>
      </c>
      <c r="C878" s="111">
        <v>772</v>
      </c>
      <c r="D878" s="111">
        <v>778.65</v>
      </c>
      <c r="E878" s="111">
        <v>764.5</v>
      </c>
      <c r="F878" s="111">
        <v>766.7</v>
      </c>
      <c r="G878" s="111">
        <v>765.5</v>
      </c>
      <c r="H878" s="111">
        <v>773</v>
      </c>
      <c r="I878" s="111">
        <v>929898</v>
      </c>
      <c r="J878" s="111">
        <v>716106469.70000005</v>
      </c>
      <c r="K878" s="112">
        <v>43717</v>
      </c>
      <c r="L878" s="111">
        <v>28182</v>
      </c>
      <c r="M878" s="111" t="s">
        <v>1069</v>
      </c>
      <c r="N878" s="390"/>
    </row>
    <row r="879" spans="1:14">
      <c r="A879" s="111" t="s">
        <v>1070</v>
      </c>
      <c r="B879" s="111" t="s">
        <v>377</v>
      </c>
      <c r="C879" s="111">
        <v>1175.05</v>
      </c>
      <c r="D879" s="111">
        <v>1195</v>
      </c>
      <c r="E879" s="111">
        <v>1152</v>
      </c>
      <c r="F879" s="111">
        <v>1168.5</v>
      </c>
      <c r="G879" s="111">
        <v>1153.3499999999999</v>
      </c>
      <c r="H879" s="111">
        <v>1175</v>
      </c>
      <c r="I879" s="111">
        <v>52177</v>
      </c>
      <c r="J879" s="111">
        <v>61538458.5</v>
      </c>
      <c r="K879" s="112">
        <v>43717</v>
      </c>
      <c r="L879" s="111">
        <v>2024</v>
      </c>
      <c r="M879" s="111" t="s">
        <v>1071</v>
      </c>
      <c r="N879" s="390"/>
    </row>
    <row r="880" spans="1:14">
      <c r="A880" s="111" t="s">
        <v>1072</v>
      </c>
      <c r="B880" s="111" t="s">
        <v>377</v>
      </c>
      <c r="C880" s="111">
        <v>16.95</v>
      </c>
      <c r="D880" s="111">
        <v>17.100000000000001</v>
      </c>
      <c r="E880" s="111">
        <v>16.149999999999999</v>
      </c>
      <c r="F880" s="111">
        <v>17.100000000000001</v>
      </c>
      <c r="G880" s="111">
        <v>17.100000000000001</v>
      </c>
      <c r="H880" s="111">
        <v>16.3</v>
      </c>
      <c r="I880" s="111">
        <v>14803</v>
      </c>
      <c r="J880" s="111">
        <v>250077.6</v>
      </c>
      <c r="K880" s="112">
        <v>43717</v>
      </c>
      <c r="L880" s="111">
        <v>92</v>
      </c>
      <c r="M880" s="111" t="s">
        <v>1073</v>
      </c>
      <c r="N880" s="390"/>
    </row>
    <row r="881" spans="1:14">
      <c r="A881" s="111" t="s">
        <v>3068</v>
      </c>
      <c r="B881" s="111" t="s">
        <v>377</v>
      </c>
      <c r="C881" s="111">
        <v>3.8</v>
      </c>
      <c r="D881" s="111">
        <v>4</v>
      </c>
      <c r="E881" s="111">
        <v>3.8</v>
      </c>
      <c r="F881" s="111">
        <v>3.85</v>
      </c>
      <c r="G881" s="111">
        <v>4</v>
      </c>
      <c r="H881" s="111">
        <v>3.9</v>
      </c>
      <c r="I881" s="111">
        <v>8500</v>
      </c>
      <c r="J881" s="111">
        <v>32835.5</v>
      </c>
      <c r="K881" s="112">
        <v>43717</v>
      </c>
      <c r="L881" s="111">
        <v>19</v>
      </c>
      <c r="M881" s="111" t="s">
        <v>3069</v>
      </c>
      <c r="N881" s="390"/>
    </row>
    <row r="882" spans="1:14" hidden="1">
      <c r="A882" s="111" t="s">
        <v>111</v>
      </c>
      <c r="B882" s="111" t="s">
        <v>377</v>
      </c>
      <c r="C882" s="111">
        <v>523.65</v>
      </c>
      <c r="D882" s="111">
        <v>536.75</v>
      </c>
      <c r="E882" s="111">
        <v>522</v>
      </c>
      <c r="F882" s="111">
        <v>532.54999999999995</v>
      </c>
      <c r="G882" s="111">
        <v>534</v>
      </c>
      <c r="H882" s="111">
        <v>529.5</v>
      </c>
      <c r="I882" s="111">
        <v>3061953</v>
      </c>
      <c r="J882" s="111">
        <v>1625867293.5999999</v>
      </c>
      <c r="K882" s="112">
        <v>43717</v>
      </c>
      <c r="L882" s="111">
        <v>52439</v>
      </c>
      <c r="M882" s="111" t="s">
        <v>1074</v>
      </c>
      <c r="N882" s="390"/>
    </row>
    <row r="883" spans="1:14">
      <c r="A883" s="111" t="s">
        <v>112</v>
      </c>
      <c r="B883" s="111" t="s">
        <v>377</v>
      </c>
      <c r="C883" s="111">
        <v>321.7</v>
      </c>
      <c r="D883" s="111">
        <v>326.5</v>
      </c>
      <c r="E883" s="111">
        <v>316.10000000000002</v>
      </c>
      <c r="F883" s="111">
        <v>323.60000000000002</v>
      </c>
      <c r="G883" s="111">
        <v>324</v>
      </c>
      <c r="H883" s="111">
        <v>324.10000000000002</v>
      </c>
      <c r="I883" s="111">
        <v>1438602</v>
      </c>
      <c r="J883" s="111">
        <v>463923217.05000001</v>
      </c>
      <c r="K883" s="112">
        <v>43717</v>
      </c>
      <c r="L883" s="111">
        <v>27531</v>
      </c>
      <c r="M883" s="111" t="s">
        <v>2886</v>
      </c>
      <c r="N883" s="390"/>
    </row>
    <row r="884" spans="1:14">
      <c r="A884" s="111" t="s">
        <v>1075</v>
      </c>
      <c r="B884" s="111" t="s">
        <v>377</v>
      </c>
      <c r="C884" s="111">
        <v>18.55</v>
      </c>
      <c r="D884" s="111">
        <v>18.55</v>
      </c>
      <c r="E884" s="111">
        <v>16.2</v>
      </c>
      <c r="F884" s="111">
        <v>16.55</v>
      </c>
      <c r="G884" s="111">
        <v>16.55</v>
      </c>
      <c r="H884" s="111">
        <v>16.329999999999998</v>
      </c>
      <c r="I884" s="111">
        <v>22017</v>
      </c>
      <c r="J884" s="111">
        <v>364236.45</v>
      </c>
      <c r="K884" s="112">
        <v>43717</v>
      </c>
      <c r="L884" s="111">
        <v>79</v>
      </c>
      <c r="M884" s="111" t="s">
        <v>1076</v>
      </c>
      <c r="N884" s="390"/>
    </row>
    <row r="885" spans="1:14">
      <c r="A885" s="111" t="s">
        <v>1077</v>
      </c>
      <c r="B885" s="111" t="s">
        <v>377</v>
      </c>
      <c r="C885" s="111">
        <v>105.93</v>
      </c>
      <c r="D885" s="111">
        <v>108.19</v>
      </c>
      <c r="E885" s="111">
        <v>105.93</v>
      </c>
      <c r="F885" s="111">
        <v>108.1</v>
      </c>
      <c r="G885" s="111">
        <v>108.1</v>
      </c>
      <c r="H885" s="111">
        <v>106.99</v>
      </c>
      <c r="I885" s="111">
        <v>828</v>
      </c>
      <c r="J885" s="111">
        <v>89066.11</v>
      </c>
      <c r="K885" s="112">
        <v>43717</v>
      </c>
      <c r="L885" s="111">
        <v>24</v>
      </c>
      <c r="M885" s="111" t="s">
        <v>1078</v>
      </c>
      <c r="N885" s="390"/>
    </row>
    <row r="886" spans="1:14">
      <c r="A886" s="111" t="s">
        <v>1079</v>
      </c>
      <c r="B886" s="111" t="s">
        <v>377</v>
      </c>
      <c r="C886" s="111">
        <v>69</v>
      </c>
      <c r="D886" s="111">
        <v>70</v>
      </c>
      <c r="E886" s="111">
        <v>68.3</v>
      </c>
      <c r="F886" s="111">
        <v>69</v>
      </c>
      <c r="G886" s="111">
        <v>69.55</v>
      </c>
      <c r="H886" s="111">
        <v>68</v>
      </c>
      <c r="I886" s="111">
        <v>4417</v>
      </c>
      <c r="J886" s="111">
        <v>305090.05</v>
      </c>
      <c r="K886" s="112">
        <v>43717</v>
      </c>
      <c r="L886" s="111">
        <v>86</v>
      </c>
      <c r="M886" s="111" t="s">
        <v>1080</v>
      </c>
      <c r="N886" s="390"/>
    </row>
    <row r="887" spans="1:14">
      <c r="A887" s="111" t="s">
        <v>1081</v>
      </c>
      <c r="B887" s="111" t="s">
        <v>377</v>
      </c>
      <c r="C887" s="111">
        <v>25.45</v>
      </c>
      <c r="D887" s="111">
        <v>26.9</v>
      </c>
      <c r="E887" s="111">
        <v>24.6</v>
      </c>
      <c r="F887" s="111">
        <v>25.6</v>
      </c>
      <c r="G887" s="111">
        <v>25.6</v>
      </c>
      <c r="H887" s="111">
        <v>25.5</v>
      </c>
      <c r="I887" s="111">
        <v>893</v>
      </c>
      <c r="J887" s="111">
        <v>22811.4</v>
      </c>
      <c r="K887" s="112">
        <v>43717</v>
      </c>
      <c r="L887" s="111">
        <v>74</v>
      </c>
      <c r="M887" s="111" t="s">
        <v>1082</v>
      </c>
      <c r="N887" s="390"/>
    </row>
    <row r="888" spans="1:14">
      <c r="A888" s="111" t="s">
        <v>1083</v>
      </c>
      <c r="B888" s="111" t="s">
        <v>377</v>
      </c>
      <c r="C888" s="111">
        <v>4.95</v>
      </c>
      <c r="D888" s="111">
        <v>4.95</v>
      </c>
      <c r="E888" s="111">
        <v>4.6500000000000004</v>
      </c>
      <c r="F888" s="111">
        <v>4.7</v>
      </c>
      <c r="G888" s="111">
        <v>4.7</v>
      </c>
      <c r="H888" s="111">
        <v>4.75</v>
      </c>
      <c r="I888" s="111">
        <v>4194</v>
      </c>
      <c r="J888" s="111">
        <v>20155.55</v>
      </c>
      <c r="K888" s="112">
        <v>43717</v>
      </c>
      <c r="L888" s="111">
        <v>19</v>
      </c>
      <c r="M888" s="111" t="s">
        <v>1084</v>
      </c>
      <c r="N888" s="390"/>
    </row>
    <row r="889" spans="1:14">
      <c r="A889" s="111" t="s">
        <v>2009</v>
      </c>
      <c r="B889" s="111" t="s">
        <v>377</v>
      </c>
      <c r="C889" s="111">
        <v>19.25</v>
      </c>
      <c r="D889" s="111">
        <v>19.55</v>
      </c>
      <c r="E889" s="111">
        <v>18.8</v>
      </c>
      <c r="F889" s="111">
        <v>19.399999999999999</v>
      </c>
      <c r="G889" s="111">
        <v>19.5</v>
      </c>
      <c r="H889" s="111">
        <v>19.149999999999999</v>
      </c>
      <c r="I889" s="111">
        <v>59707</v>
      </c>
      <c r="J889" s="111">
        <v>1151044.05</v>
      </c>
      <c r="K889" s="112">
        <v>43717</v>
      </c>
      <c r="L889" s="111">
        <v>282</v>
      </c>
      <c r="M889" s="111" t="s">
        <v>2010</v>
      </c>
      <c r="N889" s="390"/>
    </row>
    <row r="890" spans="1:14">
      <c r="A890" s="111" t="s">
        <v>3070</v>
      </c>
      <c r="B890" s="111" t="s">
        <v>377</v>
      </c>
      <c r="C890" s="111">
        <v>87</v>
      </c>
      <c r="D890" s="111">
        <v>87.05</v>
      </c>
      <c r="E890" s="111">
        <v>81.099999999999994</v>
      </c>
      <c r="F890" s="111">
        <v>83.95</v>
      </c>
      <c r="G890" s="111">
        <v>83.2</v>
      </c>
      <c r="H890" s="111">
        <v>86.4</v>
      </c>
      <c r="I890" s="111">
        <v>13181</v>
      </c>
      <c r="J890" s="111">
        <v>1120168.8999999999</v>
      </c>
      <c r="K890" s="112">
        <v>43717</v>
      </c>
      <c r="L890" s="111">
        <v>314</v>
      </c>
      <c r="M890" s="111" t="s">
        <v>3071</v>
      </c>
      <c r="N890" s="390"/>
    </row>
    <row r="891" spans="1:14">
      <c r="A891" s="111" t="s">
        <v>1085</v>
      </c>
      <c r="B891" s="111" t="s">
        <v>377</v>
      </c>
      <c r="C891" s="111">
        <v>57.85</v>
      </c>
      <c r="D891" s="111">
        <v>60</v>
      </c>
      <c r="E891" s="111">
        <v>57.85</v>
      </c>
      <c r="F891" s="111">
        <v>58.55</v>
      </c>
      <c r="G891" s="111">
        <v>58.95</v>
      </c>
      <c r="H891" s="111">
        <v>58.75</v>
      </c>
      <c r="I891" s="111">
        <v>237225</v>
      </c>
      <c r="J891" s="111">
        <v>13987742.15</v>
      </c>
      <c r="K891" s="112">
        <v>43717</v>
      </c>
      <c r="L891" s="111">
        <v>2516</v>
      </c>
      <c r="M891" s="111" t="s">
        <v>1086</v>
      </c>
      <c r="N891" s="390"/>
    </row>
    <row r="892" spans="1:14">
      <c r="A892" s="111" t="s">
        <v>2887</v>
      </c>
      <c r="B892" s="111" t="s">
        <v>3017</v>
      </c>
      <c r="C892" s="111">
        <v>3.7</v>
      </c>
      <c r="D892" s="111">
        <v>3.7</v>
      </c>
      <c r="E892" s="111">
        <v>3.55</v>
      </c>
      <c r="F892" s="111">
        <v>3.65</v>
      </c>
      <c r="G892" s="111">
        <v>3.65</v>
      </c>
      <c r="H892" s="111">
        <v>3.7</v>
      </c>
      <c r="I892" s="111">
        <v>1800</v>
      </c>
      <c r="J892" s="111">
        <v>6610</v>
      </c>
      <c r="K892" s="112">
        <v>43717</v>
      </c>
      <c r="L892" s="111">
        <v>8</v>
      </c>
      <c r="M892" s="111" t="s">
        <v>2888</v>
      </c>
      <c r="N892" s="390"/>
    </row>
    <row r="893" spans="1:14">
      <c r="A893" s="111" t="s">
        <v>1087</v>
      </c>
      <c r="B893" s="111" t="s">
        <v>377</v>
      </c>
      <c r="C893" s="111">
        <v>12</v>
      </c>
      <c r="D893" s="111">
        <v>12.1</v>
      </c>
      <c r="E893" s="111">
        <v>11.8</v>
      </c>
      <c r="F893" s="111">
        <v>11.9</v>
      </c>
      <c r="G893" s="111">
        <v>11.85</v>
      </c>
      <c r="H893" s="111">
        <v>11.95</v>
      </c>
      <c r="I893" s="111">
        <v>415086</v>
      </c>
      <c r="J893" s="111">
        <v>4954352.8</v>
      </c>
      <c r="K893" s="112">
        <v>43717</v>
      </c>
      <c r="L893" s="111">
        <v>822</v>
      </c>
      <c r="M893" s="111" t="s">
        <v>1088</v>
      </c>
      <c r="N893" s="390"/>
    </row>
    <row r="894" spans="1:14" hidden="1">
      <c r="A894" s="111" t="s">
        <v>3467</v>
      </c>
      <c r="B894" s="111" t="s">
        <v>3017</v>
      </c>
      <c r="C894" s="111">
        <v>79.8</v>
      </c>
      <c r="D894" s="111">
        <v>79.8</v>
      </c>
      <c r="E894" s="111">
        <v>73.5</v>
      </c>
      <c r="F894" s="111">
        <v>75.150000000000006</v>
      </c>
      <c r="G894" s="111">
        <v>73.5</v>
      </c>
      <c r="H894" s="111">
        <v>76</v>
      </c>
      <c r="I894" s="111">
        <v>450</v>
      </c>
      <c r="J894" s="111">
        <v>34280</v>
      </c>
      <c r="K894" s="112">
        <v>43717</v>
      </c>
      <c r="L894" s="111">
        <v>7</v>
      </c>
      <c r="M894" s="111" t="s">
        <v>3468</v>
      </c>
      <c r="N894" s="390"/>
    </row>
    <row r="895" spans="1:14">
      <c r="A895" s="111" t="s">
        <v>1788</v>
      </c>
      <c r="B895" s="111" t="s">
        <v>3017</v>
      </c>
      <c r="C895" s="111">
        <v>112</v>
      </c>
      <c r="D895" s="111">
        <v>114.4</v>
      </c>
      <c r="E895" s="111">
        <v>108.25</v>
      </c>
      <c r="F895" s="111">
        <v>113.95</v>
      </c>
      <c r="G895" s="111">
        <v>114.4</v>
      </c>
      <c r="H895" s="111">
        <v>112.95</v>
      </c>
      <c r="I895" s="111">
        <v>2171</v>
      </c>
      <c r="J895" s="111">
        <v>245872.55</v>
      </c>
      <c r="K895" s="112">
        <v>43717</v>
      </c>
      <c r="L895" s="111">
        <v>40</v>
      </c>
      <c r="M895" s="111" t="s">
        <v>1789</v>
      </c>
      <c r="N895" s="390"/>
    </row>
    <row r="896" spans="1:14">
      <c r="A896" s="111" t="s">
        <v>3213</v>
      </c>
      <c r="B896" s="111" t="s">
        <v>377</v>
      </c>
      <c r="C896" s="111">
        <v>263.7</v>
      </c>
      <c r="D896" s="111">
        <v>263.75</v>
      </c>
      <c r="E896" s="111">
        <v>246.5</v>
      </c>
      <c r="F896" s="111">
        <v>246.9</v>
      </c>
      <c r="G896" s="111">
        <v>246.5</v>
      </c>
      <c r="H896" s="111">
        <v>250.55</v>
      </c>
      <c r="I896" s="111">
        <v>9620</v>
      </c>
      <c r="J896" s="111">
        <v>2454841.2999999998</v>
      </c>
      <c r="K896" s="112">
        <v>43717</v>
      </c>
      <c r="L896" s="111">
        <v>54</v>
      </c>
      <c r="M896" s="111" t="s">
        <v>3215</v>
      </c>
      <c r="N896" s="390"/>
    </row>
    <row r="897" spans="1:14">
      <c r="A897" s="111" t="s">
        <v>1089</v>
      </c>
      <c r="B897" s="111" t="s">
        <v>377</v>
      </c>
      <c r="C897" s="111">
        <v>151.5</v>
      </c>
      <c r="D897" s="111">
        <v>158.35</v>
      </c>
      <c r="E897" s="111">
        <v>150</v>
      </c>
      <c r="F897" s="111">
        <v>157.05000000000001</v>
      </c>
      <c r="G897" s="111">
        <v>158</v>
      </c>
      <c r="H897" s="111">
        <v>152.65</v>
      </c>
      <c r="I897" s="111">
        <v>160842</v>
      </c>
      <c r="J897" s="111">
        <v>24749146.050000001</v>
      </c>
      <c r="K897" s="112">
        <v>43717</v>
      </c>
      <c r="L897" s="111">
        <v>4642</v>
      </c>
      <c r="M897" s="111" t="s">
        <v>1090</v>
      </c>
      <c r="N897" s="390"/>
    </row>
    <row r="898" spans="1:14">
      <c r="A898" s="111" t="s">
        <v>1091</v>
      </c>
      <c r="B898" s="111" t="s">
        <v>377</v>
      </c>
      <c r="C898" s="111">
        <v>390.95</v>
      </c>
      <c r="D898" s="111">
        <v>400</v>
      </c>
      <c r="E898" s="111">
        <v>386.35</v>
      </c>
      <c r="F898" s="111">
        <v>397</v>
      </c>
      <c r="G898" s="111">
        <v>399.05</v>
      </c>
      <c r="H898" s="111">
        <v>388.7</v>
      </c>
      <c r="I898" s="111">
        <v>10697</v>
      </c>
      <c r="J898" s="111">
        <v>4209061.95</v>
      </c>
      <c r="K898" s="112">
        <v>43717</v>
      </c>
      <c r="L898" s="111">
        <v>1518</v>
      </c>
      <c r="M898" s="111" t="s">
        <v>1092</v>
      </c>
      <c r="N898" s="390"/>
    </row>
    <row r="899" spans="1:14">
      <c r="A899" s="111" t="s">
        <v>2185</v>
      </c>
      <c r="B899" s="111" t="s">
        <v>377</v>
      </c>
      <c r="C899" s="111">
        <v>343.95</v>
      </c>
      <c r="D899" s="111">
        <v>347.7</v>
      </c>
      <c r="E899" s="111">
        <v>338.05</v>
      </c>
      <c r="F899" s="111">
        <v>340.9</v>
      </c>
      <c r="G899" s="111">
        <v>341.5</v>
      </c>
      <c r="H899" s="111">
        <v>339.95</v>
      </c>
      <c r="I899" s="111">
        <v>42105</v>
      </c>
      <c r="J899" s="111">
        <v>14368881.35</v>
      </c>
      <c r="K899" s="112">
        <v>43717</v>
      </c>
      <c r="L899" s="111">
        <v>1910</v>
      </c>
      <c r="M899" s="111" t="s">
        <v>2186</v>
      </c>
      <c r="N899" s="390"/>
    </row>
    <row r="900" spans="1:14">
      <c r="A900" s="111" t="s">
        <v>1093</v>
      </c>
      <c r="B900" s="111" t="s">
        <v>377</v>
      </c>
      <c r="C900" s="111">
        <v>4004</v>
      </c>
      <c r="D900" s="111">
        <v>4026</v>
      </c>
      <c r="E900" s="111">
        <v>3942.05</v>
      </c>
      <c r="F900" s="111">
        <v>4006.05</v>
      </c>
      <c r="G900" s="111">
        <v>4023.85</v>
      </c>
      <c r="H900" s="111">
        <v>3981.4</v>
      </c>
      <c r="I900" s="111">
        <v>3624</v>
      </c>
      <c r="J900" s="111">
        <v>14481088.65</v>
      </c>
      <c r="K900" s="112">
        <v>43717</v>
      </c>
      <c r="L900" s="111">
        <v>497</v>
      </c>
      <c r="M900" s="111" t="s">
        <v>1094</v>
      </c>
      <c r="N900" s="390"/>
    </row>
    <row r="901" spans="1:14">
      <c r="A901" s="111" t="s">
        <v>1095</v>
      </c>
      <c r="B901" s="111" t="s">
        <v>377</v>
      </c>
      <c r="C901" s="111">
        <v>369.95</v>
      </c>
      <c r="D901" s="111">
        <v>379</v>
      </c>
      <c r="E901" s="111">
        <v>367.6</v>
      </c>
      <c r="F901" s="111">
        <v>377.45</v>
      </c>
      <c r="G901" s="111">
        <v>376</v>
      </c>
      <c r="H901" s="111">
        <v>374</v>
      </c>
      <c r="I901" s="111">
        <v>15096</v>
      </c>
      <c r="J901" s="111">
        <v>5637539.25</v>
      </c>
      <c r="K901" s="112">
        <v>43717</v>
      </c>
      <c r="L901" s="111">
        <v>848</v>
      </c>
      <c r="M901" s="111" t="s">
        <v>1096</v>
      </c>
      <c r="N901" s="390"/>
    </row>
    <row r="902" spans="1:14">
      <c r="A902" s="111" t="s">
        <v>1097</v>
      </c>
      <c r="B902" s="111" t="s">
        <v>377</v>
      </c>
      <c r="C902" s="111">
        <v>422</v>
      </c>
      <c r="D902" s="111">
        <v>436.8</v>
      </c>
      <c r="E902" s="111">
        <v>422</v>
      </c>
      <c r="F902" s="111">
        <v>432.4</v>
      </c>
      <c r="G902" s="111">
        <v>430</v>
      </c>
      <c r="H902" s="111">
        <v>426.8</v>
      </c>
      <c r="I902" s="111">
        <v>12306</v>
      </c>
      <c r="J902" s="111">
        <v>5288663.4000000004</v>
      </c>
      <c r="K902" s="112">
        <v>43717</v>
      </c>
      <c r="L902" s="111">
        <v>1093</v>
      </c>
      <c r="M902" s="111" t="s">
        <v>1098</v>
      </c>
      <c r="N902" s="390"/>
    </row>
    <row r="903" spans="1:14">
      <c r="A903" s="111" t="s">
        <v>1099</v>
      </c>
      <c r="B903" s="111" t="s">
        <v>377</v>
      </c>
      <c r="C903" s="111">
        <v>427.8</v>
      </c>
      <c r="D903" s="111">
        <v>438.7</v>
      </c>
      <c r="E903" s="111">
        <v>418.5</v>
      </c>
      <c r="F903" s="111">
        <v>424.95</v>
      </c>
      <c r="G903" s="111">
        <v>424.4</v>
      </c>
      <c r="H903" s="111">
        <v>421.55</v>
      </c>
      <c r="I903" s="111">
        <v>55117</v>
      </c>
      <c r="J903" s="111">
        <v>23573289.449999999</v>
      </c>
      <c r="K903" s="112">
        <v>43717</v>
      </c>
      <c r="L903" s="111">
        <v>2776</v>
      </c>
      <c r="M903" s="111" t="s">
        <v>1100</v>
      </c>
      <c r="N903" s="390"/>
    </row>
    <row r="904" spans="1:14">
      <c r="A904" s="111" t="s">
        <v>2889</v>
      </c>
      <c r="B904" s="111" t="s">
        <v>377</v>
      </c>
      <c r="C904" s="111">
        <v>22.5</v>
      </c>
      <c r="D904" s="111">
        <v>25</v>
      </c>
      <c r="E904" s="111">
        <v>22</v>
      </c>
      <c r="F904" s="111">
        <v>24.55</v>
      </c>
      <c r="G904" s="111">
        <v>24.75</v>
      </c>
      <c r="H904" s="111">
        <v>21.75</v>
      </c>
      <c r="I904" s="111">
        <v>141547</v>
      </c>
      <c r="J904" s="111">
        <v>3392753</v>
      </c>
      <c r="K904" s="112">
        <v>43717</v>
      </c>
      <c r="L904" s="111">
        <v>945</v>
      </c>
      <c r="M904" s="111" t="s">
        <v>2890</v>
      </c>
      <c r="N904" s="390"/>
    </row>
    <row r="905" spans="1:14">
      <c r="A905" s="111" t="s">
        <v>3423</v>
      </c>
      <c r="B905" s="111" t="s">
        <v>377</v>
      </c>
      <c r="C905" s="111">
        <v>110.4</v>
      </c>
      <c r="D905" s="111">
        <v>111.6</v>
      </c>
      <c r="E905" s="111">
        <v>110.4</v>
      </c>
      <c r="F905" s="111">
        <v>111.35</v>
      </c>
      <c r="G905" s="111">
        <v>111.35</v>
      </c>
      <c r="H905" s="111">
        <v>110.46</v>
      </c>
      <c r="I905" s="111">
        <v>5036</v>
      </c>
      <c r="J905" s="111">
        <v>558011.69999999995</v>
      </c>
      <c r="K905" s="112">
        <v>43717</v>
      </c>
      <c r="L905" s="111">
        <v>7</v>
      </c>
      <c r="M905" s="111" t="s">
        <v>3424</v>
      </c>
      <c r="N905" s="390"/>
    </row>
    <row r="906" spans="1:14" hidden="1">
      <c r="A906" s="111" t="s">
        <v>2097</v>
      </c>
      <c r="B906" s="111" t="s">
        <v>377</v>
      </c>
      <c r="C906" s="111">
        <v>4.75</v>
      </c>
      <c r="D906" s="111">
        <v>5.15</v>
      </c>
      <c r="E906" s="111">
        <v>4.4000000000000004</v>
      </c>
      <c r="F906" s="111">
        <v>4.55</v>
      </c>
      <c r="G906" s="111">
        <v>4.55</v>
      </c>
      <c r="H906" s="111">
        <v>4.5</v>
      </c>
      <c r="I906" s="111">
        <v>432724</v>
      </c>
      <c r="J906" s="111">
        <v>1949586.05</v>
      </c>
      <c r="K906" s="112">
        <v>43717</v>
      </c>
      <c r="L906" s="111">
        <v>236</v>
      </c>
      <c r="M906" s="111" t="s">
        <v>2098</v>
      </c>
      <c r="N906" s="390"/>
    </row>
    <row r="907" spans="1:14">
      <c r="A907" s="111" t="s">
        <v>1905</v>
      </c>
      <c r="B907" s="111" t="s">
        <v>3017</v>
      </c>
      <c r="C907" s="111">
        <v>3.75</v>
      </c>
      <c r="D907" s="111">
        <v>3.75</v>
      </c>
      <c r="E907" s="111">
        <v>3.6</v>
      </c>
      <c r="F907" s="111">
        <v>3.6</v>
      </c>
      <c r="G907" s="111">
        <v>3.6</v>
      </c>
      <c r="H907" s="111">
        <v>3.75</v>
      </c>
      <c r="I907" s="111">
        <v>6384</v>
      </c>
      <c r="J907" s="111">
        <v>22982.55</v>
      </c>
      <c r="K907" s="112">
        <v>43717</v>
      </c>
      <c r="L907" s="111">
        <v>30</v>
      </c>
      <c r="M907" s="111" t="s">
        <v>1906</v>
      </c>
      <c r="N907" s="390"/>
    </row>
    <row r="908" spans="1:14">
      <c r="A908" s="111" t="s">
        <v>1101</v>
      </c>
      <c r="B908" s="111" t="s">
        <v>377</v>
      </c>
      <c r="C908" s="111">
        <v>31.5</v>
      </c>
      <c r="D908" s="111">
        <v>32.5</v>
      </c>
      <c r="E908" s="111">
        <v>31.3</v>
      </c>
      <c r="F908" s="111">
        <v>32.35</v>
      </c>
      <c r="G908" s="111">
        <v>32.5</v>
      </c>
      <c r="H908" s="111">
        <v>31.4</v>
      </c>
      <c r="I908" s="111">
        <v>53269</v>
      </c>
      <c r="J908" s="111">
        <v>1672402.45</v>
      </c>
      <c r="K908" s="112">
        <v>43717</v>
      </c>
      <c r="L908" s="111">
        <v>121</v>
      </c>
      <c r="M908" s="111" t="s">
        <v>1102</v>
      </c>
      <c r="N908" s="390"/>
    </row>
    <row r="909" spans="1:14">
      <c r="A909" s="111" t="s">
        <v>2342</v>
      </c>
      <c r="B909" s="111" t="s">
        <v>377</v>
      </c>
      <c r="C909" s="111">
        <v>11.9</v>
      </c>
      <c r="D909" s="111">
        <v>12</v>
      </c>
      <c r="E909" s="111">
        <v>11</v>
      </c>
      <c r="F909" s="111">
        <v>11.8</v>
      </c>
      <c r="G909" s="111">
        <v>11.9</v>
      </c>
      <c r="H909" s="111">
        <v>11.55</v>
      </c>
      <c r="I909" s="111">
        <v>5053</v>
      </c>
      <c r="J909" s="111">
        <v>59886.6</v>
      </c>
      <c r="K909" s="112">
        <v>43717</v>
      </c>
      <c r="L909" s="111">
        <v>67</v>
      </c>
      <c r="M909" s="111" t="s">
        <v>2343</v>
      </c>
      <c r="N909" s="390"/>
    </row>
    <row r="910" spans="1:14">
      <c r="A910" s="111" t="s">
        <v>1103</v>
      </c>
      <c r="B910" s="111" t="s">
        <v>377</v>
      </c>
      <c r="C910" s="111">
        <v>17.649999999999999</v>
      </c>
      <c r="D910" s="111">
        <v>18.600000000000001</v>
      </c>
      <c r="E910" s="111">
        <v>17.649999999999999</v>
      </c>
      <c r="F910" s="111">
        <v>18.399999999999999</v>
      </c>
      <c r="G910" s="111">
        <v>18.45</v>
      </c>
      <c r="H910" s="111">
        <v>17.75</v>
      </c>
      <c r="I910" s="111">
        <v>185702</v>
      </c>
      <c r="J910" s="111">
        <v>3383379.2</v>
      </c>
      <c r="K910" s="112">
        <v>43717</v>
      </c>
      <c r="L910" s="111">
        <v>763</v>
      </c>
      <c r="M910" s="111" t="s">
        <v>1104</v>
      </c>
      <c r="N910" s="390"/>
    </row>
    <row r="911" spans="1:14">
      <c r="A911" s="111" t="s">
        <v>1105</v>
      </c>
      <c r="B911" s="111" t="s">
        <v>377</v>
      </c>
      <c r="C911" s="111">
        <v>118</v>
      </c>
      <c r="D911" s="111">
        <v>124.85</v>
      </c>
      <c r="E911" s="111">
        <v>116.25</v>
      </c>
      <c r="F911" s="111">
        <v>123.8</v>
      </c>
      <c r="G911" s="111">
        <v>123.75</v>
      </c>
      <c r="H911" s="111">
        <v>118.05</v>
      </c>
      <c r="I911" s="111">
        <v>5759695</v>
      </c>
      <c r="J911" s="111">
        <v>702686337.64999998</v>
      </c>
      <c r="K911" s="112">
        <v>43717</v>
      </c>
      <c r="L911" s="111">
        <v>29310</v>
      </c>
      <c r="M911" s="111" t="s">
        <v>1106</v>
      </c>
      <c r="N911" s="390"/>
    </row>
    <row r="912" spans="1:14">
      <c r="A912" s="111" t="s">
        <v>1107</v>
      </c>
      <c r="B912" s="111" t="s">
        <v>377</v>
      </c>
      <c r="C912" s="111">
        <v>32.5</v>
      </c>
      <c r="D912" s="111">
        <v>32.950000000000003</v>
      </c>
      <c r="E912" s="111">
        <v>30.55</v>
      </c>
      <c r="F912" s="111">
        <v>31.4</v>
      </c>
      <c r="G912" s="111">
        <v>31.15</v>
      </c>
      <c r="H912" s="111">
        <v>32.15</v>
      </c>
      <c r="I912" s="111">
        <v>20322</v>
      </c>
      <c r="J912" s="111">
        <v>638840.4</v>
      </c>
      <c r="K912" s="112">
        <v>43717</v>
      </c>
      <c r="L912" s="111">
        <v>198</v>
      </c>
      <c r="M912" s="111" t="s">
        <v>1108</v>
      </c>
      <c r="N912" s="390"/>
    </row>
    <row r="913" spans="1:14">
      <c r="A913" s="111" t="s">
        <v>1109</v>
      </c>
      <c r="B913" s="111" t="s">
        <v>377</v>
      </c>
      <c r="C913" s="111">
        <v>30.25</v>
      </c>
      <c r="D913" s="111">
        <v>30.85</v>
      </c>
      <c r="E913" s="111">
        <v>29.6</v>
      </c>
      <c r="F913" s="111">
        <v>30.55</v>
      </c>
      <c r="G913" s="111">
        <v>30.85</v>
      </c>
      <c r="H913" s="111">
        <v>30.85</v>
      </c>
      <c r="I913" s="111">
        <v>508835</v>
      </c>
      <c r="J913" s="111">
        <v>15468121.4</v>
      </c>
      <c r="K913" s="112">
        <v>43717</v>
      </c>
      <c r="L913" s="111">
        <v>352</v>
      </c>
      <c r="M913" s="111" t="s">
        <v>1110</v>
      </c>
      <c r="N913" s="390"/>
    </row>
    <row r="914" spans="1:14">
      <c r="A914" s="111" t="s">
        <v>1111</v>
      </c>
      <c r="B914" s="111" t="s">
        <v>377</v>
      </c>
      <c r="C914" s="111">
        <v>255</v>
      </c>
      <c r="D914" s="111">
        <v>256.75</v>
      </c>
      <c r="E914" s="111">
        <v>249.15</v>
      </c>
      <c r="F914" s="111">
        <v>250.85</v>
      </c>
      <c r="G914" s="111">
        <v>250.2</v>
      </c>
      <c r="H914" s="111">
        <v>252.15</v>
      </c>
      <c r="I914" s="111">
        <v>4799</v>
      </c>
      <c r="J914" s="111">
        <v>1212058.7</v>
      </c>
      <c r="K914" s="112">
        <v>43717</v>
      </c>
      <c r="L914" s="111">
        <v>264</v>
      </c>
      <c r="M914" s="111" t="s">
        <v>1112</v>
      </c>
      <c r="N914" s="390"/>
    </row>
    <row r="915" spans="1:14">
      <c r="A915" s="111" t="s">
        <v>2344</v>
      </c>
      <c r="B915" s="111" t="s">
        <v>3017</v>
      </c>
      <c r="C915" s="111">
        <v>7.2</v>
      </c>
      <c r="D915" s="111">
        <v>7.45</v>
      </c>
      <c r="E915" s="111">
        <v>6.9</v>
      </c>
      <c r="F915" s="111">
        <v>7.05</v>
      </c>
      <c r="G915" s="111">
        <v>7.45</v>
      </c>
      <c r="H915" s="111">
        <v>7.2</v>
      </c>
      <c r="I915" s="111">
        <v>1928</v>
      </c>
      <c r="J915" s="111">
        <v>13597.3</v>
      </c>
      <c r="K915" s="112">
        <v>43717</v>
      </c>
      <c r="L915" s="111">
        <v>13</v>
      </c>
      <c r="M915" s="111" t="s">
        <v>2345</v>
      </c>
      <c r="N915" s="390"/>
    </row>
    <row r="916" spans="1:14">
      <c r="A916" s="111" t="s">
        <v>2891</v>
      </c>
      <c r="B916" s="111" t="s">
        <v>377</v>
      </c>
      <c r="C916" s="111">
        <v>41.7</v>
      </c>
      <c r="D916" s="111">
        <v>42.5</v>
      </c>
      <c r="E916" s="111">
        <v>40.1</v>
      </c>
      <c r="F916" s="111">
        <v>41.4</v>
      </c>
      <c r="G916" s="111">
        <v>41.3</v>
      </c>
      <c r="H916" s="111">
        <v>40.9</v>
      </c>
      <c r="I916" s="111">
        <v>14432</v>
      </c>
      <c r="J916" s="111">
        <v>597213</v>
      </c>
      <c r="K916" s="112">
        <v>43717</v>
      </c>
      <c r="L916" s="111">
        <v>208</v>
      </c>
      <c r="M916" s="111" t="s">
        <v>2892</v>
      </c>
      <c r="N916" s="390"/>
    </row>
    <row r="917" spans="1:14">
      <c r="A917" s="111" t="s">
        <v>1113</v>
      </c>
      <c r="B917" s="111" t="s">
        <v>377</v>
      </c>
      <c r="C917" s="111">
        <v>20.350000000000001</v>
      </c>
      <c r="D917" s="111">
        <v>21.55</v>
      </c>
      <c r="E917" s="111">
        <v>20.350000000000001</v>
      </c>
      <c r="F917" s="111">
        <v>20.95</v>
      </c>
      <c r="G917" s="111">
        <v>21</v>
      </c>
      <c r="H917" s="111">
        <v>20.65</v>
      </c>
      <c r="I917" s="111">
        <v>108496</v>
      </c>
      <c r="J917" s="111">
        <v>2282390.4500000002</v>
      </c>
      <c r="K917" s="112">
        <v>43717</v>
      </c>
      <c r="L917" s="111">
        <v>473</v>
      </c>
      <c r="M917" s="111" t="s">
        <v>1114</v>
      </c>
      <c r="N917" s="390"/>
    </row>
    <row r="918" spans="1:14">
      <c r="A918" s="111" t="s">
        <v>1115</v>
      </c>
      <c r="B918" s="111" t="s">
        <v>377</v>
      </c>
      <c r="C918" s="111">
        <v>14.8</v>
      </c>
      <c r="D918" s="111">
        <v>15.35</v>
      </c>
      <c r="E918" s="111">
        <v>14.8</v>
      </c>
      <c r="F918" s="111">
        <v>14.8</v>
      </c>
      <c r="G918" s="111">
        <v>14.8</v>
      </c>
      <c r="H918" s="111">
        <v>15.55</v>
      </c>
      <c r="I918" s="111">
        <v>193986</v>
      </c>
      <c r="J918" s="111">
        <v>2874513.75</v>
      </c>
      <c r="K918" s="112">
        <v>43717</v>
      </c>
      <c r="L918" s="111">
        <v>626</v>
      </c>
      <c r="M918" s="111" t="s">
        <v>1116</v>
      </c>
      <c r="N918" s="390"/>
    </row>
    <row r="919" spans="1:14">
      <c r="A919" s="111" t="s">
        <v>1117</v>
      </c>
      <c r="B919" s="111" t="s">
        <v>377</v>
      </c>
      <c r="C919" s="111">
        <v>13.8</v>
      </c>
      <c r="D919" s="111">
        <v>13.9</v>
      </c>
      <c r="E919" s="111">
        <v>12.95</v>
      </c>
      <c r="F919" s="111">
        <v>13.7</v>
      </c>
      <c r="G919" s="111">
        <v>13.7</v>
      </c>
      <c r="H919" s="111">
        <v>13.75</v>
      </c>
      <c r="I919" s="111">
        <v>2369</v>
      </c>
      <c r="J919" s="111">
        <v>32278.75</v>
      </c>
      <c r="K919" s="112">
        <v>43717</v>
      </c>
      <c r="L919" s="111">
        <v>63</v>
      </c>
      <c r="M919" s="111" t="s">
        <v>1118</v>
      </c>
      <c r="N919" s="390"/>
    </row>
    <row r="920" spans="1:14">
      <c r="A920" s="111" t="s">
        <v>3201</v>
      </c>
      <c r="B920" s="111" t="s">
        <v>377</v>
      </c>
      <c r="C920" s="111">
        <v>17.45</v>
      </c>
      <c r="D920" s="111">
        <v>17.5</v>
      </c>
      <c r="E920" s="111">
        <v>15.65</v>
      </c>
      <c r="F920" s="111">
        <v>16.2</v>
      </c>
      <c r="G920" s="111">
        <v>16.05</v>
      </c>
      <c r="H920" s="111">
        <v>16.7</v>
      </c>
      <c r="I920" s="111">
        <v>6464</v>
      </c>
      <c r="J920" s="111">
        <v>105007</v>
      </c>
      <c r="K920" s="112">
        <v>43717</v>
      </c>
      <c r="L920" s="111">
        <v>91</v>
      </c>
      <c r="M920" s="111" t="s">
        <v>3202</v>
      </c>
      <c r="N920" s="390"/>
    </row>
    <row r="921" spans="1:14">
      <c r="A921" s="111" t="s">
        <v>1855</v>
      </c>
      <c r="B921" s="111" t="s">
        <v>377</v>
      </c>
      <c r="C921" s="111">
        <v>65.599999999999994</v>
      </c>
      <c r="D921" s="111">
        <v>68.849999999999994</v>
      </c>
      <c r="E921" s="111">
        <v>65.05</v>
      </c>
      <c r="F921" s="111">
        <v>65.849999999999994</v>
      </c>
      <c r="G921" s="111">
        <v>65.05</v>
      </c>
      <c r="H921" s="111">
        <v>66.75</v>
      </c>
      <c r="I921" s="111">
        <v>3514</v>
      </c>
      <c r="J921" s="111">
        <v>234259.75</v>
      </c>
      <c r="K921" s="112">
        <v>43717</v>
      </c>
      <c r="L921" s="111">
        <v>94</v>
      </c>
      <c r="M921" s="111" t="s">
        <v>2448</v>
      </c>
      <c r="N921" s="390"/>
    </row>
    <row r="922" spans="1:14">
      <c r="A922" s="111" t="s">
        <v>237</v>
      </c>
      <c r="B922" s="111" t="s">
        <v>377</v>
      </c>
      <c r="C922" s="111">
        <v>380.25</v>
      </c>
      <c r="D922" s="111">
        <v>387.85</v>
      </c>
      <c r="E922" s="111">
        <v>380.25</v>
      </c>
      <c r="F922" s="111">
        <v>387.05</v>
      </c>
      <c r="G922" s="111">
        <v>386.45</v>
      </c>
      <c r="H922" s="111">
        <v>382.5</v>
      </c>
      <c r="I922" s="111">
        <v>1733094</v>
      </c>
      <c r="J922" s="111">
        <v>669340041.60000002</v>
      </c>
      <c r="K922" s="112">
        <v>43717</v>
      </c>
      <c r="L922" s="111">
        <v>35750</v>
      </c>
      <c r="M922" s="111" t="s">
        <v>1119</v>
      </c>
      <c r="N922" s="390"/>
    </row>
    <row r="923" spans="1:14">
      <c r="A923" s="111" t="s">
        <v>1120</v>
      </c>
      <c r="B923" s="111" t="s">
        <v>377</v>
      </c>
      <c r="C923" s="111">
        <v>14.4</v>
      </c>
      <c r="D923" s="111">
        <v>16.149999999999999</v>
      </c>
      <c r="E923" s="111">
        <v>14.3</v>
      </c>
      <c r="F923" s="111">
        <v>15.65</v>
      </c>
      <c r="G923" s="111">
        <v>16</v>
      </c>
      <c r="H923" s="111">
        <v>14.35</v>
      </c>
      <c r="I923" s="111">
        <v>1035288</v>
      </c>
      <c r="J923" s="111">
        <v>15703662.949999999</v>
      </c>
      <c r="K923" s="112">
        <v>43717</v>
      </c>
      <c r="L923" s="111">
        <v>2489</v>
      </c>
      <c r="M923" s="111" t="s">
        <v>1121</v>
      </c>
      <c r="N923" s="390"/>
    </row>
    <row r="924" spans="1:14">
      <c r="A924" s="111" t="s">
        <v>113</v>
      </c>
      <c r="B924" s="111" t="s">
        <v>377</v>
      </c>
      <c r="C924" s="111">
        <v>6085</v>
      </c>
      <c r="D924" s="111">
        <v>6366.95</v>
      </c>
      <c r="E924" s="111">
        <v>6040</v>
      </c>
      <c r="F924" s="111">
        <v>6335.5</v>
      </c>
      <c r="G924" s="111">
        <v>6355.05</v>
      </c>
      <c r="H924" s="111">
        <v>6186.95</v>
      </c>
      <c r="I924" s="111">
        <v>2061193</v>
      </c>
      <c r="J924" s="111">
        <v>12820659102.799999</v>
      </c>
      <c r="K924" s="112">
        <v>43717</v>
      </c>
      <c r="L924" s="111">
        <v>177089</v>
      </c>
      <c r="M924" s="111" t="s">
        <v>1122</v>
      </c>
      <c r="N924" s="390"/>
    </row>
    <row r="925" spans="1:14">
      <c r="A925" s="111" t="s">
        <v>2159</v>
      </c>
      <c r="B925" s="111" t="s">
        <v>377</v>
      </c>
      <c r="C925" s="111">
        <v>608</v>
      </c>
      <c r="D925" s="111">
        <v>624.35</v>
      </c>
      <c r="E925" s="111">
        <v>606.15</v>
      </c>
      <c r="F925" s="111">
        <v>611.29999999999995</v>
      </c>
      <c r="G925" s="111">
        <v>610.29999999999995</v>
      </c>
      <c r="H925" s="111">
        <v>618.5</v>
      </c>
      <c r="I925" s="111">
        <v>2067</v>
      </c>
      <c r="J925" s="111">
        <v>1269592.1499999999</v>
      </c>
      <c r="K925" s="112">
        <v>43717</v>
      </c>
      <c r="L925" s="111">
        <v>244</v>
      </c>
      <c r="M925" s="111" t="s">
        <v>2160</v>
      </c>
      <c r="N925" s="390"/>
    </row>
    <row r="926" spans="1:14">
      <c r="A926" s="111" t="s">
        <v>1123</v>
      </c>
      <c r="B926" s="111" t="s">
        <v>377</v>
      </c>
      <c r="C926" s="111">
        <v>326.14999999999998</v>
      </c>
      <c r="D926" s="111">
        <v>374.4</v>
      </c>
      <c r="E926" s="111">
        <v>323.8</v>
      </c>
      <c r="F926" s="111">
        <v>365.6</v>
      </c>
      <c r="G926" s="111">
        <v>362.8</v>
      </c>
      <c r="H926" s="111">
        <v>323.55</v>
      </c>
      <c r="I926" s="111">
        <v>375609</v>
      </c>
      <c r="J926" s="111">
        <v>136101537.59999999</v>
      </c>
      <c r="K926" s="112">
        <v>43717</v>
      </c>
      <c r="L926" s="111">
        <v>12979</v>
      </c>
      <c r="M926" s="111" t="s">
        <v>1124</v>
      </c>
      <c r="N926" s="390"/>
    </row>
    <row r="927" spans="1:14">
      <c r="A927" s="111" t="s">
        <v>2128</v>
      </c>
      <c r="B927" s="111" t="s">
        <v>377</v>
      </c>
      <c r="C927" s="111">
        <v>524.9</v>
      </c>
      <c r="D927" s="111">
        <v>535.1</v>
      </c>
      <c r="E927" s="111">
        <v>511.15</v>
      </c>
      <c r="F927" s="111">
        <v>533.9</v>
      </c>
      <c r="G927" s="111">
        <v>534.9</v>
      </c>
      <c r="H927" s="111">
        <v>514.85</v>
      </c>
      <c r="I927" s="111">
        <v>2349</v>
      </c>
      <c r="J927" s="111">
        <v>1226776.8999999999</v>
      </c>
      <c r="K927" s="112">
        <v>43717</v>
      </c>
      <c r="L927" s="111">
        <v>70</v>
      </c>
      <c r="M927" s="111" t="s">
        <v>2129</v>
      </c>
      <c r="N927" s="390"/>
    </row>
    <row r="928" spans="1:14">
      <c r="A928" s="111" t="s">
        <v>3072</v>
      </c>
      <c r="B928" s="111" t="s">
        <v>377</v>
      </c>
      <c r="C928" s="111">
        <v>33.4</v>
      </c>
      <c r="D928" s="111">
        <v>33.4</v>
      </c>
      <c r="E928" s="111">
        <v>32.1</v>
      </c>
      <c r="F928" s="111">
        <v>33</v>
      </c>
      <c r="G928" s="111">
        <v>33.200000000000003</v>
      </c>
      <c r="H928" s="111">
        <v>32.4</v>
      </c>
      <c r="I928" s="111">
        <v>67622</v>
      </c>
      <c r="J928" s="111">
        <v>2228374.4</v>
      </c>
      <c r="K928" s="112">
        <v>43717</v>
      </c>
      <c r="L928" s="111">
        <v>438</v>
      </c>
      <c r="M928" s="111" t="s">
        <v>3073</v>
      </c>
      <c r="N928" s="390"/>
    </row>
    <row r="929" spans="1:14">
      <c r="A929" s="111" t="s">
        <v>1808</v>
      </c>
      <c r="B929" s="111" t="s">
        <v>377</v>
      </c>
      <c r="C929" s="111">
        <v>62</v>
      </c>
      <c r="D929" s="111">
        <v>63</v>
      </c>
      <c r="E929" s="111">
        <v>60.9</v>
      </c>
      <c r="F929" s="111">
        <v>62.3</v>
      </c>
      <c r="G929" s="111">
        <v>63</v>
      </c>
      <c r="H929" s="111">
        <v>62.6</v>
      </c>
      <c r="I929" s="111">
        <v>9555</v>
      </c>
      <c r="J929" s="111">
        <v>589241</v>
      </c>
      <c r="K929" s="112">
        <v>43717</v>
      </c>
      <c r="L929" s="111">
        <v>179</v>
      </c>
      <c r="M929" s="111" t="s">
        <v>1809</v>
      </c>
      <c r="N929" s="390"/>
    </row>
    <row r="930" spans="1:14">
      <c r="A930" s="111" t="s">
        <v>1797</v>
      </c>
      <c r="B930" s="111" t="s">
        <v>377</v>
      </c>
      <c r="C930" s="111">
        <v>45.2</v>
      </c>
      <c r="D930" s="111">
        <v>45.9</v>
      </c>
      <c r="E930" s="111">
        <v>44.7</v>
      </c>
      <c r="F930" s="111">
        <v>45</v>
      </c>
      <c r="G930" s="111">
        <v>45</v>
      </c>
      <c r="H930" s="111">
        <v>45</v>
      </c>
      <c r="I930" s="111">
        <v>13193</v>
      </c>
      <c r="J930" s="111">
        <v>595408.55000000005</v>
      </c>
      <c r="K930" s="112">
        <v>43717</v>
      </c>
      <c r="L930" s="111">
        <v>217</v>
      </c>
      <c r="M930" s="111" t="s">
        <v>1799</v>
      </c>
      <c r="N930" s="390"/>
    </row>
    <row r="931" spans="1:14">
      <c r="A931" s="111" t="s">
        <v>1126</v>
      </c>
      <c r="B931" s="111" t="s">
        <v>377</v>
      </c>
      <c r="C931" s="111">
        <v>219.9</v>
      </c>
      <c r="D931" s="111">
        <v>221.5</v>
      </c>
      <c r="E931" s="111">
        <v>210.5</v>
      </c>
      <c r="F931" s="111">
        <v>211.1</v>
      </c>
      <c r="G931" s="111">
        <v>220</v>
      </c>
      <c r="H931" s="111">
        <v>214.35</v>
      </c>
      <c r="I931" s="111">
        <v>76290</v>
      </c>
      <c r="J931" s="111">
        <v>16193700.449999999</v>
      </c>
      <c r="K931" s="112">
        <v>43717</v>
      </c>
      <c r="L931" s="111">
        <v>1112</v>
      </c>
      <c r="M931" s="111" t="s">
        <v>1127</v>
      </c>
      <c r="N931" s="390"/>
    </row>
    <row r="932" spans="1:14">
      <c r="A932" s="111" t="s">
        <v>1929</v>
      </c>
      <c r="B932" s="111" t="s">
        <v>377</v>
      </c>
      <c r="C932" s="111">
        <v>356</v>
      </c>
      <c r="D932" s="111">
        <v>364</v>
      </c>
      <c r="E932" s="111">
        <v>344.95</v>
      </c>
      <c r="F932" s="111">
        <v>353.45</v>
      </c>
      <c r="G932" s="111">
        <v>359</v>
      </c>
      <c r="H932" s="111">
        <v>348.5</v>
      </c>
      <c r="I932" s="111">
        <v>1198</v>
      </c>
      <c r="J932" s="111">
        <v>420217.65</v>
      </c>
      <c r="K932" s="112">
        <v>43717</v>
      </c>
      <c r="L932" s="111">
        <v>279</v>
      </c>
      <c r="M932" s="111" t="s">
        <v>1930</v>
      </c>
      <c r="N932" s="390"/>
    </row>
    <row r="933" spans="1:14">
      <c r="A933" s="111" t="s">
        <v>3074</v>
      </c>
      <c r="B933" s="111" t="s">
        <v>3017</v>
      </c>
      <c r="C933" s="111">
        <v>4.4000000000000004</v>
      </c>
      <c r="D933" s="111">
        <v>4.75</v>
      </c>
      <c r="E933" s="111">
        <v>4.4000000000000004</v>
      </c>
      <c r="F933" s="111">
        <v>4.7</v>
      </c>
      <c r="G933" s="111">
        <v>4.7</v>
      </c>
      <c r="H933" s="111">
        <v>4.5999999999999996</v>
      </c>
      <c r="I933" s="111">
        <v>19529</v>
      </c>
      <c r="J933" s="111">
        <v>91215.6</v>
      </c>
      <c r="K933" s="112">
        <v>43717</v>
      </c>
      <c r="L933" s="111">
        <v>37</v>
      </c>
      <c r="M933" s="111" t="s">
        <v>3075</v>
      </c>
      <c r="N933" s="390"/>
    </row>
    <row r="934" spans="1:14">
      <c r="A934" s="111" t="s">
        <v>2346</v>
      </c>
      <c r="B934" s="111" t="s">
        <v>3017</v>
      </c>
      <c r="C934" s="111">
        <v>5.6</v>
      </c>
      <c r="D934" s="111">
        <v>6.1</v>
      </c>
      <c r="E934" s="111">
        <v>5.6</v>
      </c>
      <c r="F934" s="111">
        <v>6</v>
      </c>
      <c r="G934" s="111">
        <v>6.1</v>
      </c>
      <c r="H934" s="111">
        <v>5.85</v>
      </c>
      <c r="I934" s="111">
        <v>26054</v>
      </c>
      <c r="J934" s="111">
        <v>155718.15</v>
      </c>
      <c r="K934" s="112">
        <v>43717</v>
      </c>
      <c r="L934" s="111">
        <v>49</v>
      </c>
      <c r="M934" s="111" t="s">
        <v>2347</v>
      </c>
      <c r="N934" s="390"/>
    </row>
    <row r="935" spans="1:14">
      <c r="A935" s="111" t="s">
        <v>3076</v>
      </c>
      <c r="B935" s="111" t="s">
        <v>377</v>
      </c>
      <c r="C935" s="111">
        <v>17.8</v>
      </c>
      <c r="D935" s="111">
        <v>18.3</v>
      </c>
      <c r="E935" s="111">
        <v>17.649999999999999</v>
      </c>
      <c r="F935" s="111">
        <v>17.75</v>
      </c>
      <c r="G935" s="111">
        <v>17.8</v>
      </c>
      <c r="H935" s="111">
        <v>17.75</v>
      </c>
      <c r="I935" s="111">
        <v>9129</v>
      </c>
      <c r="J935" s="111">
        <v>163637.04999999999</v>
      </c>
      <c r="K935" s="112">
        <v>43717</v>
      </c>
      <c r="L935" s="111">
        <v>77</v>
      </c>
      <c r="M935" s="111" t="s">
        <v>3077</v>
      </c>
      <c r="N935" s="390"/>
    </row>
    <row r="936" spans="1:14">
      <c r="A936" s="111" t="s">
        <v>342</v>
      </c>
      <c r="B936" s="111" t="s">
        <v>377</v>
      </c>
      <c r="C936" s="111">
        <v>609.1</v>
      </c>
      <c r="D936" s="111">
        <v>618.85</v>
      </c>
      <c r="E936" s="111">
        <v>607.70000000000005</v>
      </c>
      <c r="F936" s="111">
        <v>617.25</v>
      </c>
      <c r="G936" s="111">
        <v>617</v>
      </c>
      <c r="H936" s="111">
        <v>609.1</v>
      </c>
      <c r="I936" s="111">
        <v>865233</v>
      </c>
      <c r="J936" s="111">
        <v>532278574.10000002</v>
      </c>
      <c r="K936" s="112">
        <v>43717</v>
      </c>
      <c r="L936" s="111">
        <v>30503</v>
      </c>
      <c r="M936" s="111" t="s">
        <v>2601</v>
      </c>
      <c r="N936" s="390"/>
    </row>
    <row r="937" spans="1:14">
      <c r="A937" s="111" t="s">
        <v>114</v>
      </c>
      <c r="B937" s="111" t="s">
        <v>3017</v>
      </c>
      <c r="C937" s="111">
        <v>12</v>
      </c>
      <c r="D937" s="111">
        <v>12.05</v>
      </c>
      <c r="E937" s="111">
        <v>11.05</v>
      </c>
      <c r="F937" s="111">
        <v>11.3</v>
      </c>
      <c r="G937" s="111">
        <v>11.4</v>
      </c>
      <c r="H937" s="111">
        <v>11.5</v>
      </c>
      <c r="I937" s="111">
        <v>152650</v>
      </c>
      <c r="J937" s="111">
        <v>1742459.4</v>
      </c>
      <c r="K937" s="112">
        <v>43717</v>
      </c>
      <c r="L937" s="111">
        <v>355</v>
      </c>
      <c r="M937" s="111" t="s">
        <v>1128</v>
      </c>
      <c r="N937" s="390"/>
    </row>
    <row r="938" spans="1:14">
      <c r="A938" s="111" t="s">
        <v>1129</v>
      </c>
      <c r="B938" s="111" t="s">
        <v>377</v>
      </c>
      <c r="C938" s="111">
        <v>883.5</v>
      </c>
      <c r="D938" s="111">
        <v>984.8</v>
      </c>
      <c r="E938" s="111">
        <v>870</v>
      </c>
      <c r="F938" s="111">
        <v>979.2</v>
      </c>
      <c r="G938" s="111">
        <v>977.2</v>
      </c>
      <c r="H938" s="111">
        <v>885.25</v>
      </c>
      <c r="I938" s="111">
        <v>5189706</v>
      </c>
      <c r="J938" s="111">
        <v>4914422275.5</v>
      </c>
      <c r="K938" s="112">
        <v>43717</v>
      </c>
      <c r="L938" s="111">
        <v>187507</v>
      </c>
      <c r="M938" s="111" t="s">
        <v>2893</v>
      </c>
      <c r="N938" s="390"/>
    </row>
    <row r="939" spans="1:14">
      <c r="A939" s="111" t="s">
        <v>2348</v>
      </c>
      <c r="B939" s="111" t="s">
        <v>3017</v>
      </c>
      <c r="C939" s="111">
        <v>6.25</v>
      </c>
      <c r="D939" s="111">
        <v>6.25</v>
      </c>
      <c r="E939" s="111">
        <v>6.2</v>
      </c>
      <c r="F939" s="111">
        <v>6.2</v>
      </c>
      <c r="G939" s="111">
        <v>6.2</v>
      </c>
      <c r="H939" s="111">
        <v>6.2</v>
      </c>
      <c r="I939" s="111">
        <v>1564</v>
      </c>
      <c r="J939" s="111">
        <v>9746.7999999999993</v>
      </c>
      <c r="K939" s="112">
        <v>43717</v>
      </c>
      <c r="L939" s="111">
        <v>6</v>
      </c>
      <c r="M939" s="111" t="s">
        <v>2349</v>
      </c>
      <c r="N939" s="390"/>
    </row>
    <row r="940" spans="1:14">
      <c r="A940" s="111" t="s">
        <v>1130</v>
      </c>
      <c r="B940" s="111" t="s">
        <v>377</v>
      </c>
      <c r="C940" s="111">
        <v>48.1</v>
      </c>
      <c r="D940" s="111">
        <v>51.9</v>
      </c>
      <c r="E940" s="111">
        <v>47.15</v>
      </c>
      <c r="F940" s="111">
        <v>51.05</v>
      </c>
      <c r="G940" s="111">
        <v>51.15</v>
      </c>
      <c r="H940" s="111">
        <v>47.55</v>
      </c>
      <c r="I940" s="111">
        <v>979960</v>
      </c>
      <c r="J940" s="111">
        <v>48782648.549999997</v>
      </c>
      <c r="K940" s="112">
        <v>43717</v>
      </c>
      <c r="L940" s="111">
        <v>5292</v>
      </c>
      <c r="M940" s="111" t="s">
        <v>1131</v>
      </c>
      <c r="N940" s="390"/>
    </row>
    <row r="941" spans="1:14">
      <c r="A941" s="111" t="s">
        <v>1132</v>
      </c>
      <c r="B941" s="111" t="s">
        <v>377</v>
      </c>
      <c r="C941" s="111">
        <v>63.9</v>
      </c>
      <c r="D941" s="111">
        <v>63.9</v>
      </c>
      <c r="E941" s="111">
        <v>60.3</v>
      </c>
      <c r="F941" s="111">
        <v>62.5</v>
      </c>
      <c r="G941" s="111">
        <v>62.35</v>
      </c>
      <c r="H941" s="111">
        <v>62.3</v>
      </c>
      <c r="I941" s="111">
        <v>1095</v>
      </c>
      <c r="J941" s="111">
        <v>68803.199999999997</v>
      </c>
      <c r="K941" s="112">
        <v>43717</v>
      </c>
      <c r="L941" s="111">
        <v>60</v>
      </c>
      <c r="M941" s="111" t="s">
        <v>1133</v>
      </c>
      <c r="N941" s="390"/>
    </row>
    <row r="942" spans="1:14">
      <c r="A942" s="111" t="s">
        <v>1134</v>
      </c>
      <c r="B942" s="111" t="s">
        <v>377</v>
      </c>
      <c r="C942" s="111">
        <v>28.1</v>
      </c>
      <c r="D942" s="111">
        <v>28.45</v>
      </c>
      <c r="E942" s="111">
        <v>26.95</v>
      </c>
      <c r="F942" s="111">
        <v>27.6</v>
      </c>
      <c r="G942" s="111">
        <v>27.5</v>
      </c>
      <c r="H942" s="111">
        <v>28.45</v>
      </c>
      <c r="I942" s="111">
        <v>169378</v>
      </c>
      <c r="J942" s="111">
        <v>4692246.5</v>
      </c>
      <c r="K942" s="112">
        <v>43717</v>
      </c>
      <c r="L942" s="111">
        <v>1223</v>
      </c>
      <c r="M942" s="111" t="s">
        <v>1135</v>
      </c>
      <c r="N942" s="390"/>
    </row>
    <row r="943" spans="1:14">
      <c r="A943" s="111" t="s">
        <v>1136</v>
      </c>
      <c r="B943" s="111" t="s">
        <v>3017</v>
      </c>
      <c r="C943" s="111">
        <v>1.25</v>
      </c>
      <c r="D943" s="111">
        <v>1.35</v>
      </c>
      <c r="E943" s="111">
        <v>1.25</v>
      </c>
      <c r="F943" s="111">
        <v>1.35</v>
      </c>
      <c r="G943" s="111">
        <v>1.3</v>
      </c>
      <c r="H943" s="111">
        <v>1.3</v>
      </c>
      <c r="I943" s="111">
        <v>334067</v>
      </c>
      <c r="J943" s="111">
        <v>432035.3</v>
      </c>
      <c r="K943" s="112">
        <v>43717</v>
      </c>
      <c r="L943" s="111">
        <v>129</v>
      </c>
      <c r="M943" s="111" t="s">
        <v>1137</v>
      </c>
      <c r="N943" s="390"/>
    </row>
    <row r="944" spans="1:14">
      <c r="A944" s="111" t="s">
        <v>2350</v>
      </c>
      <c r="B944" s="111" t="s">
        <v>3017</v>
      </c>
      <c r="C944" s="111">
        <v>5.75</v>
      </c>
      <c r="D944" s="111">
        <v>5.8</v>
      </c>
      <c r="E944" s="111">
        <v>5.65</v>
      </c>
      <c r="F944" s="111">
        <v>5.8</v>
      </c>
      <c r="G944" s="111">
        <v>5.8</v>
      </c>
      <c r="H944" s="111">
        <v>5.9</v>
      </c>
      <c r="I944" s="111">
        <v>6671</v>
      </c>
      <c r="J944" s="111">
        <v>38552.1</v>
      </c>
      <c r="K944" s="112">
        <v>43717</v>
      </c>
      <c r="L944" s="111">
        <v>28</v>
      </c>
      <c r="M944" s="111" t="s">
        <v>2351</v>
      </c>
      <c r="N944" s="390"/>
    </row>
    <row r="945" spans="1:14">
      <c r="A945" s="111" t="s">
        <v>3214</v>
      </c>
      <c r="B945" s="111" t="s">
        <v>377</v>
      </c>
      <c r="C945" s="111">
        <v>1196.2</v>
      </c>
      <c r="D945" s="111">
        <v>1322</v>
      </c>
      <c r="E945" s="111">
        <v>1170</v>
      </c>
      <c r="F945" s="111">
        <v>1303.8499999999999</v>
      </c>
      <c r="G945" s="111">
        <v>1305.25</v>
      </c>
      <c r="H945" s="111">
        <v>1194.25</v>
      </c>
      <c r="I945" s="111">
        <v>89680</v>
      </c>
      <c r="J945" s="111">
        <v>115095926.15000001</v>
      </c>
      <c r="K945" s="112">
        <v>43717</v>
      </c>
      <c r="L945" s="111">
        <v>6344</v>
      </c>
      <c r="M945" s="111" t="s">
        <v>3216</v>
      </c>
      <c r="N945" s="390"/>
    </row>
    <row r="946" spans="1:14">
      <c r="A946" s="111" t="s">
        <v>346</v>
      </c>
      <c r="B946" s="111" t="s">
        <v>377</v>
      </c>
      <c r="C946" s="111">
        <v>403.8</v>
      </c>
      <c r="D946" s="111">
        <v>406.3</v>
      </c>
      <c r="E946" s="111">
        <v>396.1</v>
      </c>
      <c r="F946" s="111">
        <v>398.55</v>
      </c>
      <c r="G946" s="111">
        <v>399</v>
      </c>
      <c r="H946" s="111">
        <v>405.8</v>
      </c>
      <c r="I946" s="111">
        <v>1467866</v>
      </c>
      <c r="J946" s="111">
        <v>590464240.5</v>
      </c>
      <c r="K946" s="112">
        <v>43717</v>
      </c>
      <c r="L946" s="111">
        <v>11420</v>
      </c>
      <c r="M946" s="111" t="s">
        <v>1139</v>
      </c>
      <c r="N946" s="390"/>
    </row>
    <row r="947" spans="1:14">
      <c r="A947" s="111" t="s">
        <v>1790</v>
      </c>
      <c r="B947" s="111" t="s">
        <v>377</v>
      </c>
      <c r="C947" s="111">
        <v>848</v>
      </c>
      <c r="D947" s="111">
        <v>855</v>
      </c>
      <c r="E947" s="111">
        <v>843</v>
      </c>
      <c r="F947" s="111">
        <v>851.55</v>
      </c>
      <c r="G947" s="111">
        <v>851.3</v>
      </c>
      <c r="H947" s="111">
        <v>846.75</v>
      </c>
      <c r="I947" s="111">
        <v>186540</v>
      </c>
      <c r="J947" s="111">
        <v>158647265.90000001</v>
      </c>
      <c r="K947" s="112">
        <v>43717</v>
      </c>
      <c r="L947" s="111">
        <v>9692</v>
      </c>
      <c r="M947" s="111" t="s">
        <v>1791</v>
      </c>
      <c r="N947" s="390"/>
    </row>
    <row r="948" spans="1:14">
      <c r="A948" s="111" t="s">
        <v>1140</v>
      </c>
      <c r="B948" s="111" t="s">
        <v>377</v>
      </c>
      <c r="C948" s="111">
        <v>220.9</v>
      </c>
      <c r="D948" s="111">
        <v>220.9</v>
      </c>
      <c r="E948" s="111">
        <v>210.95</v>
      </c>
      <c r="F948" s="111">
        <v>213.1</v>
      </c>
      <c r="G948" s="111">
        <v>213</v>
      </c>
      <c r="H948" s="111">
        <v>218.7</v>
      </c>
      <c r="I948" s="111">
        <v>19985</v>
      </c>
      <c r="J948" s="111">
        <v>4280784.7</v>
      </c>
      <c r="K948" s="112">
        <v>43717</v>
      </c>
      <c r="L948" s="111">
        <v>945</v>
      </c>
      <c r="M948" s="111" t="s">
        <v>1141</v>
      </c>
      <c r="N948" s="390"/>
    </row>
    <row r="949" spans="1:14">
      <c r="A949" s="111" t="s">
        <v>2558</v>
      </c>
      <c r="B949" s="111" t="s">
        <v>3017</v>
      </c>
      <c r="C949" s="111">
        <v>0.65</v>
      </c>
      <c r="D949" s="111">
        <v>0.7</v>
      </c>
      <c r="E949" s="111">
        <v>0.65</v>
      </c>
      <c r="F949" s="111">
        <v>0.65</v>
      </c>
      <c r="G949" s="111">
        <v>0.65</v>
      </c>
      <c r="H949" s="111">
        <v>0.7</v>
      </c>
      <c r="I949" s="111">
        <v>17287</v>
      </c>
      <c r="J949" s="111">
        <v>11279</v>
      </c>
      <c r="K949" s="112">
        <v>43717</v>
      </c>
      <c r="L949" s="111">
        <v>34</v>
      </c>
      <c r="M949" s="111" t="s">
        <v>2559</v>
      </c>
      <c r="N949" s="390"/>
    </row>
    <row r="950" spans="1:14">
      <c r="A950" s="111" t="s">
        <v>2440</v>
      </c>
      <c r="B950" s="111" t="s">
        <v>377</v>
      </c>
      <c r="C950" s="111">
        <v>116.75</v>
      </c>
      <c r="D950" s="111">
        <v>125.9</v>
      </c>
      <c r="E950" s="111">
        <v>115.2</v>
      </c>
      <c r="F950" s="111">
        <v>124.1</v>
      </c>
      <c r="G950" s="111">
        <v>124</v>
      </c>
      <c r="H950" s="111">
        <v>116</v>
      </c>
      <c r="I950" s="111">
        <v>377974</v>
      </c>
      <c r="J950" s="111">
        <v>45598093.049999997</v>
      </c>
      <c r="K950" s="112">
        <v>43717</v>
      </c>
      <c r="L950" s="111">
        <v>3849</v>
      </c>
      <c r="M950" s="111" t="s">
        <v>2445</v>
      </c>
      <c r="N950" s="390"/>
    </row>
    <row r="951" spans="1:14">
      <c r="A951" s="111" t="s">
        <v>1142</v>
      </c>
      <c r="B951" s="111" t="s">
        <v>377</v>
      </c>
      <c r="C951" s="111">
        <v>97.25</v>
      </c>
      <c r="D951" s="111">
        <v>100.2</v>
      </c>
      <c r="E951" s="111">
        <v>93.3</v>
      </c>
      <c r="F951" s="111">
        <v>97.55</v>
      </c>
      <c r="G951" s="111">
        <v>97.7</v>
      </c>
      <c r="H951" s="111">
        <v>97.15</v>
      </c>
      <c r="I951" s="111">
        <v>696400</v>
      </c>
      <c r="J951" s="111">
        <v>69435327.450000003</v>
      </c>
      <c r="K951" s="112">
        <v>43717</v>
      </c>
      <c r="L951" s="111">
        <v>1412</v>
      </c>
      <c r="M951" s="111" t="s">
        <v>1143</v>
      </c>
      <c r="N951" s="390"/>
    </row>
    <row r="952" spans="1:14">
      <c r="A952" s="111" t="s">
        <v>1144</v>
      </c>
      <c r="B952" s="111" t="s">
        <v>377</v>
      </c>
      <c r="C952" s="111">
        <v>333.9</v>
      </c>
      <c r="D952" s="111">
        <v>334.9</v>
      </c>
      <c r="E952" s="111">
        <v>323.85000000000002</v>
      </c>
      <c r="F952" s="111">
        <v>326.55</v>
      </c>
      <c r="G952" s="111">
        <v>325</v>
      </c>
      <c r="H952" s="111">
        <v>331.45</v>
      </c>
      <c r="I952" s="111">
        <v>116866</v>
      </c>
      <c r="J952" s="111">
        <v>38576947.75</v>
      </c>
      <c r="K952" s="112">
        <v>43717</v>
      </c>
      <c r="L952" s="111">
        <v>8323</v>
      </c>
      <c r="M952" s="111" t="s">
        <v>1843</v>
      </c>
      <c r="N952" s="390"/>
    </row>
    <row r="953" spans="1:14">
      <c r="A953" s="111" t="s">
        <v>3078</v>
      </c>
      <c r="B953" s="111" t="s">
        <v>377</v>
      </c>
      <c r="C953" s="111">
        <v>27.5</v>
      </c>
      <c r="D953" s="111">
        <v>33.65</v>
      </c>
      <c r="E953" s="111">
        <v>26.8</v>
      </c>
      <c r="F953" s="111">
        <v>33.65</v>
      </c>
      <c r="G953" s="111">
        <v>33.65</v>
      </c>
      <c r="H953" s="111">
        <v>28.05</v>
      </c>
      <c r="I953" s="111">
        <v>82913</v>
      </c>
      <c r="J953" s="111">
        <v>2734262.05</v>
      </c>
      <c r="K953" s="112">
        <v>43717</v>
      </c>
      <c r="L953" s="111">
        <v>660</v>
      </c>
      <c r="M953" s="111" t="s">
        <v>3079</v>
      </c>
      <c r="N953" s="390"/>
    </row>
    <row r="954" spans="1:14">
      <c r="A954" s="111" t="s">
        <v>115</v>
      </c>
      <c r="B954" s="111" t="s">
        <v>377</v>
      </c>
      <c r="C954" s="111">
        <v>685.5</v>
      </c>
      <c r="D954" s="111">
        <v>688.75</v>
      </c>
      <c r="E954" s="111">
        <v>678</v>
      </c>
      <c r="F954" s="111">
        <v>682.75</v>
      </c>
      <c r="G954" s="111">
        <v>680.3</v>
      </c>
      <c r="H954" s="111">
        <v>685.5</v>
      </c>
      <c r="I954" s="111">
        <v>329793</v>
      </c>
      <c r="J954" s="111">
        <v>224798065.19999999</v>
      </c>
      <c r="K954" s="112">
        <v>43717</v>
      </c>
      <c r="L954" s="111">
        <v>10380</v>
      </c>
      <c r="M954" s="111" t="s">
        <v>1145</v>
      </c>
      <c r="N954" s="390"/>
    </row>
    <row r="955" spans="1:14">
      <c r="A955" s="111" t="s">
        <v>1146</v>
      </c>
      <c r="B955" s="111" t="s">
        <v>377</v>
      </c>
      <c r="C955" s="111">
        <v>12.1</v>
      </c>
      <c r="D955" s="111">
        <v>12.4</v>
      </c>
      <c r="E955" s="111">
        <v>11.85</v>
      </c>
      <c r="F955" s="111">
        <v>12.2</v>
      </c>
      <c r="G955" s="111">
        <v>12.25</v>
      </c>
      <c r="H955" s="111">
        <v>12.1</v>
      </c>
      <c r="I955" s="111">
        <v>147161</v>
      </c>
      <c r="J955" s="111">
        <v>1782375.4</v>
      </c>
      <c r="K955" s="112">
        <v>43717</v>
      </c>
      <c r="L955" s="111">
        <v>398</v>
      </c>
      <c r="M955" s="111" t="s">
        <v>1147</v>
      </c>
      <c r="N955" s="390"/>
    </row>
    <row r="956" spans="1:14" hidden="1">
      <c r="A956" s="111" t="s">
        <v>1148</v>
      </c>
      <c r="B956" s="111" t="s">
        <v>377</v>
      </c>
      <c r="C956" s="111">
        <v>53.7</v>
      </c>
      <c r="D956" s="111">
        <v>55.85</v>
      </c>
      <c r="E956" s="111">
        <v>53.7</v>
      </c>
      <c r="F956" s="111">
        <v>54.7</v>
      </c>
      <c r="G956" s="111">
        <v>55</v>
      </c>
      <c r="H956" s="111">
        <v>54.2</v>
      </c>
      <c r="I956" s="111">
        <v>146777</v>
      </c>
      <c r="J956" s="111">
        <v>8027422.75</v>
      </c>
      <c r="K956" s="112">
        <v>43717</v>
      </c>
      <c r="L956" s="111">
        <v>1260</v>
      </c>
      <c r="M956" s="111" t="s">
        <v>1149</v>
      </c>
      <c r="N956" s="390"/>
    </row>
    <row r="957" spans="1:14" hidden="1">
      <c r="A957" s="111" t="s">
        <v>1150</v>
      </c>
      <c r="B957" s="111" t="s">
        <v>377</v>
      </c>
      <c r="C957" s="111">
        <v>368.5</v>
      </c>
      <c r="D957" s="111">
        <v>389.35</v>
      </c>
      <c r="E957" s="111">
        <v>367.05</v>
      </c>
      <c r="F957" s="111">
        <v>387.25</v>
      </c>
      <c r="G957" s="111">
        <v>388.05</v>
      </c>
      <c r="H957" s="111">
        <v>379.85</v>
      </c>
      <c r="I957" s="111">
        <v>1040</v>
      </c>
      <c r="J957" s="111">
        <v>399890.6</v>
      </c>
      <c r="K957" s="112">
        <v>43717</v>
      </c>
      <c r="L957" s="111">
        <v>185</v>
      </c>
      <c r="M957" s="111" t="s">
        <v>1151</v>
      </c>
      <c r="N957" s="390"/>
    </row>
    <row r="958" spans="1:14" hidden="1">
      <c r="A958" s="111" t="s">
        <v>1152</v>
      </c>
      <c r="B958" s="111" t="s">
        <v>377</v>
      </c>
      <c r="C958" s="111">
        <v>20.6</v>
      </c>
      <c r="D958" s="111">
        <v>20.95</v>
      </c>
      <c r="E958" s="111">
        <v>20.399999999999999</v>
      </c>
      <c r="F958" s="111">
        <v>20.7</v>
      </c>
      <c r="G958" s="111">
        <v>20.7</v>
      </c>
      <c r="H958" s="111">
        <v>20.5</v>
      </c>
      <c r="I958" s="111">
        <v>712187</v>
      </c>
      <c r="J958" s="111">
        <v>14741676.050000001</v>
      </c>
      <c r="K958" s="112">
        <v>43717</v>
      </c>
      <c r="L958" s="111">
        <v>2046</v>
      </c>
      <c r="M958" s="111" t="s">
        <v>2894</v>
      </c>
      <c r="N958" s="390"/>
    </row>
    <row r="959" spans="1:14" hidden="1">
      <c r="A959" s="111" t="s">
        <v>3577</v>
      </c>
      <c r="B959" s="111" t="s">
        <v>3017</v>
      </c>
      <c r="C959" s="111">
        <v>40.9</v>
      </c>
      <c r="D959" s="111">
        <v>40.9</v>
      </c>
      <c r="E959" s="111">
        <v>39.9</v>
      </c>
      <c r="F959" s="111">
        <v>39.9</v>
      </c>
      <c r="G959" s="111">
        <v>39.9</v>
      </c>
      <c r="H959" s="111">
        <v>40.9</v>
      </c>
      <c r="I959" s="111">
        <v>105</v>
      </c>
      <c r="J959" s="111">
        <v>4289.5</v>
      </c>
      <c r="K959" s="112">
        <v>43717</v>
      </c>
      <c r="L959" s="111">
        <v>2</v>
      </c>
      <c r="M959" s="111" t="s">
        <v>3578</v>
      </c>
      <c r="N959" s="390"/>
    </row>
    <row r="960" spans="1:14" hidden="1">
      <c r="A960" s="111" t="s">
        <v>1153</v>
      </c>
      <c r="B960" s="111" t="s">
        <v>377</v>
      </c>
      <c r="C960" s="111">
        <v>5.3</v>
      </c>
      <c r="D960" s="111">
        <v>5.3</v>
      </c>
      <c r="E960" s="111">
        <v>4.5999999999999996</v>
      </c>
      <c r="F960" s="111">
        <v>4.8499999999999996</v>
      </c>
      <c r="G960" s="111">
        <v>4.7</v>
      </c>
      <c r="H960" s="111">
        <v>5.0999999999999996</v>
      </c>
      <c r="I960" s="111">
        <v>7957</v>
      </c>
      <c r="J960" s="111">
        <v>39396.199999999997</v>
      </c>
      <c r="K960" s="112">
        <v>43717</v>
      </c>
      <c r="L960" s="111">
        <v>52</v>
      </c>
      <c r="M960" s="111" t="s">
        <v>1154</v>
      </c>
      <c r="N960" s="390"/>
    </row>
    <row r="961" spans="1:14" hidden="1">
      <c r="A961" s="111" t="s">
        <v>2560</v>
      </c>
      <c r="B961" s="111" t="s">
        <v>377</v>
      </c>
      <c r="C961" s="111">
        <v>12.45</v>
      </c>
      <c r="D961" s="111">
        <v>12.45</v>
      </c>
      <c r="E961" s="111">
        <v>12.35</v>
      </c>
      <c r="F961" s="111">
        <v>12.35</v>
      </c>
      <c r="G961" s="111">
        <v>12.35</v>
      </c>
      <c r="H961" s="111">
        <v>12.95</v>
      </c>
      <c r="I961" s="111">
        <v>2769</v>
      </c>
      <c r="J961" s="111">
        <v>34282.15</v>
      </c>
      <c r="K961" s="112">
        <v>43717</v>
      </c>
      <c r="L961" s="111">
        <v>22</v>
      </c>
      <c r="M961" s="111" t="s">
        <v>2561</v>
      </c>
      <c r="N961" s="390"/>
    </row>
    <row r="962" spans="1:14" hidden="1">
      <c r="A962" s="111" t="s">
        <v>1155</v>
      </c>
      <c r="B962" s="111" t="s">
        <v>377</v>
      </c>
      <c r="C962" s="111">
        <v>123.9</v>
      </c>
      <c r="D962" s="111">
        <v>125.45</v>
      </c>
      <c r="E962" s="111">
        <v>122.55</v>
      </c>
      <c r="F962" s="111">
        <v>123.45</v>
      </c>
      <c r="G962" s="111">
        <v>123.7</v>
      </c>
      <c r="H962" s="111">
        <v>123.05</v>
      </c>
      <c r="I962" s="111">
        <v>185781</v>
      </c>
      <c r="J962" s="111">
        <v>22992137.75</v>
      </c>
      <c r="K962" s="112">
        <v>43717</v>
      </c>
      <c r="L962" s="111">
        <v>2774</v>
      </c>
      <c r="M962" s="111" t="s">
        <v>1156</v>
      </c>
      <c r="N962" s="390"/>
    </row>
    <row r="963" spans="1:14" hidden="1">
      <c r="A963" s="111" t="s">
        <v>2352</v>
      </c>
      <c r="B963" s="111" t="s">
        <v>377</v>
      </c>
      <c r="C963" s="111">
        <v>48.05</v>
      </c>
      <c r="D963" s="111">
        <v>49</v>
      </c>
      <c r="E963" s="111">
        <v>48.05</v>
      </c>
      <c r="F963" s="111">
        <v>48.35</v>
      </c>
      <c r="G963" s="111">
        <v>48.2</v>
      </c>
      <c r="H963" s="111">
        <v>48.3</v>
      </c>
      <c r="I963" s="111">
        <v>2582</v>
      </c>
      <c r="J963" s="111">
        <v>125168.4</v>
      </c>
      <c r="K963" s="112">
        <v>43717</v>
      </c>
      <c r="L963" s="111">
        <v>68</v>
      </c>
      <c r="M963" s="111" t="s">
        <v>2353</v>
      </c>
      <c r="N963" s="390"/>
    </row>
    <row r="964" spans="1:14" hidden="1">
      <c r="A964" s="111" t="s">
        <v>1157</v>
      </c>
      <c r="B964" s="111" t="s">
        <v>377</v>
      </c>
      <c r="C964" s="111">
        <v>286</v>
      </c>
      <c r="D964" s="111">
        <v>298.5</v>
      </c>
      <c r="E964" s="111">
        <v>280.5</v>
      </c>
      <c r="F964" s="111">
        <v>294.05</v>
      </c>
      <c r="G964" s="111">
        <v>291</v>
      </c>
      <c r="H964" s="111">
        <v>285.45</v>
      </c>
      <c r="I964" s="111">
        <v>31206</v>
      </c>
      <c r="J964" s="111">
        <v>9134289.5999999996</v>
      </c>
      <c r="K964" s="112">
        <v>43717</v>
      </c>
      <c r="L964" s="111">
        <v>1152</v>
      </c>
      <c r="M964" s="111" t="s">
        <v>1158</v>
      </c>
      <c r="N964" s="390"/>
    </row>
    <row r="965" spans="1:14" hidden="1">
      <c r="A965" s="111" t="s">
        <v>1159</v>
      </c>
      <c r="B965" s="111" t="s">
        <v>377</v>
      </c>
      <c r="C965" s="111">
        <v>2099.9499999999998</v>
      </c>
      <c r="D965" s="111">
        <v>2099.9499999999998</v>
      </c>
      <c r="E965" s="111">
        <v>2000</v>
      </c>
      <c r="F965" s="111">
        <v>2013.8</v>
      </c>
      <c r="G965" s="111">
        <v>2017.95</v>
      </c>
      <c r="H965" s="111">
        <v>2066.4</v>
      </c>
      <c r="I965" s="111">
        <v>3829</v>
      </c>
      <c r="J965" s="111">
        <v>7769296.6500000004</v>
      </c>
      <c r="K965" s="112">
        <v>43717</v>
      </c>
      <c r="L965" s="111">
        <v>1104</v>
      </c>
      <c r="M965" s="111" t="s">
        <v>1160</v>
      </c>
      <c r="N965" s="390"/>
    </row>
    <row r="966" spans="1:14" hidden="1">
      <c r="A966" s="111" t="s">
        <v>1161</v>
      </c>
      <c r="B966" s="111" t="s">
        <v>377</v>
      </c>
      <c r="C966" s="111">
        <v>238.3</v>
      </c>
      <c r="D966" s="111">
        <v>240.05</v>
      </c>
      <c r="E966" s="111">
        <v>229.15</v>
      </c>
      <c r="F966" s="111">
        <v>234.8</v>
      </c>
      <c r="G966" s="111">
        <v>233.2</v>
      </c>
      <c r="H966" s="111">
        <v>239.15</v>
      </c>
      <c r="I966" s="111">
        <v>6636</v>
      </c>
      <c r="J966" s="111">
        <v>1560675.2</v>
      </c>
      <c r="K966" s="112">
        <v>43717</v>
      </c>
      <c r="L966" s="111">
        <v>264</v>
      </c>
      <c r="M966" s="111" t="s">
        <v>1162</v>
      </c>
      <c r="N966" s="390"/>
    </row>
    <row r="967" spans="1:14" hidden="1">
      <c r="A967" s="111" t="s">
        <v>1163</v>
      </c>
      <c r="B967" s="111" t="s">
        <v>377</v>
      </c>
      <c r="C967" s="111">
        <v>13.25</v>
      </c>
      <c r="D967" s="111">
        <v>13.3</v>
      </c>
      <c r="E967" s="111">
        <v>12.7</v>
      </c>
      <c r="F967" s="111">
        <v>13.3</v>
      </c>
      <c r="G967" s="111">
        <v>13.3</v>
      </c>
      <c r="H967" s="111">
        <v>12.7</v>
      </c>
      <c r="I967" s="111">
        <v>5712</v>
      </c>
      <c r="J967" s="111">
        <v>75126.100000000006</v>
      </c>
      <c r="K967" s="112">
        <v>43717</v>
      </c>
      <c r="L967" s="111">
        <v>28</v>
      </c>
      <c r="M967" s="111" t="s">
        <v>1164</v>
      </c>
      <c r="N967" s="390"/>
    </row>
    <row r="968" spans="1:14" hidden="1">
      <c r="A968" s="111" t="s">
        <v>2895</v>
      </c>
      <c r="B968" s="111" t="s">
        <v>377</v>
      </c>
      <c r="C968" s="111">
        <v>16.05</v>
      </c>
      <c r="D968" s="111">
        <v>16.899999999999999</v>
      </c>
      <c r="E968" s="111">
        <v>15.9</v>
      </c>
      <c r="F968" s="111">
        <v>16.600000000000001</v>
      </c>
      <c r="G968" s="111">
        <v>16.75</v>
      </c>
      <c r="H968" s="111">
        <v>15.95</v>
      </c>
      <c r="I968" s="111">
        <v>624088</v>
      </c>
      <c r="J968" s="111">
        <v>10282252.050000001</v>
      </c>
      <c r="K968" s="112">
        <v>43717</v>
      </c>
      <c r="L968" s="111">
        <v>1519</v>
      </c>
      <c r="M968" s="111" t="s">
        <v>2896</v>
      </c>
      <c r="N968" s="390"/>
    </row>
    <row r="969" spans="1:14" hidden="1">
      <c r="A969" s="111" t="s">
        <v>116</v>
      </c>
      <c r="B969" s="111" t="s">
        <v>377</v>
      </c>
      <c r="C969" s="111">
        <v>98.85</v>
      </c>
      <c r="D969" s="111">
        <v>100</v>
      </c>
      <c r="E969" s="111">
        <v>97.7</v>
      </c>
      <c r="F969" s="111">
        <v>99.25</v>
      </c>
      <c r="G969" s="111">
        <v>99.4</v>
      </c>
      <c r="H969" s="111">
        <v>98.9</v>
      </c>
      <c r="I969" s="111">
        <v>7301603</v>
      </c>
      <c r="J969" s="111">
        <v>724752908.45000005</v>
      </c>
      <c r="K969" s="112">
        <v>43717</v>
      </c>
      <c r="L969" s="111">
        <v>43210</v>
      </c>
      <c r="M969" s="111" t="s">
        <v>2897</v>
      </c>
      <c r="N969" s="390"/>
    </row>
    <row r="970" spans="1:14">
      <c r="A970" s="111" t="s">
        <v>1165</v>
      </c>
      <c r="B970" s="111" t="s">
        <v>377</v>
      </c>
      <c r="C970" s="111">
        <v>575.35</v>
      </c>
      <c r="D970" s="111">
        <v>594.95000000000005</v>
      </c>
      <c r="E970" s="111">
        <v>575.35</v>
      </c>
      <c r="F970" s="111">
        <v>589.25</v>
      </c>
      <c r="G970" s="111">
        <v>585.5</v>
      </c>
      <c r="H970" s="111">
        <v>578.85</v>
      </c>
      <c r="I970" s="111">
        <v>31515</v>
      </c>
      <c r="J970" s="111">
        <v>18535363.5</v>
      </c>
      <c r="K970" s="112">
        <v>43717</v>
      </c>
      <c r="L970" s="111">
        <v>1771</v>
      </c>
      <c r="M970" s="111" t="s">
        <v>2898</v>
      </c>
      <c r="N970" s="390"/>
    </row>
    <row r="971" spans="1:14">
      <c r="A971" s="111" t="s">
        <v>3772</v>
      </c>
      <c r="B971" s="111" t="s">
        <v>3017</v>
      </c>
      <c r="C971" s="111">
        <v>39.25</v>
      </c>
      <c r="D971" s="111">
        <v>39.25</v>
      </c>
      <c r="E971" s="111">
        <v>39.25</v>
      </c>
      <c r="F971" s="111">
        <v>39.25</v>
      </c>
      <c r="G971" s="111">
        <v>39.25</v>
      </c>
      <c r="H971" s="111">
        <v>39.950000000000003</v>
      </c>
      <c r="I971" s="111">
        <v>915</v>
      </c>
      <c r="J971" s="111">
        <v>35913.75</v>
      </c>
      <c r="K971" s="112">
        <v>43717</v>
      </c>
      <c r="L971" s="111">
        <v>3</v>
      </c>
      <c r="M971" s="111" t="s">
        <v>3773</v>
      </c>
      <c r="N971" s="390"/>
    </row>
    <row r="972" spans="1:14">
      <c r="A972" s="111" t="s">
        <v>201</v>
      </c>
      <c r="B972" s="111" t="s">
        <v>377</v>
      </c>
      <c r="C972" s="111">
        <v>972.9</v>
      </c>
      <c r="D972" s="111">
        <v>999.35</v>
      </c>
      <c r="E972" s="111">
        <v>964.1</v>
      </c>
      <c r="F972" s="111">
        <v>997.9</v>
      </c>
      <c r="G972" s="111">
        <v>993.5</v>
      </c>
      <c r="H972" s="111">
        <v>970.8</v>
      </c>
      <c r="I972" s="111">
        <v>135179</v>
      </c>
      <c r="J972" s="111">
        <v>133766501.59999999</v>
      </c>
      <c r="K972" s="112">
        <v>43717</v>
      </c>
      <c r="L972" s="111">
        <v>10052</v>
      </c>
      <c r="M972" s="111" t="s">
        <v>2899</v>
      </c>
      <c r="N972" s="390"/>
    </row>
    <row r="973" spans="1:14">
      <c r="A973" s="111" t="s">
        <v>2900</v>
      </c>
      <c r="B973" s="111" t="s">
        <v>377</v>
      </c>
      <c r="C973" s="111">
        <v>491.9</v>
      </c>
      <c r="D973" s="111">
        <v>491.9</v>
      </c>
      <c r="E973" s="111">
        <v>470</v>
      </c>
      <c r="F973" s="111">
        <v>477.75</v>
      </c>
      <c r="G973" s="111">
        <v>477</v>
      </c>
      <c r="H973" s="111">
        <v>472.45</v>
      </c>
      <c r="I973" s="111">
        <v>2191</v>
      </c>
      <c r="J973" s="111">
        <v>1050311.1000000001</v>
      </c>
      <c r="K973" s="112">
        <v>43717</v>
      </c>
      <c r="L973" s="111">
        <v>238</v>
      </c>
      <c r="M973" s="111" t="s">
        <v>2901</v>
      </c>
      <c r="N973" s="390"/>
    </row>
    <row r="974" spans="1:14">
      <c r="A974" s="111" t="s">
        <v>117</v>
      </c>
      <c r="B974" s="111" t="s">
        <v>377</v>
      </c>
      <c r="C974" s="111">
        <v>58802</v>
      </c>
      <c r="D974" s="111">
        <v>59200</v>
      </c>
      <c r="E974" s="111">
        <v>58333</v>
      </c>
      <c r="F974" s="111">
        <v>58869.1</v>
      </c>
      <c r="G974" s="111">
        <v>59100</v>
      </c>
      <c r="H974" s="111">
        <v>58754.3</v>
      </c>
      <c r="I974" s="111">
        <v>2887</v>
      </c>
      <c r="J974" s="111">
        <v>169625691.94999999</v>
      </c>
      <c r="K974" s="112">
        <v>43717</v>
      </c>
      <c r="L974" s="111">
        <v>1753</v>
      </c>
      <c r="M974" s="111" t="s">
        <v>1166</v>
      </c>
      <c r="N974" s="390"/>
    </row>
    <row r="975" spans="1:14">
      <c r="A975" s="111" t="s">
        <v>2594</v>
      </c>
      <c r="B975" s="111" t="s">
        <v>3017</v>
      </c>
      <c r="C975" s="111">
        <v>18.25</v>
      </c>
      <c r="D975" s="111">
        <v>18.25</v>
      </c>
      <c r="E975" s="111">
        <v>16.95</v>
      </c>
      <c r="F975" s="111">
        <v>17.75</v>
      </c>
      <c r="G975" s="111">
        <v>17.75</v>
      </c>
      <c r="H975" s="111">
        <v>17.399999999999999</v>
      </c>
      <c r="I975" s="111">
        <v>1908</v>
      </c>
      <c r="J975" s="111">
        <v>34062.15</v>
      </c>
      <c r="K975" s="112">
        <v>43717</v>
      </c>
      <c r="L975" s="111">
        <v>18</v>
      </c>
      <c r="M975" s="111" t="s">
        <v>2595</v>
      </c>
      <c r="N975" s="390"/>
    </row>
    <row r="976" spans="1:14">
      <c r="A976" s="111" t="s">
        <v>1167</v>
      </c>
      <c r="B976" s="111" t="s">
        <v>377</v>
      </c>
      <c r="C976" s="111">
        <v>46.7</v>
      </c>
      <c r="D976" s="111">
        <v>46.75</v>
      </c>
      <c r="E976" s="111">
        <v>45.8</v>
      </c>
      <c r="F976" s="111">
        <v>46</v>
      </c>
      <c r="G976" s="111">
        <v>46</v>
      </c>
      <c r="H976" s="111">
        <v>46.75</v>
      </c>
      <c r="I976" s="111">
        <v>205764</v>
      </c>
      <c r="J976" s="111">
        <v>9493281.25</v>
      </c>
      <c r="K976" s="112">
        <v>43717</v>
      </c>
      <c r="L976" s="111">
        <v>1519</v>
      </c>
      <c r="M976" s="111" t="s">
        <v>1168</v>
      </c>
      <c r="N976" s="390"/>
    </row>
    <row r="977" spans="1:14" hidden="1">
      <c r="A977" s="111" t="s">
        <v>2354</v>
      </c>
      <c r="B977" s="111" t="s">
        <v>377</v>
      </c>
      <c r="C977" s="111">
        <v>5.25</v>
      </c>
      <c r="D977" s="111">
        <v>5.65</v>
      </c>
      <c r="E977" s="111">
        <v>5.15</v>
      </c>
      <c r="F977" s="111">
        <v>5.25</v>
      </c>
      <c r="G977" s="111">
        <v>5.25</v>
      </c>
      <c r="H977" s="111">
        <v>5.25</v>
      </c>
      <c r="I977" s="111">
        <v>2339</v>
      </c>
      <c r="J977" s="111">
        <v>12556.9</v>
      </c>
      <c r="K977" s="112">
        <v>43717</v>
      </c>
      <c r="L977" s="111">
        <v>17</v>
      </c>
      <c r="M977" s="111" t="s">
        <v>2355</v>
      </c>
      <c r="N977" s="390"/>
    </row>
    <row r="978" spans="1:14">
      <c r="A978" s="111" t="s">
        <v>3196</v>
      </c>
      <c r="B978" s="111" t="s">
        <v>377</v>
      </c>
      <c r="C978" s="111">
        <v>82.8</v>
      </c>
      <c r="D978" s="111">
        <v>88.8</v>
      </c>
      <c r="E978" s="111">
        <v>80.55</v>
      </c>
      <c r="F978" s="111">
        <v>88.25</v>
      </c>
      <c r="G978" s="111">
        <v>86.2</v>
      </c>
      <c r="H978" s="111">
        <v>81.599999999999994</v>
      </c>
      <c r="I978" s="111">
        <v>68767</v>
      </c>
      <c r="J978" s="111">
        <v>5921381.7000000002</v>
      </c>
      <c r="K978" s="112">
        <v>43717</v>
      </c>
      <c r="L978" s="111">
        <v>1722</v>
      </c>
      <c r="M978" s="111" t="s">
        <v>3197</v>
      </c>
      <c r="N978" s="390"/>
    </row>
    <row r="979" spans="1:14">
      <c r="A979" s="111" t="s">
        <v>2356</v>
      </c>
      <c r="B979" s="111" t="s">
        <v>377</v>
      </c>
      <c r="C979" s="111">
        <v>25.15</v>
      </c>
      <c r="D979" s="111">
        <v>27.55</v>
      </c>
      <c r="E979" s="111">
        <v>25.1</v>
      </c>
      <c r="F979" s="111">
        <v>27.45</v>
      </c>
      <c r="G979" s="111">
        <v>27.25</v>
      </c>
      <c r="H979" s="111">
        <v>26.25</v>
      </c>
      <c r="I979" s="111">
        <v>26439</v>
      </c>
      <c r="J979" s="111">
        <v>722111.15</v>
      </c>
      <c r="K979" s="112">
        <v>43717</v>
      </c>
      <c r="L979" s="111">
        <v>146</v>
      </c>
      <c r="M979" s="111" t="s">
        <v>2357</v>
      </c>
      <c r="N979" s="390"/>
    </row>
    <row r="980" spans="1:14">
      <c r="A980" s="111" t="s">
        <v>1169</v>
      </c>
      <c r="B980" s="111" t="s">
        <v>377</v>
      </c>
      <c r="C980" s="111">
        <v>5.6</v>
      </c>
      <c r="D980" s="111">
        <v>6.1</v>
      </c>
      <c r="E980" s="111">
        <v>5.55</v>
      </c>
      <c r="F980" s="111">
        <v>5.75</v>
      </c>
      <c r="G980" s="111">
        <v>5.75</v>
      </c>
      <c r="H980" s="111">
        <v>5.5</v>
      </c>
      <c r="I980" s="111">
        <v>1173737</v>
      </c>
      <c r="J980" s="111">
        <v>6813976.9500000002</v>
      </c>
      <c r="K980" s="112">
        <v>43717</v>
      </c>
      <c r="L980" s="111">
        <v>1595</v>
      </c>
      <c r="M980" s="111" t="s">
        <v>1170</v>
      </c>
      <c r="N980" s="390"/>
    </row>
    <row r="981" spans="1:14" hidden="1">
      <c r="A981" s="111" t="s">
        <v>1171</v>
      </c>
      <c r="B981" s="111" t="s">
        <v>377</v>
      </c>
      <c r="C981" s="111">
        <v>12</v>
      </c>
      <c r="D981" s="111">
        <v>12.65</v>
      </c>
      <c r="E981" s="111">
        <v>11.1</v>
      </c>
      <c r="F981" s="111">
        <v>11.5</v>
      </c>
      <c r="G981" s="111">
        <v>11.6</v>
      </c>
      <c r="H981" s="111">
        <v>11.95</v>
      </c>
      <c r="I981" s="111">
        <v>6621</v>
      </c>
      <c r="J981" s="111">
        <v>76525.5</v>
      </c>
      <c r="K981" s="112">
        <v>43717</v>
      </c>
      <c r="L981" s="111">
        <v>70</v>
      </c>
      <c r="M981" s="111" t="s">
        <v>1172</v>
      </c>
      <c r="N981" s="390"/>
    </row>
    <row r="982" spans="1:14">
      <c r="A982" s="111" t="s">
        <v>1173</v>
      </c>
      <c r="B982" s="111" t="s">
        <v>3017</v>
      </c>
      <c r="C982" s="111">
        <v>32.65</v>
      </c>
      <c r="D982" s="111">
        <v>34.9</v>
      </c>
      <c r="E982" s="111">
        <v>32.65</v>
      </c>
      <c r="F982" s="111">
        <v>34.15</v>
      </c>
      <c r="G982" s="111">
        <v>34.9</v>
      </c>
      <c r="H982" s="111">
        <v>33.85</v>
      </c>
      <c r="I982" s="111">
        <v>5919</v>
      </c>
      <c r="J982" s="111">
        <v>201877.25</v>
      </c>
      <c r="K982" s="112">
        <v>43717</v>
      </c>
      <c r="L982" s="111">
        <v>36</v>
      </c>
      <c r="M982" s="111" t="s">
        <v>1174</v>
      </c>
      <c r="N982" s="390"/>
    </row>
    <row r="983" spans="1:14">
      <c r="A983" s="111" t="s">
        <v>1175</v>
      </c>
      <c r="B983" s="111" t="s">
        <v>377</v>
      </c>
      <c r="C983" s="111">
        <v>34.6</v>
      </c>
      <c r="D983" s="111">
        <v>36.450000000000003</v>
      </c>
      <c r="E983" s="111">
        <v>34.6</v>
      </c>
      <c r="F983" s="111">
        <v>35.75</v>
      </c>
      <c r="G983" s="111">
        <v>35.6</v>
      </c>
      <c r="H983" s="111">
        <v>35.799999999999997</v>
      </c>
      <c r="I983" s="111">
        <v>3660</v>
      </c>
      <c r="J983" s="111">
        <v>130275.55</v>
      </c>
      <c r="K983" s="112">
        <v>43717</v>
      </c>
      <c r="L983" s="111">
        <v>83</v>
      </c>
      <c r="M983" s="111" t="s">
        <v>1176</v>
      </c>
      <c r="N983" s="390"/>
    </row>
    <row r="984" spans="1:14">
      <c r="A984" s="111" t="s">
        <v>1177</v>
      </c>
      <c r="B984" s="111" t="s">
        <v>377</v>
      </c>
      <c r="C984" s="111">
        <v>34.450000000000003</v>
      </c>
      <c r="D984" s="111">
        <v>36</v>
      </c>
      <c r="E984" s="111">
        <v>33.1</v>
      </c>
      <c r="F984" s="111">
        <v>35.049999999999997</v>
      </c>
      <c r="G984" s="111">
        <v>35.950000000000003</v>
      </c>
      <c r="H984" s="111">
        <v>34.950000000000003</v>
      </c>
      <c r="I984" s="111">
        <v>78673</v>
      </c>
      <c r="J984" s="111">
        <v>2710258.4</v>
      </c>
      <c r="K984" s="112">
        <v>43717</v>
      </c>
      <c r="L984" s="111">
        <v>742</v>
      </c>
      <c r="M984" s="111" t="s">
        <v>1178</v>
      </c>
      <c r="N984" s="390"/>
    </row>
    <row r="985" spans="1:14">
      <c r="A985" s="111" t="s">
        <v>1179</v>
      </c>
      <c r="B985" s="111" t="s">
        <v>377</v>
      </c>
      <c r="C985" s="111">
        <v>123.85</v>
      </c>
      <c r="D985" s="111">
        <v>123.85</v>
      </c>
      <c r="E985" s="111">
        <v>118.15</v>
      </c>
      <c r="F985" s="111">
        <v>119.6</v>
      </c>
      <c r="G985" s="111">
        <v>119.85</v>
      </c>
      <c r="H985" s="111">
        <v>120.65</v>
      </c>
      <c r="I985" s="111">
        <v>37077</v>
      </c>
      <c r="J985" s="111">
        <v>4453255.0999999996</v>
      </c>
      <c r="K985" s="112">
        <v>43717</v>
      </c>
      <c r="L985" s="111">
        <v>756</v>
      </c>
      <c r="M985" s="111" t="s">
        <v>1180</v>
      </c>
      <c r="N985" s="390"/>
    </row>
    <row r="986" spans="1:14">
      <c r="A986" s="111" t="s">
        <v>2902</v>
      </c>
      <c r="B986" s="111" t="s">
        <v>377</v>
      </c>
      <c r="C986" s="111">
        <v>13.15</v>
      </c>
      <c r="D986" s="111">
        <v>14.3</v>
      </c>
      <c r="E986" s="111">
        <v>13.15</v>
      </c>
      <c r="F986" s="111">
        <v>13.55</v>
      </c>
      <c r="G986" s="111">
        <v>13.5</v>
      </c>
      <c r="H986" s="111">
        <v>13.4</v>
      </c>
      <c r="I986" s="111">
        <v>7216</v>
      </c>
      <c r="J986" s="111">
        <v>98154.9</v>
      </c>
      <c r="K986" s="112">
        <v>43717</v>
      </c>
      <c r="L986" s="111">
        <v>82</v>
      </c>
      <c r="M986" s="111" t="s">
        <v>2903</v>
      </c>
      <c r="N986" s="390"/>
    </row>
    <row r="987" spans="1:14">
      <c r="A987" s="111" t="s">
        <v>1181</v>
      </c>
      <c r="B987" s="111" t="s">
        <v>377</v>
      </c>
      <c r="C987" s="111">
        <v>475</v>
      </c>
      <c r="D987" s="111">
        <v>491</v>
      </c>
      <c r="E987" s="111">
        <v>437</v>
      </c>
      <c r="F987" s="111">
        <v>449.6</v>
      </c>
      <c r="G987" s="111">
        <v>453</v>
      </c>
      <c r="H987" s="111">
        <v>465.9</v>
      </c>
      <c r="I987" s="111">
        <v>19269</v>
      </c>
      <c r="J987" s="111">
        <v>8886360.9000000004</v>
      </c>
      <c r="K987" s="112">
        <v>43717</v>
      </c>
      <c r="L987" s="111">
        <v>1340</v>
      </c>
      <c r="M987" s="111" t="s">
        <v>1182</v>
      </c>
      <c r="N987" s="390"/>
    </row>
    <row r="988" spans="1:14">
      <c r="A988" s="111" t="s">
        <v>1183</v>
      </c>
      <c r="B988" s="111" t="s">
        <v>377</v>
      </c>
      <c r="C988" s="111">
        <v>576.15</v>
      </c>
      <c r="D988" s="111">
        <v>610</v>
      </c>
      <c r="E988" s="111">
        <v>576.15</v>
      </c>
      <c r="F988" s="111">
        <v>606.85</v>
      </c>
      <c r="G988" s="111">
        <v>609.75</v>
      </c>
      <c r="H988" s="111">
        <v>585.25</v>
      </c>
      <c r="I988" s="111">
        <v>1157319</v>
      </c>
      <c r="J988" s="111">
        <v>690579887.35000002</v>
      </c>
      <c r="K988" s="112">
        <v>43717</v>
      </c>
      <c r="L988" s="111">
        <v>23348</v>
      </c>
      <c r="M988" s="111" t="s">
        <v>1184</v>
      </c>
      <c r="N988" s="390"/>
    </row>
    <row r="989" spans="1:14">
      <c r="A989" s="111" t="s">
        <v>2562</v>
      </c>
      <c r="B989" s="111" t="s">
        <v>3017</v>
      </c>
      <c r="C989" s="111">
        <v>0.1</v>
      </c>
      <c r="D989" s="111">
        <v>0.1</v>
      </c>
      <c r="E989" s="111">
        <v>0.05</v>
      </c>
      <c r="F989" s="111">
        <v>0.1</v>
      </c>
      <c r="G989" s="111">
        <v>0.1</v>
      </c>
      <c r="H989" s="111">
        <v>0.1</v>
      </c>
      <c r="I989" s="111">
        <v>172143</v>
      </c>
      <c r="J989" s="111">
        <v>16057</v>
      </c>
      <c r="K989" s="112">
        <v>43717</v>
      </c>
      <c r="L989" s="111">
        <v>34</v>
      </c>
      <c r="M989" s="111" t="s">
        <v>2563</v>
      </c>
      <c r="N989" s="390"/>
    </row>
    <row r="990" spans="1:14">
      <c r="A990" s="111" t="s">
        <v>2638</v>
      </c>
      <c r="B990" s="111" t="s">
        <v>377</v>
      </c>
      <c r="C990" s="111">
        <v>559.5</v>
      </c>
      <c r="D990" s="111">
        <v>560</v>
      </c>
      <c r="E990" s="111">
        <v>555</v>
      </c>
      <c r="F990" s="111">
        <v>558.86</v>
      </c>
      <c r="G990" s="111">
        <v>558.09</v>
      </c>
      <c r="H990" s="111">
        <v>560.54999999999995</v>
      </c>
      <c r="I990" s="111">
        <v>29849</v>
      </c>
      <c r="J990" s="111">
        <v>16662241.699999999</v>
      </c>
      <c r="K990" s="112">
        <v>43717</v>
      </c>
      <c r="L990" s="111">
        <v>348</v>
      </c>
      <c r="M990" s="111" t="s">
        <v>2639</v>
      </c>
      <c r="N990" s="390"/>
    </row>
    <row r="991" spans="1:14">
      <c r="A991" s="111" t="s">
        <v>2136</v>
      </c>
      <c r="B991" s="111" t="s">
        <v>377</v>
      </c>
      <c r="C991" s="111">
        <v>28.45</v>
      </c>
      <c r="D991" s="111">
        <v>28.45</v>
      </c>
      <c r="E991" s="111">
        <v>26.15</v>
      </c>
      <c r="F991" s="111">
        <v>27.45</v>
      </c>
      <c r="G991" s="111">
        <v>27.45</v>
      </c>
      <c r="H991" s="111">
        <v>26.9</v>
      </c>
      <c r="I991" s="111">
        <v>79117</v>
      </c>
      <c r="J991" s="111">
        <v>2157497.25</v>
      </c>
      <c r="K991" s="112">
        <v>43717</v>
      </c>
      <c r="L991" s="111">
        <v>221</v>
      </c>
      <c r="M991" s="111" t="s">
        <v>1975</v>
      </c>
      <c r="N991" s="390"/>
    </row>
    <row r="992" spans="1:14">
      <c r="A992" s="111" t="s">
        <v>1939</v>
      </c>
      <c r="B992" s="111" t="s">
        <v>377</v>
      </c>
      <c r="C992" s="111">
        <v>4</v>
      </c>
      <c r="D992" s="111">
        <v>4</v>
      </c>
      <c r="E992" s="111">
        <v>3.8</v>
      </c>
      <c r="F992" s="111">
        <v>3.85</v>
      </c>
      <c r="G992" s="111">
        <v>3.9</v>
      </c>
      <c r="H992" s="111">
        <v>3.75</v>
      </c>
      <c r="I992" s="111">
        <v>180602</v>
      </c>
      <c r="J992" s="111">
        <v>706570.8</v>
      </c>
      <c r="K992" s="112">
        <v>43717</v>
      </c>
      <c r="L992" s="111">
        <v>304</v>
      </c>
      <c r="M992" s="111" t="s">
        <v>1940</v>
      </c>
      <c r="N992" s="390"/>
    </row>
    <row r="993" spans="1:14">
      <c r="A993" s="111" t="s">
        <v>1185</v>
      </c>
      <c r="B993" s="111" t="s">
        <v>3017</v>
      </c>
      <c r="C993" s="111">
        <v>0.25</v>
      </c>
      <c r="D993" s="111">
        <v>0.25</v>
      </c>
      <c r="E993" s="111">
        <v>0.2</v>
      </c>
      <c r="F993" s="111">
        <v>0.2</v>
      </c>
      <c r="G993" s="111">
        <v>0.2</v>
      </c>
      <c r="H993" s="111">
        <v>0.25</v>
      </c>
      <c r="I993" s="111">
        <v>157359</v>
      </c>
      <c r="J993" s="111">
        <v>35912.85</v>
      </c>
      <c r="K993" s="112">
        <v>43717</v>
      </c>
      <c r="L993" s="111">
        <v>74</v>
      </c>
      <c r="M993" s="111" t="s">
        <v>1186</v>
      </c>
      <c r="N993" s="390"/>
    </row>
    <row r="994" spans="1:14">
      <c r="A994" s="111" t="s">
        <v>1933</v>
      </c>
      <c r="B994" s="111" t="s">
        <v>377</v>
      </c>
      <c r="C994" s="111">
        <v>6.3</v>
      </c>
      <c r="D994" s="111">
        <v>6.65</v>
      </c>
      <c r="E994" s="111">
        <v>6.05</v>
      </c>
      <c r="F994" s="111">
        <v>6.35</v>
      </c>
      <c r="G994" s="111">
        <v>6.35</v>
      </c>
      <c r="H994" s="111">
        <v>6.45</v>
      </c>
      <c r="I994" s="111">
        <v>1536</v>
      </c>
      <c r="J994" s="111">
        <v>9733.0499999999993</v>
      </c>
      <c r="K994" s="112">
        <v>43717</v>
      </c>
      <c r="L994" s="111">
        <v>18</v>
      </c>
      <c r="M994" s="111" t="s">
        <v>1934</v>
      </c>
      <c r="N994" s="390"/>
    </row>
    <row r="995" spans="1:14">
      <c r="A995" s="111" t="s">
        <v>2358</v>
      </c>
      <c r="B995" s="111" t="s">
        <v>377</v>
      </c>
      <c r="C995" s="111">
        <v>13.05</v>
      </c>
      <c r="D995" s="111">
        <v>13.05</v>
      </c>
      <c r="E995" s="111">
        <v>13</v>
      </c>
      <c r="F995" s="111">
        <v>13</v>
      </c>
      <c r="G995" s="111">
        <v>13</v>
      </c>
      <c r="H995" s="111">
        <v>13.05</v>
      </c>
      <c r="I995" s="111">
        <v>4</v>
      </c>
      <c r="J995" s="111">
        <v>52.1</v>
      </c>
      <c r="K995" s="112">
        <v>43717</v>
      </c>
      <c r="L995" s="111">
        <v>3</v>
      </c>
      <c r="M995" s="111" t="s">
        <v>2359</v>
      </c>
      <c r="N995" s="390"/>
    </row>
    <row r="996" spans="1:14">
      <c r="A996" s="111" t="s">
        <v>1187</v>
      </c>
      <c r="B996" s="111" t="s">
        <v>377</v>
      </c>
      <c r="C996" s="111">
        <v>63.8</v>
      </c>
      <c r="D996" s="111">
        <v>68.8</v>
      </c>
      <c r="E996" s="111">
        <v>63.8</v>
      </c>
      <c r="F996" s="111">
        <v>67.400000000000006</v>
      </c>
      <c r="G996" s="111">
        <v>67</v>
      </c>
      <c r="H996" s="111">
        <v>65.5</v>
      </c>
      <c r="I996" s="111">
        <v>5151</v>
      </c>
      <c r="J996" s="111">
        <v>345825.05</v>
      </c>
      <c r="K996" s="112">
        <v>43717</v>
      </c>
      <c r="L996" s="111">
        <v>24</v>
      </c>
      <c r="M996" s="111" t="s">
        <v>1188</v>
      </c>
      <c r="N996" s="390"/>
    </row>
    <row r="997" spans="1:14">
      <c r="A997" s="111" t="s">
        <v>1189</v>
      </c>
      <c r="B997" s="111" t="s">
        <v>377</v>
      </c>
      <c r="C997" s="111">
        <v>24.75</v>
      </c>
      <c r="D997" s="111">
        <v>25.25</v>
      </c>
      <c r="E997" s="111">
        <v>23.7</v>
      </c>
      <c r="F997" s="111">
        <v>25.05</v>
      </c>
      <c r="G997" s="111">
        <v>24.75</v>
      </c>
      <c r="H997" s="111">
        <v>24.75</v>
      </c>
      <c r="I997" s="111">
        <v>17799</v>
      </c>
      <c r="J997" s="111">
        <v>439233.3</v>
      </c>
      <c r="K997" s="112">
        <v>43717</v>
      </c>
      <c r="L997" s="111">
        <v>119</v>
      </c>
      <c r="M997" s="111" t="s">
        <v>1190</v>
      </c>
      <c r="N997" s="390"/>
    </row>
    <row r="998" spans="1:14">
      <c r="A998" s="111" t="s">
        <v>1191</v>
      </c>
      <c r="B998" s="111" t="s">
        <v>377</v>
      </c>
      <c r="C998" s="111">
        <v>32.049999999999997</v>
      </c>
      <c r="D998" s="111">
        <v>35</v>
      </c>
      <c r="E998" s="111">
        <v>31.7</v>
      </c>
      <c r="F998" s="111">
        <v>33.25</v>
      </c>
      <c r="G998" s="111">
        <v>32.6</v>
      </c>
      <c r="H998" s="111">
        <v>32.1</v>
      </c>
      <c r="I998" s="111">
        <v>1699</v>
      </c>
      <c r="J998" s="111">
        <v>56120.1</v>
      </c>
      <c r="K998" s="112">
        <v>43717</v>
      </c>
      <c r="L998" s="111">
        <v>33</v>
      </c>
      <c r="M998" s="111" t="s">
        <v>1192</v>
      </c>
      <c r="N998" s="390"/>
    </row>
    <row r="999" spans="1:14">
      <c r="A999" s="111" t="s">
        <v>1193</v>
      </c>
      <c r="B999" s="111" t="s">
        <v>377</v>
      </c>
      <c r="C999" s="111">
        <v>51.35</v>
      </c>
      <c r="D999" s="111">
        <v>53.8</v>
      </c>
      <c r="E999" s="111">
        <v>51.3</v>
      </c>
      <c r="F999" s="111">
        <v>52.95</v>
      </c>
      <c r="G999" s="111">
        <v>53</v>
      </c>
      <c r="H999" s="111">
        <v>52.9</v>
      </c>
      <c r="I999" s="111">
        <v>5214</v>
      </c>
      <c r="J999" s="111">
        <v>275514.75</v>
      </c>
      <c r="K999" s="112">
        <v>43717</v>
      </c>
      <c r="L999" s="111">
        <v>71</v>
      </c>
      <c r="M999" s="111" t="s">
        <v>1194</v>
      </c>
      <c r="N999" s="390"/>
    </row>
    <row r="1000" spans="1:14">
      <c r="A1000" s="111" t="s">
        <v>367</v>
      </c>
      <c r="B1000" s="111" t="s">
        <v>377</v>
      </c>
      <c r="C1000" s="111">
        <v>566</v>
      </c>
      <c r="D1000" s="111">
        <v>587.4</v>
      </c>
      <c r="E1000" s="111">
        <v>565</v>
      </c>
      <c r="F1000" s="111">
        <v>583.45000000000005</v>
      </c>
      <c r="G1000" s="111">
        <v>587</v>
      </c>
      <c r="H1000" s="111">
        <v>564.35</v>
      </c>
      <c r="I1000" s="111">
        <v>160474</v>
      </c>
      <c r="J1000" s="111">
        <v>92894888.349999994</v>
      </c>
      <c r="K1000" s="112">
        <v>43717</v>
      </c>
      <c r="L1000" s="111">
        <v>5279</v>
      </c>
      <c r="M1000" s="111" t="s">
        <v>1195</v>
      </c>
      <c r="N1000" s="390"/>
    </row>
    <row r="1001" spans="1:14">
      <c r="A1001" s="111" t="s">
        <v>1196</v>
      </c>
      <c r="B1001" s="111" t="s">
        <v>377</v>
      </c>
      <c r="C1001" s="111">
        <v>343</v>
      </c>
      <c r="D1001" s="111">
        <v>355.5</v>
      </c>
      <c r="E1001" s="111">
        <v>343</v>
      </c>
      <c r="F1001" s="111">
        <v>350.95</v>
      </c>
      <c r="G1001" s="111">
        <v>349.25</v>
      </c>
      <c r="H1001" s="111">
        <v>343</v>
      </c>
      <c r="I1001" s="111">
        <v>4228</v>
      </c>
      <c r="J1001" s="111">
        <v>1487272.4</v>
      </c>
      <c r="K1001" s="112">
        <v>43717</v>
      </c>
      <c r="L1001" s="111">
        <v>435</v>
      </c>
      <c r="M1001" s="111" t="s">
        <v>1197</v>
      </c>
      <c r="N1001" s="390"/>
    </row>
    <row r="1002" spans="1:14">
      <c r="A1002" s="111" t="s">
        <v>1198</v>
      </c>
      <c r="B1002" s="111" t="s">
        <v>377</v>
      </c>
      <c r="C1002" s="111">
        <v>43.1</v>
      </c>
      <c r="D1002" s="111">
        <v>44.05</v>
      </c>
      <c r="E1002" s="111">
        <v>42.9</v>
      </c>
      <c r="F1002" s="111">
        <v>43.6</v>
      </c>
      <c r="G1002" s="111">
        <v>43.7</v>
      </c>
      <c r="H1002" s="111">
        <v>43.25</v>
      </c>
      <c r="I1002" s="111">
        <v>6319945</v>
      </c>
      <c r="J1002" s="111">
        <v>275176771.19999999</v>
      </c>
      <c r="K1002" s="112">
        <v>43717</v>
      </c>
      <c r="L1002" s="111">
        <v>11966</v>
      </c>
      <c r="M1002" s="111" t="s">
        <v>1199</v>
      </c>
      <c r="N1002" s="390"/>
    </row>
    <row r="1003" spans="1:14">
      <c r="A1003" s="111" t="s">
        <v>2991</v>
      </c>
      <c r="B1003" s="111" t="s">
        <v>3017</v>
      </c>
      <c r="C1003" s="111">
        <v>1.8</v>
      </c>
      <c r="D1003" s="111">
        <v>1.9</v>
      </c>
      <c r="E1003" s="111">
        <v>1.8</v>
      </c>
      <c r="F1003" s="111">
        <v>1.9</v>
      </c>
      <c r="G1003" s="111">
        <v>1.9</v>
      </c>
      <c r="H1003" s="111">
        <v>1.85</v>
      </c>
      <c r="I1003" s="111">
        <v>3590</v>
      </c>
      <c r="J1003" s="111">
        <v>6761</v>
      </c>
      <c r="K1003" s="112">
        <v>43717</v>
      </c>
      <c r="L1003" s="111">
        <v>14</v>
      </c>
      <c r="M1003" s="111" t="s">
        <v>2992</v>
      </c>
      <c r="N1003" s="390"/>
    </row>
    <row r="1004" spans="1:14">
      <c r="A1004" s="111" t="s">
        <v>1200</v>
      </c>
      <c r="B1004" s="111" t="s">
        <v>377</v>
      </c>
      <c r="C1004" s="111">
        <v>2045</v>
      </c>
      <c r="D1004" s="111">
        <v>2095</v>
      </c>
      <c r="E1004" s="111">
        <v>1986.95</v>
      </c>
      <c r="F1004" s="111">
        <v>2075.4499999999998</v>
      </c>
      <c r="G1004" s="111">
        <v>2059</v>
      </c>
      <c r="H1004" s="111">
        <v>2055.0500000000002</v>
      </c>
      <c r="I1004" s="111">
        <v>363702</v>
      </c>
      <c r="J1004" s="111">
        <v>743567251.54999995</v>
      </c>
      <c r="K1004" s="112">
        <v>43717</v>
      </c>
      <c r="L1004" s="111">
        <v>55864</v>
      </c>
      <c r="M1004" s="111" t="s">
        <v>1201</v>
      </c>
      <c r="N1004" s="390"/>
    </row>
    <row r="1005" spans="1:14">
      <c r="A1005" s="111" t="s">
        <v>1202</v>
      </c>
      <c r="B1005" s="111" t="s">
        <v>377</v>
      </c>
      <c r="C1005" s="111">
        <v>714.9</v>
      </c>
      <c r="D1005" s="111">
        <v>745</v>
      </c>
      <c r="E1005" s="111">
        <v>714.9</v>
      </c>
      <c r="F1005" s="111">
        <v>737.2</v>
      </c>
      <c r="G1005" s="111">
        <v>735.8</v>
      </c>
      <c r="H1005" s="111">
        <v>719.25</v>
      </c>
      <c r="I1005" s="111">
        <v>34410</v>
      </c>
      <c r="J1005" s="111">
        <v>25434045.300000001</v>
      </c>
      <c r="K1005" s="112">
        <v>43717</v>
      </c>
      <c r="L1005" s="111">
        <v>1899</v>
      </c>
      <c r="M1005" s="111" t="s">
        <v>2049</v>
      </c>
      <c r="N1005" s="390"/>
    </row>
    <row r="1006" spans="1:14">
      <c r="A1006" s="111" t="s">
        <v>1203</v>
      </c>
      <c r="B1006" s="111" t="s">
        <v>377</v>
      </c>
      <c r="C1006" s="111">
        <v>38.5</v>
      </c>
      <c r="D1006" s="111">
        <v>39.5</v>
      </c>
      <c r="E1006" s="111">
        <v>37.549999999999997</v>
      </c>
      <c r="F1006" s="111">
        <v>38.200000000000003</v>
      </c>
      <c r="G1006" s="111">
        <v>38.15</v>
      </c>
      <c r="H1006" s="111">
        <v>38.1</v>
      </c>
      <c r="I1006" s="111">
        <v>500028</v>
      </c>
      <c r="J1006" s="111">
        <v>19343570.800000001</v>
      </c>
      <c r="K1006" s="112">
        <v>43717</v>
      </c>
      <c r="L1006" s="111">
        <v>2221</v>
      </c>
      <c r="M1006" s="111" t="s">
        <v>1204</v>
      </c>
      <c r="N1006" s="390"/>
    </row>
    <row r="1007" spans="1:14">
      <c r="A1007" s="111" t="s">
        <v>1205</v>
      </c>
      <c r="B1007" s="111" t="s">
        <v>377</v>
      </c>
      <c r="C1007" s="111">
        <v>98.35</v>
      </c>
      <c r="D1007" s="111">
        <v>98.95</v>
      </c>
      <c r="E1007" s="111">
        <v>95.5</v>
      </c>
      <c r="F1007" s="111">
        <v>97.4</v>
      </c>
      <c r="G1007" s="111">
        <v>97.4</v>
      </c>
      <c r="H1007" s="111">
        <v>98.45</v>
      </c>
      <c r="I1007" s="111">
        <v>29290</v>
      </c>
      <c r="J1007" s="111">
        <v>2868737.45</v>
      </c>
      <c r="K1007" s="112">
        <v>43717</v>
      </c>
      <c r="L1007" s="111">
        <v>455</v>
      </c>
      <c r="M1007" s="111" t="s">
        <v>1206</v>
      </c>
      <c r="N1007" s="390"/>
    </row>
    <row r="1008" spans="1:14" hidden="1">
      <c r="A1008" s="111" t="s">
        <v>360</v>
      </c>
      <c r="B1008" s="111" t="s">
        <v>377</v>
      </c>
      <c r="C1008" s="111">
        <v>36.15</v>
      </c>
      <c r="D1008" s="111">
        <v>37.9</v>
      </c>
      <c r="E1008" s="111">
        <v>35.9</v>
      </c>
      <c r="F1008" s="111">
        <v>37.5</v>
      </c>
      <c r="G1008" s="111">
        <v>37.700000000000003</v>
      </c>
      <c r="H1008" s="111">
        <v>35.75</v>
      </c>
      <c r="I1008" s="111">
        <v>19302103</v>
      </c>
      <c r="J1008" s="111">
        <v>713456946.04999995</v>
      </c>
      <c r="K1008" s="112">
        <v>43717</v>
      </c>
      <c r="L1008" s="111">
        <v>34886</v>
      </c>
      <c r="M1008" s="111" t="s">
        <v>2464</v>
      </c>
      <c r="N1008" s="390"/>
    </row>
    <row r="1009" spans="1:14" hidden="1">
      <c r="A1009" s="111" t="s">
        <v>2616</v>
      </c>
      <c r="B1009" s="111" t="s">
        <v>377</v>
      </c>
      <c r="C1009" s="111">
        <v>1499.6</v>
      </c>
      <c r="D1009" s="111">
        <v>1503.5</v>
      </c>
      <c r="E1009" s="111">
        <v>1481</v>
      </c>
      <c r="F1009" s="111">
        <v>1497.55</v>
      </c>
      <c r="G1009" s="111">
        <v>1503</v>
      </c>
      <c r="H1009" s="111">
        <v>1489.05</v>
      </c>
      <c r="I1009" s="111">
        <v>985</v>
      </c>
      <c r="J1009" s="111">
        <v>1477836.9</v>
      </c>
      <c r="K1009" s="112">
        <v>43717</v>
      </c>
      <c r="L1009" s="111">
        <v>139</v>
      </c>
      <c r="M1009" s="111" t="s">
        <v>2617</v>
      </c>
      <c r="N1009" s="390"/>
    </row>
    <row r="1010" spans="1:14" hidden="1">
      <c r="A1010" s="111" t="s">
        <v>1207</v>
      </c>
      <c r="B1010" s="111" t="s">
        <v>377</v>
      </c>
      <c r="C1010" s="111">
        <v>83.65</v>
      </c>
      <c r="D1010" s="111">
        <v>86.65</v>
      </c>
      <c r="E1010" s="111">
        <v>83.65</v>
      </c>
      <c r="F1010" s="111">
        <v>85.9</v>
      </c>
      <c r="G1010" s="111">
        <v>86.3</v>
      </c>
      <c r="H1010" s="111">
        <v>85.25</v>
      </c>
      <c r="I1010" s="111">
        <v>61815</v>
      </c>
      <c r="J1010" s="111">
        <v>5278913.4000000004</v>
      </c>
      <c r="K1010" s="112">
        <v>43717</v>
      </c>
      <c r="L1010" s="111">
        <v>1930</v>
      </c>
      <c r="M1010" s="111" t="s">
        <v>1208</v>
      </c>
      <c r="N1010" s="390"/>
    </row>
    <row r="1011" spans="1:14">
      <c r="A1011" s="111" t="s">
        <v>238</v>
      </c>
      <c r="B1011" s="111" t="s">
        <v>377</v>
      </c>
      <c r="C1011" s="111">
        <v>57</v>
      </c>
      <c r="D1011" s="111">
        <v>59.35</v>
      </c>
      <c r="E1011" s="111">
        <v>56.5</v>
      </c>
      <c r="F1011" s="111">
        <v>58.35</v>
      </c>
      <c r="G1011" s="111">
        <v>58.45</v>
      </c>
      <c r="H1011" s="111">
        <v>56.95</v>
      </c>
      <c r="I1011" s="111">
        <v>12355109</v>
      </c>
      <c r="J1011" s="111">
        <v>718791947.75</v>
      </c>
      <c r="K1011" s="112">
        <v>43717</v>
      </c>
      <c r="L1011" s="111">
        <v>30679</v>
      </c>
      <c r="M1011" s="111" t="s">
        <v>1209</v>
      </c>
      <c r="N1011" s="390"/>
    </row>
    <row r="1012" spans="1:14" hidden="1">
      <c r="A1012" s="111" t="s">
        <v>1210</v>
      </c>
      <c r="B1012" s="111" t="s">
        <v>377</v>
      </c>
      <c r="C1012" s="111">
        <v>109.9</v>
      </c>
      <c r="D1012" s="111">
        <v>110.8</v>
      </c>
      <c r="E1012" s="111">
        <v>108</v>
      </c>
      <c r="F1012" s="111">
        <v>109.2</v>
      </c>
      <c r="G1012" s="111">
        <v>108.85</v>
      </c>
      <c r="H1012" s="111">
        <v>108.3</v>
      </c>
      <c r="I1012" s="111">
        <v>15004</v>
      </c>
      <c r="J1012" s="111">
        <v>1639366.55</v>
      </c>
      <c r="K1012" s="112">
        <v>43717</v>
      </c>
      <c r="L1012" s="111">
        <v>411</v>
      </c>
      <c r="M1012" s="111" t="s">
        <v>1211</v>
      </c>
      <c r="N1012" s="390"/>
    </row>
    <row r="1013" spans="1:14">
      <c r="A1013" s="111" t="s">
        <v>369</v>
      </c>
      <c r="B1013" s="111" t="s">
        <v>377</v>
      </c>
      <c r="C1013" s="111">
        <v>29.85</v>
      </c>
      <c r="D1013" s="111">
        <v>33.049999999999997</v>
      </c>
      <c r="E1013" s="111">
        <v>29.25</v>
      </c>
      <c r="F1013" s="111">
        <v>32.799999999999997</v>
      </c>
      <c r="G1013" s="111">
        <v>33</v>
      </c>
      <c r="H1013" s="111">
        <v>29.4</v>
      </c>
      <c r="I1013" s="111">
        <v>28616</v>
      </c>
      <c r="J1013" s="111">
        <v>919359.15</v>
      </c>
      <c r="K1013" s="112">
        <v>43717</v>
      </c>
      <c r="L1013" s="111">
        <v>452</v>
      </c>
      <c r="M1013" s="111" t="s">
        <v>1212</v>
      </c>
      <c r="N1013" s="390"/>
    </row>
    <row r="1014" spans="1:14">
      <c r="A1014" s="111" t="s">
        <v>2212</v>
      </c>
      <c r="B1014" s="111" t="s">
        <v>377</v>
      </c>
      <c r="C1014" s="111">
        <v>32</v>
      </c>
      <c r="D1014" s="111">
        <v>32.549999999999997</v>
      </c>
      <c r="E1014" s="111">
        <v>31.6</v>
      </c>
      <c r="F1014" s="111">
        <v>32.25</v>
      </c>
      <c r="G1014" s="111">
        <v>32.299999999999997</v>
      </c>
      <c r="H1014" s="111">
        <v>32.049999999999997</v>
      </c>
      <c r="I1014" s="111">
        <v>4461</v>
      </c>
      <c r="J1014" s="111">
        <v>142666.9</v>
      </c>
      <c r="K1014" s="112">
        <v>43717</v>
      </c>
      <c r="L1014" s="111">
        <v>379</v>
      </c>
      <c r="M1014" s="111" t="s">
        <v>2213</v>
      </c>
      <c r="N1014" s="390"/>
    </row>
    <row r="1015" spans="1:14" hidden="1">
      <c r="A1015" s="111" t="s">
        <v>1951</v>
      </c>
      <c r="B1015" s="111" t="s">
        <v>377</v>
      </c>
      <c r="C1015" s="111">
        <v>5.15</v>
      </c>
      <c r="D1015" s="111">
        <v>5.55</v>
      </c>
      <c r="E1015" s="111">
        <v>5.05</v>
      </c>
      <c r="F1015" s="111">
        <v>5.4</v>
      </c>
      <c r="G1015" s="111">
        <v>5.4</v>
      </c>
      <c r="H1015" s="111">
        <v>5.25</v>
      </c>
      <c r="I1015" s="111">
        <v>18232</v>
      </c>
      <c r="J1015" s="111">
        <v>98633.3</v>
      </c>
      <c r="K1015" s="112">
        <v>43717</v>
      </c>
      <c r="L1015" s="111">
        <v>48</v>
      </c>
      <c r="M1015" s="111" t="s">
        <v>1952</v>
      </c>
      <c r="N1015" s="390"/>
    </row>
    <row r="1016" spans="1:14">
      <c r="A1016" s="111" t="s">
        <v>1213</v>
      </c>
      <c r="B1016" s="111" t="s">
        <v>377</v>
      </c>
      <c r="C1016" s="111">
        <v>13.15</v>
      </c>
      <c r="D1016" s="111">
        <v>15.4</v>
      </c>
      <c r="E1016" s="111">
        <v>12.95</v>
      </c>
      <c r="F1016" s="111">
        <v>14.5</v>
      </c>
      <c r="G1016" s="111">
        <v>14.6</v>
      </c>
      <c r="H1016" s="111">
        <v>13.15</v>
      </c>
      <c r="I1016" s="111">
        <v>282275</v>
      </c>
      <c r="J1016" s="111">
        <v>3967368.55</v>
      </c>
      <c r="K1016" s="112">
        <v>43717</v>
      </c>
      <c r="L1016" s="111">
        <v>934</v>
      </c>
      <c r="M1016" s="111" t="s">
        <v>1214</v>
      </c>
      <c r="N1016" s="390"/>
    </row>
    <row r="1017" spans="1:14">
      <c r="A1017" s="111" t="s">
        <v>2904</v>
      </c>
      <c r="B1017" s="111" t="s">
        <v>377</v>
      </c>
      <c r="C1017" s="111">
        <v>39</v>
      </c>
      <c r="D1017" s="111">
        <v>40.6</v>
      </c>
      <c r="E1017" s="111">
        <v>38.950000000000003</v>
      </c>
      <c r="F1017" s="111">
        <v>39.9</v>
      </c>
      <c r="G1017" s="111">
        <v>40.200000000000003</v>
      </c>
      <c r="H1017" s="111">
        <v>38.799999999999997</v>
      </c>
      <c r="I1017" s="111">
        <v>15942</v>
      </c>
      <c r="J1017" s="111">
        <v>633345.9</v>
      </c>
      <c r="K1017" s="112">
        <v>43717</v>
      </c>
      <c r="L1017" s="111">
        <v>329</v>
      </c>
      <c r="M1017" s="111" t="s">
        <v>2905</v>
      </c>
      <c r="N1017" s="390"/>
    </row>
    <row r="1018" spans="1:14">
      <c r="A1018" s="111" t="s">
        <v>2564</v>
      </c>
      <c r="B1018" s="111" t="s">
        <v>377</v>
      </c>
      <c r="C1018" s="111">
        <v>218.2</v>
      </c>
      <c r="D1018" s="111">
        <v>234.4</v>
      </c>
      <c r="E1018" s="111">
        <v>214.75</v>
      </c>
      <c r="F1018" s="111">
        <v>230.4</v>
      </c>
      <c r="G1018" s="111">
        <v>228.1</v>
      </c>
      <c r="H1018" s="111">
        <v>218.2</v>
      </c>
      <c r="I1018" s="111">
        <v>154859</v>
      </c>
      <c r="J1018" s="111">
        <v>35335436.450000003</v>
      </c>
      <c r="K1018" s="112">
        <v>43717</v>
      </c>
      <c r="L1018" s="111">
        <v>3604</v>
      </c>
      <c r="M1018" s="111" t="s">
        <v>2565</v>
      </c>
      <c r="N1018" s="390"/>
    </row>
    <row r="1019" spans="1:14">
      <c r="A1019" s="111" t="s">
        <v>3244</v>
      </c>
      <c r="B1019" s="111" t="s">
        <v>377</v>
      </c>
      <c r="C1019" s="111">
        <v>318.05</v>
      </c>
      <c r="D1019" s="111">
        <v>326</v>
      </c>
      <c r="E1019" s="111">
        <v>313.45</v>
      </c>
      <c r="F1019" s="111">
        <v>317</v>
      </c>
      <c r="G1019" s="111">
        <v>318.5</v>
      </c>
      <c r="H1019" s="111">
        <v>318.05</v>
      </c>
      <c r="I1019" s="111">
        <v>8723</v>
      </c>
      <c r="J1019" s="111">
        <v>2784177.15</v>
      </c>
      <c r="K1019" s="112">
        <v>43717</v>
      </c>
      <c r="L1019" s="111">
        <v>415</v>
      </c>
      <c r="M1019" s="111" t="s">
        <v>3263</v>
      </c>
      <c r="N1019" s="390"/>
    </row>
    <row r="1020" spans="1:14">
      <c r="A1020" s="111" t="s">
        <v>1215</v>
      </c>
      <c r="B1020" s="111" t="s">
        <v>377</v>
      </c>
      <c r="C1020" s="111">
        <v>535</v>
      </c>
      <c r="D1020" s="111">
        <v>537.1</v>
      </c>
      <c r="E1020" s="111">
        <v>526.4</v>
      </c>
      <c r="F1020" s="111">
        <v>528.65</v>
      </c>
      <c r="G1020" s="111">
        <v>534.29999999999995</v>
      </c>
      <c r="H1020" s="111">
        <v>533.1</v>
      </c>
      <c r="I1020" s="111">
        <v>4367</v>
      </c>
      <c r="J1020" s="111">
        <v>2323369.85</v>
      </c>
      <c r="K1020" s="112">
        <v>43717</v>
      </c>
      <c r="L1020" s="111">
        <v>473</v>
      </c>
      <c r="M1020" s="111" t="s">
        <v>2127</v>
      </c>
      <c r="N1020" s="390"/>
    </row>
    <row r="1021" spans="1:14">
      <c r="A1021" s="111" t="s">
        <v>1216</v>
      </c>
      <c r="B1021" s="111" t="s">
        <v>377</v>
      </c>
      <c r="C1021" s="111">
        <v>12629.3</v>
      </c>
      <c r="D1021" s="111">
        <v>12900</v>
      </c>
      <c r="E1021" s="111">
        <v>12564.7</v>
      </c>
      <c r="F1021" s="111">
        <v>12836.35</v>
      </c>
      <c r="G1021" s="111">
        <v>12825</v>
      </c>
      <c r="H1021" s="111">
        <v>12613.95</v>
      </c>
      <c r="I1021" s="111">
        <v>68341</v>
      </c>
      <c r="J1021" s="111">
        <v>873211670.25</v>
      </c>
      <c r="K1021" s="112">
        <v>43717</v>
      </c>
      <c r="L1021" s="111">
        <v>13643</v>
      </c>
      <c r="M1021" s="111" t="s">
        <v>2906</v>
      </c>
      <c r="N1021" s="390"/>
    </row>
    <row r="1022" spans="1:14">
      <c r="A1022" s="111" t="s">
        <v>3774</v>
      </c>
      <c r="B1022" s="111" t="s">
        <v>377</v>
      </c>
      <c r="C1022" s="111">
        <v>111</v>
      </c>
      <c r="D1022" s="111">
        <v>111.46</v>
      </c>
      <c r="E1022" s="111">
        <v>110.97</v>
      </c>
      <c r="F1022" s="111">
        <v>111.46</v>
      </c>
      <c r="G1022" s="111">
        <v>111.46</v>
      </c>
      <c r="H1022" s="111">
        <v>109.84</v>
      </c>
      <c r="I1022" s="111">
        <v>5</v>
      </c>
      <c r="J1022" s="111">
        <v>555.89</v>
      </c>
      <c r="K1022" s="112">
        <v>43717</v>
      </c>
      <c r="L1022" s="111">
        <v>4</v>
      </c>
      <c r="M1022" s="111" t="s">
        <v>3775</v>
      </c>
      <c r="N1022" s="390"/>
    </row>
    <row r="1023" spans="1:14">
      <c r="A1023" s="111" t="s">
        <v>1217</v>
      </c>
      <c r="B1023" s="111" t="s">
        <v>377</v>
      </c>
      <c r="C1023" s="111">
        <v>22.4</v>
      </c>
      <c r="D1023" s="111">
        <v>23.45</v>
      </c>
      <c r="E1023" s="111">
        <v>21.85</v>
      </c>
      <c r="F1023" s="111">
        <v>23.1</v>
      </c>
      <c r="G1023" s="111">
        <v>23.05</v>
      </c>
      <c r="H1023" s="111">
        <v>22.35</v>
      </c>
      <c r="I1023" s="111">
        <v>258191</v>
      </c>
      <c r="J1023" s="111">
        <v>5894422.75</v>
      </c>
      <c r="K1023" s="112">
        <v>43717</v>
      </c>
      <c r="L1023" s="111">
        <v>1137</v>
      </c>
      <c r="M1023" s="111" t="s">
        <v>1218</v>
      </c>
      <c r="N1023" s="390"/>
    </row>
    <row r="1024" spans="1:14">
      <c r="A1024" s="111" t="s">
        <v>1219</v>
      </c>
      <c r="B1024" s="111" t="s">
        <v>377</v>
      </c>
      <c r="C1024" s="111">
        <v>476</v>
      </c>
      <c r="D1024" s="111">
        <v>500</v>
      </c>
      <c r="E1024" s="111">
        <v>476</v>
      </c>
      <c r="F1024" s="111">
        <v>494.8</v>
      </c>
      <c r="G1024" s="111">
        <v>498</v>
      </c>
      <c r="H1024" s="111">
        <v>486.45</v>
      </c>
      <c r="I1024" s="111">
        <v>12784</v>
      </c>
      <c r="J1024" s="111">
        <v>6327031.0999999996</v>
      </c>
      <c r="K1024" s="112">
        <v>43717</v>
      </c>
      <c r="L1024" s="111">
        <v>1505</v>
      </c>
      <c r="M1024" s="111" t="s">
        <v>1220</v>
      </c>
      <c r="N1024" s="390"/>
    </row>
    <row r="1025" spans="1:14">
      <c r="A1025" s="111" t="s">
        <v>2259</v>
      </c>
      <c r="B1025" s="111" t="s">
        <v>377</v>
      </c>
      <c r="C1025" s="111">
        <v>289.55</v>
      </c>
      <c r="D1025" s="111">
        <v>289.55</v>
      </c>
      <c r="E1025" s="111">
        <v>279.10000000000002</v>
      </c>
      <c r="F1025" s="111">
        <v>282</v>
      </c>
      <c r="G1025" s="111">
        <v>279.10000000000002</v>
      </c>
      <c r="H1025" s="111">
        <v>289.55</v>
      </c>
      <c r="I1025" s="111">
        <v>8470</v>
      </c>
      <c r="J1025" s="111">
        <v>2404057.6</v>
      </c>
      <c r="K1025" s="112">
        <v>43717</v>
      </c>
      <c r="L1025" s="111">
        <v>342</v>
      </c>
      <c r="M1025" s="111" t="s">
        <v>2262</v>
      </c>
      <c r="N1025" s="390"/>
    </row>
    <row r="1026" spans="1:14" hidden="1">
      <c r="A1026" s="111" t="s">
        <v>2360</v>
      </c>
      <c r="B1026" s="111" t="s">
        <v>377</v>
      </c>
      <c r="C1026" s="111">
        <v>12.2</v>
      </c>
      <c r="D1026" s="111">
        <v>12.85</v>
      </c>
      <c r="E1026" s="111">
        <v>12.2</v>
      </c>
      <c r="F1026" s="111">
        <v>12.35</v>
      </c>
      <c r="G1026" s="111">
        <v>12.35</v>
      </c>
      <c r="H1026" s="111">
        <v>12.4</v>
      </c>
      <c r="I1026" s="111">
        <v>3030</v>
      </c>
      <c r="J1026" s="111">
        <v>38584.949999999997</v>
      </c>
      <c r="K1026" s="112">
        <v>43717</v>
      </c>
      <c r="L1026" s="111">
        <v>34</v>
      </c>
      <c r="M1026" s="111" t="s">
        <v>2361</v>
      </c>
      <c r="N1026" s="390"/>
    </row>
    <row r="1027" spans="1:14">
      <c r="A1027" s="111" t="s">
        <v>1222</v>
      </c>
      <c r="B1027" s="111" t="s">
        <v>377</v>
      </c>
      <c r="C1027" s="111">
        <v>26.2</v>
      </c>
      <c r="D1027" s="111">
        <v>26.9</v>
      </c>
      <c r="E1027" s="111">
        <v>26.05</v>
      </c>
      <c r="F1027" s="111">
        <v>26.6</v>
      </c>
      <c r="G1027" s="111">
        <v>26.7</v>
      </c>
      <c r="H1027" s="111">
        <v>26.85</v>
      </c>
      <c r="I1027" s="111">
        <v>313023</v>
      </c>
      <c r="J1027" s="111">
        <v>8316888.0499999998</v>
      </c>
      <c r="K1027" s="112">
        <v>43717</v>
      </c>
      <c r="L1027" s="111">
        <v>1235</v>
      </c>
      <c r="M1027" s="111" t="s">
        <v>1223</v>
      </c>
      <c r="N1027" s="390"/>
    </row>
    <row r="1028" spans="1:14">
      <c r="A1028" s="111" t="s">
        <v>1224</v>
      </c>
      <c r="B1028" s="111" t="s">
        <v>377</v>
      </c>
      <c r="C1028" s="111">
        <v>244.75</v>
      </c>
      <c r="D1028" s="111">
        <v>249</v>
      </c>
      <c r="E1028" s="111">
        <v>240.2</v>
      </c>
      <c r="F1028" s="111">
        <v>246.75</v>
      </c>
      <c r="G1028" s="111">
        <v>246</v>
      </c>
      <c r="H1028" s="111">
        <v>246.3</v>
      </c>
      <c r="I1028" s="111">
        <v>8564</v>
      </c>
      <c r="J1028" s="111">
        <v>2100666.0499999998</v>
      </c>
      <c r="K1028" s="112">
        <v>43717</v>
      </c>
      <c r="L1028" s="111">
        <v>308</v>
      </c>
      <c r="M1028" s="111" t="s">
        <v>1225</v>
      </c>
      <c r="N1028" s="390"/>
    </row>
    <row r="1029" spans="1:14">
      <c r="A1029" s="111" t="s">
        <v>118</v>
      </c>
      <c r="B1029" s="111" t="s">
        <v>377</v>
      </c>
      <c r="C1029" s="111">
        <v>24.1</v>
      </c>
      <c r="D1029" s="111">
        <v>24.5</v>
      </c>
      <c r="E1029" s="111">
        <v>24.05</v>
      </c>
      <c r="F1029" s="111">
        <v>24.15</v>
      </c>
      <c r="G1029" s="111">
        <v>24.3</v>
      </c>
      <c r="H1029" s="111">
        <v>24.05</v>
      </c>
      <c r="I1029" s="111">
        <v>1104520</v>
      </c>
      <c r="J1029" s="111">
        <v>26712511.399999999</v>
      </c>
      <c r="K1029" s="112">
        <v>43717</v>
      </c>
      <c r="L1029" s="111">
        <v>5381</v>
      </c>
      <c r="M1029" s="111" t="s">
        <v>1226</v>
      </c>
      <c r="N1029" s="390"/>
    </row>
    <row r="1030" spans="1:14">
      <c r="A1030" s="111" t="s">
        <v>2188</v>
      </c>
      <c r="B1030" s="111" t="s">
        <v>377</v>
      </c>
      <c r="C1030" s="111">
        <v>109.4</v>
      </c>
      <c r="D1030" s="111">
        <v>111.95</v>
      </c>
      <c r="E1030" s="111">
        <v>108</v>
      </c>
      <c r="F1030" s="111">
        <v>108.5</v>
      </c>
      <c r="G1030" s="111">
        <v>108.95</v>
      </c>
      <c r="H1030" s="111">
        <v>109.4</v>
      </c>
      <c r="I1030" s="111">
        <v>67075</v>
      </c>
      <c r="J1030" s="111">
        <v>7369252.7000000002</v>
      </c>
      <c r="K1030" s="112">
        <v>43717</v>
      </c>
      <c r="L1030" s="111">
        <v>3315</v>
      </c>
      <c r="M1030" s="111" t="s">
        <v>2189</v>
      </c>
      <c r="N1030" s="390"/>
    </row>
    <row r="1031" spans="1:14">
      <c r="A1031" s="111" t="s">
        <v>3272</v>
      </c>
      <c r="B1031" s="111" t="s">
        <v>377</v>
      </c>
      <c r="C1031" s="111">
        <v>6.15</v>
      </c>
      <c r="D1031" s="111">
        <v>6.25</v>
      </c>
      <c r="E1031" s="111">
        <v>5.9</v>
      </c>
      <c r="F1031" s="111">
        <v>6</v>
      </c>
      <c r="G1031" s="111">
        <v>6</v>
      </c>
      <c r="H1031" s="111">
        <v>6.15</v>
      </c>
      <c r="I1031" s="111">
        <v>12292</v>
      </c>
      <c r="J1031" s="111">
        <v>74355.5</v>
      </c>
      <c r="K1031" s="112">
        <v>43717</v>
      </c>
      <c r="L1031" s="111">
        <v>16</v>
      </c>
      <c r="M1031" s="111" t="s">
        <v>3273</v>
      </c>
      <c r="N1031" s="390"/>
    </row>
    <row r="1032" spans="1:14">
      <c r="A1032" s="111" t="s">
        <v>2907</v>
      </c>
      <c r="B1032" s="111" t="s">
        <v>377</v>
      </c>
      <c r="C1032" s="111">
        <v>1164.95</v>
      </c>
      <c r="D1032" s="111">
        <v>1168</v>
      </c>
      <c r="E1032" s="111">
        <v>1152.3499999999999</v>
      </c>
      <c r="F1032" s="111">
        <v>1164.3399999999999</v>
      </c>
      <c r="G1032" s="111">
        <v>1164.05</v>
      </c>
      <c r="H1032" s="111">
        <v>1159.7</v>
      </c>
      <c r="I1032" s="111">
        <v>53487</v>
      </c>
      <c r="J1032" s="111">
        <v>62205859.130000003</v>
      </c>
      <c r="K1032" s="112">
        <v>43717</v>
      </c>
      <c r="L1032" s="111">
        <v>1915</v>
      </c>
      <c r="M1032" s="111" t="s">
        <v>2908</v>
      </c>
      <c r="N1032" s="390"/>
    </row>
    <row r="1033" spans="1:14">
      <c r="A1033" s="111" t="s">
        <v>3776</v>
      </c>
      <c r="B1033" s="111" t="s">
        <v>377</v>
      </c>
      <c r="C1033" s="111">
        <v>13870</v>
      </c>
      <c r="D1033" s="111">
        <v>13870</v>
      </c>
      <c r="E1033" s="111">
        <v>13870</v>
      </c>
      <c r="F1033" s="111">
        <v>13870</v>
      </c>
      <c r="G1033" s="111">
        <v>13870</v>
      </c>
      <c r="H1033" s="111">
        <v>13870</v>
      </c>
      <c r="I1033" s="111">
        <v>1</v>
      </c>
      <c r="J1033" s="111">
        <v>13870</v>
      </c>
      <c r="K1033" s="112">
        <v>43717</v>
      </c>
      <c r="L1033" s="111">
        <v>1</v>
      </c>
      <c r="M1033" s="111" t="s">
        <v>3777</v>
      </c>
      <c r="N1033" s="390"/>
    </row>
    <row r="1034" spans="1:14">
      <c r="A1034" s="111" t="s">
        <v>1227</v>
      </c>
      <c r="B1034" s="111" t="s">
        <v>377</v>
      </c>
      <c r="C1034" s="111">
        <v>93.9</v>
      </c>
      <c r="D1034" s="111">
        <v>94.75</v>
      </c>
      <c r="E1034" s="111">
        <v>91.65</v>
      </c>
      <c r="F1034" s="111">
        <v>93.65</v>
      </c>
      <c r="G1034" s="111">
        <v>93.4</v>
      </c>
      <c r="H1034" s="111">
        <v>94.15</v>
      </c>
      <c r="I1034" s="111">
        <v>234701</v>
      </c>
      <c r="J1034" s="111">
        <v>21909627.199999999</v>
      </c>
      <c r="K1034" s="112">
        <v>43717</v>
      </c>
      <c r="L1034" s="111">
        <v>2325</v>
      </c>
      <c r="M1034" s="111" t="s">
        <v>1228</v>
      </c>
      <c r="N1034" s="390"/>
    </row>
    <row r="1035" spans="1:14">
      <c r="A1035" s="111" t="s">
        <v>1229</v>
      </c>
      <c r="B1035" s="111" t="s">
        <v>377</v>
      </c>
      <c r="C1035" s="111">
        <v>1447</v>
      </c>
      <c r="D1035" s="111">
        <v>1456.95</v>
      </c>
      <c r="E1035" s="111">
        <v>1436</v>
      </c>
      <c r="F1035" s="111">
        <v>1445.25</v>
      </c>
      <c r="G1035" s="111">
        <v>1444</v>
      </c>
      <c r="H1035" s="111">
        <v>1448.45</v>
      </c>
      <c r="I1035" s="111">
        <v>281846</v>
      </c>
      <c r="J1035" s="111">
        <v>407635513.39999998</v>
      </c>
      <c r="K1035" s="112">
        <v>43717</v>
      </c>
      <c r="L1035" s="111">
        <v>17350</v>
      </c>
      <c r="M1035" s="111" t="s">
        <v>1230</v>
      </c>
      <c r="N1035" s="390"/>
    </row>
    <row r="1036" spans="1:14">
      <c r="A1036" s="111" t="s">
        <v>1231</v>
      </c>
      <c r="B1036" s="111" t="s">
        <v>377</v>
      </c>
      <c r="C1036" s="111">
        <v>4.3</v>
      </c>
      <c r="D1036" s="111">
        <v>4.6500000000000004</v>
      </c>
      <c r="E1036" s="111">
        <v>4.3</v>
      </c>
      <c r="F1036" s="111">
        <v>4.5</v>
      </c>
      <c r="G1036" s="111">
        <v>4.5</v>
      </c>
      <c r="H1036" s="111">
        <v>4.4000000000000004</v>
      </c>
      <c r="I1036" s="111">
        <v>151481</v>
      </c>
      <c r="J1036" s="111">
        <v>682209.3</v>
      </c>
      <c r="K1036" s="112">
        <v>43717</v>
      </c>
      <c r="L1036" s="111">
        <v>197</v>
      </c>
      <c r="M1036" s="111" t="s">
        <v>1232</v>
      </c>
      <c r="N1036" s="390"/>
    </row>
    <row r="1037" spans="1:14">
      <c r="A1037" s="111" t="s">
        <v>3125</v>
      </c>
      <c r="B1037" s="111" t="s">
        <v>377</v>
      </c>
      <c r="C1037" s="111">
        <v>1.45</v>
      </c>
      <c r="D1037" s="111">
        <v>1.45</v>
      </c>
      <c r="E1037" s="111">
        <v>1.4</v>
      </c>
      <c r="F1037" s="111">
        <v>1.45</v>
      </c>
      <c r="G1037" s="111">
        <v>1.45</v>
      </c>
      <c r="H1037" s="111">
        <v>1.4</v>
      </c>
      <c r="I1037" s="111">
        <v>54686</v>
      </c>
      <c r="J1037" s="111">
        <v>79134.649999999994</v>
      </c>
      <c r="K1037" s="112">
        <v>43717</v>
      </c>
      <c r="L1037" s="111">
        <v>66</v>
      </c>
      <c r="M1037" s="111" t="s">
        <v>3126</v>
      </c>
      <c r="N1037" s="390"/>
    </row>
    <row r="1038" spans="1:14">
      <c r="A1038" s="111" t="s">
        <v>1233</v>
      </c>
      <c r="B1038" s="111" t="s">
        <v>377</v>
      </c>
      <c r="C1038" s="111">
        <v>984.3</v>
      </c>
      <c r="D1038" s="111">
        <v>994.75</v>
      </c>
      <c r="E1038" s="111">
        <v>982.1</v>
      </c>
      <c r="F1038" s="111">
        <v>991.05</v>
      </c>
      <c r="G1038" s="111">
        <v>992.65</v>
      </c>
      <c r="H1038" s="111">
        <v>985.1</v>
      </c>
      <c r="I1038" s="111">
        <v>5572</v>
      </c>
      <c r="J1038" s="111">
        <v>5510074.4500000002</v>
      </c>
      <c r="K1038" s="112">
        <v>43717</v>
      </c>
      <c r="L1038" s="111">
        <v>531</v>
      </c>
      <c r="M1038" s="111" t="s">
        <v>1234</v>
      </c>
      <c r="N1038" s="390"/>
    </row>
    <row r="1039" spans="1:14">
      <c r="A1039" s="111" t="s">
        <v>1235</v>
      </c>
      <c r="B1039" s="111" t="s">
        <v>377</v>
      </c>
      <c r="C1039" s="111">
        <v>500</v>
      </c>
      <c r="D1039" s="111">
        <v>512</v>
      </c>
      <c r="E1039" s="111">
        <v>490</v>
      </c>
      <c r="F1039" s="111">
        <v>508.4</v>
      </c>
      <c r="G1039" s="111">
        <v>505</v>
      </c>
      <c r="H1039" s="111">
        <v>487.6</v>
      </c>
      <c r="I1039" s="111">
        <v>2632</v>
      </c>
      <c r="J1039" s="111">
        <v>1323044.5</v>
      </c>
      <c r="K1039" s="112">
        <v>43717</v>
      </c>
      <c r="L1039" s="111">
        <v>257</v>
      </c>
      <c r="M1039" s="111" t="s">
        <v>1236</v>
      </c>
      <c r="N1039" s="390"/>
    </row>
    <row r="1040" spans="1:14">
      <c r="A1040" s="111" t="s">
        <v>1237</v>
      </c>
      <c r="B1040" s="111" t="s">
        <v>377</v>
      </c>
      <c r="C1040" s="111">
        <v>22.85</v>
      </c>
      <c r="D1040" s="111">
        <v>23.65</v>
      </c>
      <c r="E1040" s="111">
        <v>21.2</v>
      </c>
      <c r="F1040" s="111">
        <v>23.25</v>
      </c>
      <c r="G1040" s="111">
        <v>23.3</v>
      </c>
      <c r="H1040" s="111">
        <v>22.9</v>
      </c>
      <c r="I1040" s="111">
        <v>100411</v>
      </c>
      <c r="J1040" s="111">
        <v>2296782.5</v>
      </c>
      <c r="K1040" s="112">
        <v>43717</v>
      </c>
      <c r="L1040" s="111">
        <v>491</v>
      </c>
      <c r="M1040" s="111" t="s">
        <v>1238</v>
      </c>
      <c r="N1040" s="390"/>
    </row>
    <row r="1041" spans="1:14">
      <c r="A1041" s="111" t="s">
        <v>2490</v>
      </c>
      <c r="B1041" s="111" t="s">
        <v>377</v>
      </c>
      <c r="C1041" s="111">
        <v>1.75</v>
      </c>
      <c r="D1041" s="111">
        <v>1.75</v>
      </c>
      <c r="E1041" s="111">
        <v>1.7</v>
      </c>
      <c r="F1041" s="111">
        <v>1.7</v>
      </c>
      <c r="G1041" s="111">
        <v>1.7</v>
      </c>
      <c r="H1041" s="111">
        <v>1.75</v>
      </c>
      <c r="I1041" s="111">
        <v>8811</v>
      </c>
      <c r="J1041" s="111">
        <v>15329.25</v>
      </c>
      <c r="K1041" s="112">
        <v>43717</v>
      </c>
      <c r="L1041" s="111">
        <v>20</v>
      </c>
      <c r="M1041" s="111" t="s">
        <v>2491</v>
      </c>
      <c r="N1041" s="390"/>
    </row>
    <row r="1042" spans="1:14">
      <c r="A1042" s="111" t="s">
        <v>3080</v>
      </c>
      <c r="B1042" s="111" t="s">
        <v>3017</v>
      </c>
      <c r="C1042" s="111">
        <v>0.5</v>
      </c>
      <c r="D1042" s="111">
        <v>0.5</v>
      </c>
      <c r="E1042" s="111">
        <v>0.5</v>
      </c>
      <c r="F1042" s="111">
        <v>0.5</v>
      </c>
      <c r="G1042" s="111">
        <v>0.5</v>
      </c>
      <c r="H1042" s="111">
        <v>0.55000000000000004</v>
      </c>
      <c r="I1042" s="111">
        <v>137171</v>
      </c>
      <c r="J1042" s="111">
        <v>68585.5</v>
      </c>
      <c r="K1042" s="112">
        <v>43717</v>
      </c>
      <c r="L1042" s="111">
        <v>72</v>
      </c>
      <c r="M1042" s="111" t="s">
        <v>3081</v>
      </c>
      <c r="N1042" s="390"/>
    </row>
    <row r="1043" spans="1:14">
      <c r="A1043" s="111" t="s">
        <v>1239</v>
      </c>
      <c r="B1043" s="111" t="s">
        <v>377</v>
      </c>
      <c r="C1043" s="111">
        <v>49</v>
      </c>
      <c r="D1043" s="111">
        <v>52</v>
      </c>
      <c r="E1043" s="111">
        <v>48</v>
      </c>
      <c r="F1043" s="111">
        <v>51.05</v>
      </c>
      <c r="G1043" s="111">
        <v>51.05</v>
      </c>
      <c r="H1043" s="111">
        <v>48.05</v>
      </c>
      <c r="I1043" s="111">
        <v>47824</v>
      </c>
      <c r="J1043" s="111">
        <v>2387228.4</v>
      </c>
      <c r="K1043" s="112">
        <v>43717</v>
      </c>
      <c r="L1043" s="111">
        <v>949</v>
      </c>
      <c r="M1043" s="111" t="s">
        <v>1240</v>
      </c>
      <c r="N1043" s="390"/>
    </row>
    <row r="1044" spans="1:14">
      <c r="A1044" s="111" t="s">
        <v>3522</v>
      </c>
      <c r="B1044" s="111" t="s">
        <v>3017</v>
      </c>
      <c r="C1044" s="111">
        <v>34.450000000000003</v>
      </c>
      <c r="D1044" s="111">
        <v>34.450000000000003</v>
      </c>
      <c r="E1044" s="111">
        <v>34.450000000000003</v>
      </c>
      <c r="F1044" s="111">
        <v>34.450000000000003</v>
      </c>
      <c r="G1044" s="111">
        <v>34.450000000000003</v>
      </c>
      <c r="H1044" s="111">
        <v>36.25</v>
      </c>
      <c r="I1044" s="111">
        <v>50</v>
      </c>
      <c r="J1044" s="111">
        <v>1722.5</v>
      </c>
      <c r="K1044" s="112">
        <v>43717</v>
      </c>
      <c r="L1044" s="111">
        <v>1</v>
      </c>
      <c r="M1044" s="111" t="s">
        <v>3523</v>
      </c>
      <c r="N1044" s="390"/>
    </row>
    <row r="1045" spans="1:14">
      <c r="A1045" s="111" t="s">
        <v>1813</v>
      </c>
      <c r="B1045" s="111" t="s">
        <v>377</v>
      </c>
      <c r="C1045" s="111">
        <v>55.55</v>
      </c>
      <c r="D1045" s="111">
        <v>55.95</v>
      </c>
      <c r="E1045" s="111">
        <v>55.15</v>
      </c>
      <c r="F1045" s="111">
        <v>55.7</v>
      </c>
      <c r="G1045" s="111">
        <v>55.65</v>
      </c>
      <c r="H1045" s="111">
        <v>55.55</v>
      </c>
      <c r="I1045" s="111">
        <v>83328</v>
      </c>
      <c r="J1045" s="111">
        <v>4629021</v>
      </c>
      <c r="K1045" s="112">
        <v>43717</v>
      </c>
      <c r="L1045" s="111">
        <v>1443</v>
      </c>
      <c r="M1045" s="111" t="s">
        <v>1221</v>
      </c>
      <c r="N1045" s="390"/>
    </row>
    <row r="1046" spans="1:14">
      <c r="A1046" s="111" t="s">
        <v>119</v>
      </c>
      <c r="B1046" s="111" t="s">
        <v>377</v>
      </c>
      <c r="C1046" s="111">
        <v>83.6</v>
      </c>
      <c r="D1046" s="111">
        <v>84.05</v>
      </c>
      <c r="E1046" s="111">
        <v>82</v>
      </c>
      <c r="F1046" s="111">
        <v>82.95</v>
      </c>
      <c r="G1046" s="111">
        <v>82.85</v>
      </c>
      <c r="H1046" s="111">
        <v>83.6</v>
      </c>
      <c r="I1046" s="111">
        <v>2681506</v>
      </c>
      <c r="J1046" s="111">
        <v>222817435.65000001</v>
      </c>
      <c r="K1046" s="112">
        <v>43717</v>
      </c>
      <c r="L1046" s="111">
        <v>12068</v>
      </c>
      <c r="M1046" s="111" t="s">
        <v>1241</v>
      </c>
      <c r="N1046" s="390"/>
    </row>
    <row r="1047" spans="1:14">
      <c r="A1047" s="111" t="s">
        <v>1242</v>
      </c>
      <c r="B1047" s="111" t="s">
        <v>377</v>
      </c>
      <c r="C1047" s="111">
        <v>91.95</v>
      </c>
      <c r="D1047" s="111">
        <v>101.7</v>
      </c>
      <c r="E1047" s="111">
        <v>90.35</v>
      </c>
      <c r="F1047" s="111">
        <v>101</v>
      </c>
      <c r="G1047" s="111">
        <v>100.85</v>
      </c>
      <c r="H1047" s="111">
        <v>92.2</v>
      </c>
      <c r="I1047" s="111">
        <v>2566652</v>
      </c>
      <c r="J1047" s="111">
        <v>251363258.15000001</v>
      </c>
      <c r="K1047" s="112">
        <v>43717</v>
      </c>
      <c r="L1047" s="111">
        <v>20348</v>
      </c>
      <c r="M1047" s="111" t="s">
        <v>1243</v>
      </c>
      <c r="N1047" s="390"/>
    </row>
    <row r="1048" spans="1:14">
      <c r="A1048" s="111" t="s">
        <v>2909</v>
      </c>
      <c r="B1048" s="111" t="s">
        <v>377</v>
      </c>
      <c r="C1048" s="111">
        <v>6</v>
      </c>
      <c r="D1048" s="111">
        <v>6.1</v>
      </c>
      <c r="E1048" s="111">
        <v>5.25</v>
      </c>
      <c r="F1048" s="111">
        <v>5.95</v>
      </c>
      <c r="G1048" s="111">
        <v>5.85</v>
      </c>
      <c r="H1048" s="111">
        <v>5.55</v>
      </c>
      <c r="I1048" s="111">
        <v>185478</v>
      </c>
      <c r="J1048" s="111">
        <v>1062744.75</v>
      </c>
      <c r="K1048" s="112">
        <v>43717</v>
      </c>
      <c r="L1048" s="111">
        <v>326</v>
      </c>
      <c r="M1048" s="111" t="s">
        <v>2910</v>
      </c>
      <c r="N1048" s="390"/>
    </row>
    <row r="1049" spans="1:14">
      <c r="A1049" s="111" t="s">
        <v>3778</v>
      </c>
      <c r="B1049" s="111" t="s">
        <v>377</v>
      </c>
      <c r="C1049" s="111">
        <v>4.3</v>
      </c>
      <c r="D1049" s="111">
        <v>4.3</v>
      </c>
      <c r="E1049" s="111">
        <v>4.3</v>
      </c>
      <c r="F1049" s="111">
        <v>4.3</v>
      </c>
      <c r="G1049" s="111">
        <v>4.3</v>
      </c>
      <c r="H1049" s="111">
        <v>4.3</v>
      </c>
      <c r="I1049" s="111">
        <v>10</v>
      </c>
      <c r="J1049" s="111">
        <v>43</v>
      </c>
      <c r="K1049" s="112">
        <v>43717</v>
      </c>
      <c r="L1049" s="111">
        <v>1</v>
      </c>
      <c r="M1049" s="111" t="s">
        <v>3779</v>
      </c>
      <c r="N1049" s="390"/>
    </row>
    <row r="1050" spans="1:14">
      <c r="A1050" s="111" t="s">
        <v>3780</v>
      </c>
      <c r="B1050" s="111" t="s">
        <v>377</v>
      </c>
      <c r="C1050" s="111">
        <v>155</v>
      </c>
      <c r="D1050" s="111">
        <v>159</v>
      </c>
      <c r="E1050" s="111">
        <v>154.47999999999999</v>
      </c>
      <c r="F1050" s="111">
        <v>155.85</v>
      </c>
      <c r="G1050" s="111">
        <v>155.85</v>
      </c>
      <c r="H1050" s="111">
        <v>153.09</v>
      </c>
      <c r="I1050" s="111">
        <v>208</v>
      </c>
      <c r="J1050" s="111">
        <v>32229.9</v>
      </c>
      <c r="K1050" s="112">
        <v>43717</v>
      </c>
      <c r="L1050" s="111">
        <v>8</v>
      </c>
      <c r="M1050" s="111" t="s">
        <v>3781</v>
      </c>
      <c r="N1050" s="390"/>
    </row>
    <row r="1051" spans="1:14">
      <c r="A1051" s="111" t="s">
        <v>1971</v>
      </c>
      <c r="B1051" s="111" t="s">
        <v>377</v>
      </c>
      <c r="C1051" s="111">
        <v>222.5</v>
      </c>
      <c r="D1051" s="111">
        <v>249.9</v>
      </c>
      <c r="E1051" s="111">
        <v>215</v>
      </c>
      <c r="F1051" s="111">
        <v>243.55</v>
      </c>
      <c r="G1051" s="111">
        <v>242</v>
      </c>
      <c r="H1051" s="111">
        <v>220.2</v>
      </c>
      <c r="I1051" s="111">
        <v>41342</v>
      </c>
      <c r="J1051" s="111">
        <v>9744354.1999999993</v>
      </c>
      <c r="K1051" s="112">
        <v>43717</v>
      </c>
      <c r="L1051" s="111">
        <v>1996</v>
      </c>
      <c r="M1051" s="111" t="s">
        <v>1972</v>
      </c>
      <c r="N1051" s="390"/>
    </row>
    <row r="1052" spans="1:14">
      <c r="A1052" s="111" t="s">
        <v>1244</v>
      </c>
      <c r="B1052" s="111" t="s">
        <v>377</v>
      </c>
      <c r="C1052" s="111">
        <v>96.1</v>
      </c>
      <c r="D1052" s="111">
        <v>98.65</v>
      </c>
      <c r="E1052" s="111">
        <v>94.1</v>
      </c>
      <c r="F1052" s="111">
        <v>95.35</v>
      </c>
      <c r="G1052" s="111">
        <v>95</v>
      </c>
      <c r="H1052" s="111">
        <v>97.25</v>
      </c>
      <c r="I1052" s="111">
        <v>39924</v>
      </c>
      <c r="J1052" s="111">
        <v>3864400.85</v>
      </c>
      <c r="K1052" s="112">
        <v>43717</v>
      </c>
      <c r="L1052" s="111">
        <v>1165</v>
      </c>
      <c r="M1052" s="111" t="s">
        <v>1245</v>
      </c>
      <c r="N1052" s="390"/>
    </row>
    <row r="1053" spans="1:14" hidden="1">
      <c r="A1053" s="111" t="s">
        <v>3315</v>
      </c>
      <c r="B1053" s="111" t="s">
        <v>377</v>
      </c>
      <c r="C1053" s="111">
        <v>912.8</v>
      </c>
      <c r="D1053" s="111">
        <v>986.25</v>
      </c>
      <c r="E1053" s="111">
        <v>912.8</v>
      </c>
      <c r="F1053" s="111">
        <v>929.55</v>
      </c>
      <c r="G1053" s="111">
        <v>929.55</v>
      </c>
      <c r="H1053" s="111">
        <v>938.95</v>
      </c>
      <c r="I1053" s="111">
        <v>402</v>
      </c>
      <c r="J1053" s="111">
        <v>376884.2</v>
      </c>
      <c r="K1053" s="112">
        <v>43717</v>
      </c>
      <c r="L1053" s="111">
        <v>127</v>
      </c>
      <c r="M1053" s="111" t="s">
        <v>3316</v>
      </c>
      <c r="N1053" s="390"/>
    </row>
    <row r="1054" spans="1:14">
      <c r="A1054" s="111" t="s">
        <v>3604</v>
      </c>
      <c r="B1054" s="111" t="s">
        <v>3017</v>
      </c>
      <c r="C1054" s="111">
        <v>0.3</v>
      </c>
      <c r="D1054" s="111">
        <v>0.3</v>
      </c>
      <c r="E1054" s="111">
        <v>0.3</v>
      </c>
      <c r="F1054" s="111">
        <v>0.3</v>
      </c>
      <c r="G1054" s="111">
        <v>0.3</v>
      </c>
      <c r="H1054" s="111">
        <v>0.3</v>
      </c>
      <c r="I1054" s="111">
        <v>260</v>
      </c>
      <c r="J1054" s="111">
        <v>78</v>
      </c>
      <c r="K1054" s="112">
        <v>43717</v>
      </c>
      <c r="L1054" s="111">
        <v>3</v>
      </c>
      <c r="M1054" s="111" t="s">
        <v>3605</v>
      </c>
      <c r="N1054" s="390"/>
    </row>
    <row r="1055" spans="1:14">
      <c r="A1055" s="111" t="s">
        <v>120</v>
      </c>
      <c r="B1055" s="111" t="s">
        <v>377</v>
      </c>
      <c r="C1055" s="111">
        <v>127.3</v>
      </c>
      <c r="D1055" s="111">
        <v>127.95</v>
      </c>
      <c r="E1055" s="111">
        <v>125.2</v>
      </c>
      <c r="F1055" s="111">
        <v>126.35</v>
      </c>
      <c r="G1055" s="111">
        <v>126.3</v>
      </c>
      <c r="H1055" s="111">
        <v>127</v>
      </c>
      <c r="I1055" s="111">
        <v>5303272</v>
      </c>
      <c r="J1055" s="111">
        <v>671537283.14999998</v>
      </c>
      <c r="K1055" s="112">
        <v>43717</v>
      </c>
      <c r="L1055" s="111">
        <v>30720</v>
      </c>
      <c r="M1055" s="111" t="s">
        <v>1246</v>
      </c>
      <c r="N1055" s="390"/>
    </row>
    <row r="1056" spans="1:14">
      <c r="A1056" s="111" t="s">
        <v>1247</v>
      </c>
      <c r="B1056" s="111" t="s">
        <v>377</v>
      </c>
      <c r="C1056" s="111">
        <v>323.39999999999998</v>
      </c>
      <c r="D1056" s="111">
        <v>326.8</v>
      </c>
      <c r="E1056" s="111">
        <v>323.39999999999998</v>
      </c>
      <c r="F1056" s="111">
        <v>323.7</v>
      </c>
      <c r="G1056" s="111">
        <v>325</v>
      </c>
      <c r="H1056" s="111">
        <v>323.5</v>
      </c>
      <c r="I1056" s="111">
        <v>6226</v>
      </c>
      <c r="J1056" s="111">
        <v>2023207.1</v>
      </c>
      <c r="K1056" s="112">
        <v>43717</v>
      </c>
      <c r="L1056" s="111">
        <v>206</v>
      </c>
      <c r="M1056" s="111" t="s">
        <v>1248</v>
      </c>
      <c r="N1056" s="390"/>
    </row>
    <row r="1057" spans="1:14">
      <c r="A1057" s="111" t="s">
        <v>3340</v>
      </c>
      <c r="B1057" s="111" t="s">
        <v>377</v>
      </c>
      <c r="C1057" s="111">
        <v>190</v>
      </c>
      <c r="D1057" s="111">
        <v>193</v>
      </c>
      <c r="E1057" s="111">
        <v>183.45</v>
      </c>
      <c r="F1057" s="111">
        <v>192</v>
      </c>
      <c r="G1057" s="111">
        <v>192</v>
      </c>
      <c r="H1057" s="111">
        <v>189.05</v>
      </c>
      <c r="I1057" s="111">
        <v>1583</v>
      </c>
      <c r="J1057" s="111">
        <v>300207.8</v>
      </c>
      <c r="K1057" s="112">
        <v>43717</v>
      </c>
      <c r="L1057" s="111">
        <v>124</v>
      </c>
      <c r="M1057" s="111" t="s">
        <v>3341</v>
      </c>
      <c r="N1057" s="390"/>
    </row>
    <row r="1058" spans="1:14">
      <c r="A1058" s="111" t="s">
        <v>1249</v>
      </c>
      <c r="B1058" s="111" t="s">
        <v>377</v>
      </c>
      <c r="C1058" s="111">
        <v>507.9</v>
      </c>
      <c r="D1058" s="111">
        <v>516.5</v>
      </c>
      <c r="E1058" s="111">
        <v>501.05</v>
      </c>
      <c r="F1058" s="111">
        <v>513.54999999999995</v>
      </c>
      <c r="G1058" s="111">
        <v>515</v>
      </c>
      <c r="H1058" s="111">
        <v>500.7</v>
      </c>
      <c r="I1058" s="111">
        <v>316729</v>
      </c>
      <c r="J1058" s="111">
        <v>162444249.44999999</v>
      </c>
      <c r="K1058" s="112">
        <v>43717</v>
      </c>
      <c r="L1058" s="111">
        <v>10728</v>
      </c>
      <c r="M1058" s="111" t="s">
        <v>1250</v>
      </c>
      <c r="N1058" s="390"/>
    </row>
    <row r="1059" spans="1:14">
      <c r="A1059" s="111" t="s">
        <v>1251</v>
      </c>
      <c r="B1059" s="111" t="s">
        <v>377</v>
      </c>
      <c r="C1059" s="111">
        <v>1025.95</v>
      </c>
      <c r="D1059" s="111">
        <v>1030</v>
      </c>
      <c r="E1059" s="111">
        <v>1005.8</v>
      </c>
      <c r="F1059" s="111">
        <v>1019.85</v>
      </c>
      <c r="G1059" s="111">
        <v>1020</v>
      </c>
      <c r="H1059" s="111">
        <v>1007.25</v>
      </c>
      <c r="I1059" s="111">
        <v>1905</v>
      </c>
      <c r="J1059" s="111">
        <v>1944473.75</v>
      </c>
      <c r="K1059" s="112">
        <v>43717</v>
      </c>
      <c r="L1059" s="111">
        <v>275</v>
      </c>
      <c r="M1059" s="111" t="s">
        <v>1252</v>
      </c>
      <c r="N1059" s="390"/>
    </row>
    <row r="1060" spans="1:14">
      <c r="A1060" s="111" t="s">
        <v>121</v>
      </c>
      <c r="B1060" s="111" t="s">
        <v>377</v>
      </c>
      <c r="C1060" s="111">
        <v>3050</v>
      </c>
      <c r="D1060" s="111">
        <v>3053.15</v>
      </c>
      <c r="E1060" s="111">
        <v>3000.05</v>
      </c>
      <c r="F1060" s="111">
        <v>3042.7</v>
      </c>
      <c r="G1060" s="111">
        <v>3045</v>
      </c>
      <c r="H1060" s="111">
        <v>3041.5</v>
      </c>
      <c r="I1060" s="111">
        <v>16490</v>
      </c>
      <c r="J1060" s="111">
        <v>49913535.299999997</v>
      </c>
      <c r="K1060" s="112">
        <v>43717</v>
      </c>
      <c r="L1060" s="111">
        <v>3423</v>
      </c>
      <c r="M1060" s="111" t="s">
        <v>1253</v>
      </c>
      <c r="N1060" s="390"/>
    </row>
    <row r="1061" spans="1:14">
      <c r="A1061" s="111" t="s">
        <v>202</v>
      </c>
      <c r="B1061" s="111" t="s">
        <v>377</v>
      </c>
      <c r="C1061" s="111">
        <v>152.15</v>
      </c>
      <c r="D1061" s="111">
        <v>155</v>
      </c>
      <c r="E1061" s="111">
        <v>150.5</v>
      </c>
      <c r="F1061" s="111">
        <v>154.15</v>
      </c>
      <c r="G1061" s="111">
        <v>154.05000000000001</v>
      </c>
      <c r="H1061" s="111">
        <v>152.15</v>
      </c>
      <c r="I1061" s="111">
        <v>994397</v>
      </c>
      <c r="J1061" s="111">
        <v>152957455.75</v>
      </c>
      <c r="K1061" s="112">
        <v>43717</v>
      </c>
      <c r="L1061" s="111">
        <v>10304</v>
      </c>
      <c r="M1061" s="111" t="s">
        <v>1254</v>
      </c>
      <c r="N1061" s="390"/>
    </row>
    <row r="1062" spans="1:14">
      <c r="A1062" s="111" t="s">
        <v>2911</v>
      </c>
      <c r="B1062" s="111" t="s">
        <v>377</v>
      </c>
      <c r="C1062" s="111">
        <v>7.45</v>
      </c>
      <c r="D1062" s="111">
        <v>7.45</v>
      </c>
      <c r="E1062" s="111">
        <v>7.2</v>
      </c>
      <c r="F1062" s="111">
        <v>7.25</v>
      </c>
      <c r="G1062" s="111">
        <v>7.3</v>
      </c>
      <c r="H1062" s="111">
        <v>7.2</v>
      </c>
      <c r="I1062" s="111">
        <v>2095</v>
      </c>
      <c r="J1062" s="111">
        <v>15159.6</v>
      </c>
      <c r="K1062" s="112">
        <v>43717</v>
      </c>
      <c r="L1062" s="111">
        <v>30</v>
      </c>
      <c r="M1062" s="111" t="s">
        <v>2912</v>
      </c>
      <c r="N1062" s="390"/>
    </row>
    <row r="1063" spans="1:14">
      <c r="A1063" s="111" t="s">
        <v>3233</v>
      </c>
      <c r="B1063" s="111" t="s">
        <v>3017</v>
      </c>
      <c r="C1063" s="111">
        <v>5.35</v>
      </c>
      <c r="D1063" s="111">
        <v>5.75</v>
      </c>
      <c r="E1063" s="111">
        <v>5.25</v>
      </c>
      <c r="F1063" s="111">
        <v>5.35</v>
      </c>
      <c r="G1063" s="111">
        <v>5.4</v>
      </c>
      <c r="H1063" s="111">
        <v>5.5</v>
      </c>
      <c r="I1063" s="111">
        <v>17527</v>
      </c>
      <c r="J1063" s="111">
        <v>95862.85</v>
      </c>
      <c r="K1063" s="112">
        <v>43717</v>
      </c>
      <c r="L1063" s="111">
        <v>44</v>
      </c>
      <c r="M1063" s="111" t="s">
        <v>3234</v>
      </c>
      <c r="N1063" s="390"/>
    </row>
    <row r="1064" spans="1:14">
      <c r="A1064" s="111" t="s">
        <v>2634</v>
      </c>
      <c r="B1064" s="111" t="s">
        <v>377</v>
      </c>
      <c r="C1064" s="111">
        <v>177.7</v>
      </c>
      <c r="D1064" s="111">
        <v>206.9</v>
      </c>
      <c r="E1064" s="111">
        <v>168.25</v>
      </c>
      <c r="F1064" s="111">
        <v>197.85</v>
      </c>
      <c r="G1064" s="111">
        <v>201.4</v>
      </c>
      <c r="H1064" s="111">
        <v>175.8</v>
      </c>
      <c r="I1064" s="111">
        <v>332809</v>
      </c>
      <c r="J1064" s="111">
        <v>64673496.100000001</v>
      </c>
      <c r="K1064" s="112">
        <v>43717</v>
      </c>
      <c r="L1064" s="111">
        <v>7299</v>
      </c>
      <c r="M1064" s="111" t="s">
        <v>2199</v>
      </c>
      <c r="N1064" s="390"/>
    </row>
    <row r="1065" spans="1:14">
      <c r="A1065" s="111" t="s">
        <v>2566</v>
      </c>
      <c r="B1065" s="111" t="s">
        <v>377</v>
      </c>
      <c r="C1065" s="111">
        <v>36.6</v>
      </c>
      <c r="D1065" s="111">
        <v>37.1</v>
      </c>
      <c r="E1065" s="111">
        <v>35.4</v>
      </c>
      <c r="F1065" s="111">
        <v>36.200000000000003</v>
      </c>
      <c r="G1065" s="111">
        <v>35.85</v>
      </c>
      <c r="H1065" s="111">
        <v>36.700000000000003</v>
      </c>
      <c r="I1065" s="111">
        <v>32732</v>
      </c>
      <c r="J1065" s="111">
        <v>1193971.7</v>
      </c>
      <c r="K1065" s="112">
        <v>43717</v>
      </c>
      <c r="L1065" s="111">
        <v>503</v>
      </c>
      <c r="M1065" s="111" t="s">
        <v>2567</v>
      </c>
      <c r="N1065" s="390"/>
    </row>
    <row r="1066" spans="1:14">
      <c r="A1066" s="111" t="s">
        <v>1255</v>
      </c>
      <c r="B1066" s="111" t="s">
        <v>377</v>
      </c>
      <c r="C1066" s="111">
        <v>193.4</v>
      </c>
      <c r="D1066" s="111">
        <v>195</v>
      </c>
      <c r="E1066" s="111">
        <v>193.05</v>
      </c>
      <c r="F1066" s="111">
        <v>193.45</v>
      </c>
      <c r="G1066" s="111">
        <v>194.5</v>
      </c>
      <c r="H1066" s="111">
        <v>193.45</v>
      </c>
      <c r="I1066" s="111">
        <v>231819</v>
      </c>
      <c r="J1066" s="111">
        <v>44847955.950000003</v>
      </c>
      <c r="K1066" s="112">
        <v>43717</v>
      </c>
      <c r="L1066" s="111">
        <v>2757</v>
      </c>
      <c r="M1066" s="111" t="s">
        <v>1256</v>
      </c>
      <c r="N1066" s="390"/>
    </row>
    <row r="1067" spans="1:14">
      <c r="A1067" s="111" t="s">
        <v>2026</v>
      </c>
      <c r="B1067" s="111" t="s">
        <v>377</v>
      </c>
      <c r="C1067" s="111">
        <v>7.6</v>
      </c>
      <c r="D1067" s="111">
        <v>7.95</v>
      </c>
      <c r="E1067" s="111">
        <v>7.45</v>
      </c>
      <c r="F1067" s="111">
        <v>7.45</v>
      </c>
      <c r="G1067" s="111">
        <v>7.45</v>
      </c>
      <c r="H1067" s="111">
        <v>7.8</v>
      </c>
      <c r="I1067" s="111">
        <v>19394</v>
      </c>
      <c r="J1067" s="111">
        <v>145335.4</v>
      </c>
      <c r="K1067" s="112">
        <v>43717</v>
      </c>
      <c r="L1067" s="111">
        <v>97</v>
      </c>
      <c r="M1067" s="111" t="s">
        <v>2027</v>
      </c>
      <c r="N1067" s="390"/>
    </row>
    <row r="1068" spans="1:14">
      <c r="A1068" s="111" t="s">
        <v>1257</v>
      </c>
      <c r="B1068" s="111" t="s">
        <v>377</v>
      </c>
      <c r="C1068" s="111">
        <v>15.45</v>
      </c>
      <c r="D1068" s="111">
        <v>16.899999999999999</v>
      </c>
      <c r="E1068" s="111">
        <v>15.25</v>
      </c>
      <c r="F1068" s="111">
        <v>16.55</v>
      </c>
      <c r="G1068" s="111">
        <v>16.7</v>
      </c>
      <c r="H1068" s="111">
        <v>15.1</v>
      </c>
      <c r="I1068" s="111">
        <v>50092</v>
      </c>
      <c r="J1068" s="111">
        <v>812138.8</v>
      </c>
      <c r="K1068" s="112">
        <v>43717</v>
      </c>
      <c r="L1068" s="111">
        <v>312</v>
      </c>
      <c r="M1068" s="111" t="s">
        <v>1258</v>
      </c>
      <c r="N1068" s="390"/>
    </row>
    <row r="1069" spans="1:14" hidden="1">
      <c r="A1069" s="111" t="s">
        <v>3534</v>
      </c>
      <c r="B1069" s="111" t="s">
        <v>3017</v>
      </c>
      <c r="C1069" s="111">
        <v>5.9</v>
      </c>
      <c r="D1069" s="111">
        <v>5.9</v>
      </c>
      <c r="E1069" s="111">
        <v>5.7</v>
      </c>
      <c r="F1069" s="111">
        <v>5.9</v>
      </c>
      <c r="G1069" s="111">
        <v>5.9</v>
      </c>
      <c r="H1069" s="111">
        <v>5.95</v>
      </c>
      <c r="I1069" s="111">
        <v>2747</v>
      </c>
      <c r="J1069" s="111">
        <v>16101.95</v>
      </c>
      <c r="K1069" s="112">
        <v>43717</v>
      </c>
      <c r="L1069" s="111">
        <v>5</v>
      </c>
      <c r="M1069" s="111" t="s">
        <v>3535</v>
      </c>
      <c r="N1069" s="390"/>
    </row>
    <row r="1070" spans="1:14">
      <c r="A1070" s="111" t="s">
        <v>3270</v>
      </c>
      <c r="B1070" s="111" t="s">
        <v>377</v>
      </c>
      <c r="C1070" s="111">
        <v>16.399999999999999</v>
      </c>
      <c r="D1070" s="111">
        <v>17.75</v>
      </c>
      <c r="E1070" s="111">
        <v>16.399999999999999</v>
      </c>
      <c r="F1070" s="111">
        <v>17.75</v>
      </c>
      <c r="G1070" s="111">
        <v>17.75</v>
      </c>
      <c r="H1070" s="111">
        <v>17.399999999999999</v>
      </c>
      <c r="I1070" s="111">
        <v>862</v>
      </c>
      <c r="J1070" s="111">
        <v>14906.5</v>
      </c>
      <c r="K1070" s="112">
        <v>43717</v>
      </c>
      <c r="L1070" s="111">
        <v>6</v>
      </c>
      <c r="M1070" s="111" t="s">
        <v>3271</v>
      </c>
      <c r="N1070" s="390"/>
    </row>
    <row r="1071" spans="1:14">
      <c r="A1071" s="111" t="s">
        <v>122</v>
      </c>
      <c r="B1071" s="111" t="s">
        <v>377</v>
      </c>
      <c r="C1071" s="111">
        <v>127.3</v>
      </c>
      <c r="D1071" s="111">
        <v>129.94999999999999</v>
      </c>
      <c r="E1071" s="111">
        <v>126</v>
      </c>
      <c r="F1071" s="111">
        <v>129.4</v>
      </c>
      <c r="G1071" s="111">
        <v>129.1</v>
      </c>
      <c r="H1071" s="111">
        <v>127.95</v>
      </c>
      <c r="I1071" s="111">
        <v>9454697</v>
      </c>
      <c r="J1071" s="111">
        <v>1216121175.3499999</v>
      </c>
      <c r="K1071" s="112">
        <v>43717</v>
      </c>
      <c r="L1071" s="111">
        <v>62644</v>
      </c>
      <c r="M1071" s="111" t="s">
        <v>1259</v>
      </c>
      <c r="N1071" s="390"/>
    </row>
    <row r="1072" spans="1:14" hidden="1">
      <c r="A1072" s="111" t="s">
        <v>1260</v>
      </c>
      <c r="B1072" s="111" t="s">
        <v>377</v>
      </c>
      <c r="C1072" s="111">
        <v>29.4</v>
      </c>
      <c r="D1072" s="111">
        <v>30</v>
      </c>
      <c r="E1072" s="111">
        <v>29.05</v>
      </c>
      <c r="F1072" s="111">
        <v>29.55</v>
      </c>
      <c r="G1072" s="111">
        <v>30</v>
      </c>
      <c r="H1072" s="111">
        <v>29.4</v>
      </c>
      <c r="I1072" s="111">
        <v>17891</v>
      </c>
      <c r="J1072" s="111">
        <v>526724.80000000005</v>
      </c>
      <c r="K1072" s="112">
        <v>43717</v>
      </c>
      <c r="L1072" s="111">
        <v>203</v>
      </c>
      <c r="M1072" s="111" t="s">
        <v>1261</v>
      </c>
      <c r="N1072" s="390"/>
    </row>
    <row r="1073" spans="1:14">
      <c r="A1073" s="111" t="s">
        <v>2913</v>
      </c>
      <c r="B1073" s="111" t="s">
        <v>377</v>
      </c>
      <c r="C1073" s="111">
        <v>60.15</v>
      </c>
      <c r="D1073" s="111">
        <v>61.35</v>
      </c>
      <c r="E1073" s="111">
        <v>60.1</v>
      </c>
      <c r="F1073" s="111">
        <v>60.15</v>
      </c>
      <c r="G1073" s="111">
        <v>60.15</v>
      </c>
      <c r="H1073" s="111">
        <v>60.05</v>
      </c>
      <c r="I1073" s="111">
        <v>2215</v>
      </c>
      <c r="J1073" s="111">
        <v>133944.25</v>
      </c>
      <c r="K1073" s="112">
        <v>43717</v>
      </c>
      <c r="L1073" s="111">
        <v>83</v>
      </c>
      <c r="M1073" s="111" t="s">
        <v>2914</v>
      </c>
      <c r="N1073" s="390"/>
    </row>
    <row r="1074" spans="1:14">
      <c r="A1074" s="111" t="s">
        <v>2492</v>
      </c>
      <c r="B1074" s="111" t="s">
        <v>377</v>
      </c>
      <c r="C1074" s="111">
        <v>51.3</v>
      </c>
      <c r="D1074" s="111">
        <v>52.45</v>
      </c>
      <c r="E1074" s="111">
        <v>49.6</v>
      </c>
      <c r="F1074" s="111">
        <v>49.95</v>
      </c>
      <c r="G1074" s="111">
        <v>50</v>
      </c>
      <c r="H1074" s="111">
        <v>50</v>
      </c>
      <c r="I1074" s="111">
        <v>34272</v>
      </c>
      <c r="J1074" s="111">
        <v>1734677.8</v>
      </c>
      <c r="K1074" s="112">
        <v>43717</v>
      </c>
      <c r="L1074" s="111">
        <v>481</v>
      </c>
      <c r="M1074" s="111" t="s">
        <v>2493</v>
      </c>
      <c r="N1074" s="390"/>
    </row>
    <row r="1075" spans="1:14">
      <c r="A1075" s="111" t="s">
        <v>2362</v>
      </c>
      <c r="B1075" s="111" t="s">
        <v>377</v>
      </c>
      <c r="C1075" s="111">
        <v>3.85</v>
      </c>
      <c r="D1075" s="111">
        <v>3.85</v>
      </c>
      <c r="E1075" s="111">
        <v>3.85</v>
      </c>
      <c r="F1075" s="111">
        <v>3.85</v>
      </c>
      <c r="G1075" s="111">
        <v>3.85</v>
      </c>
      <c r="H1075" s="111">
        <v>3.7</v>
      </c>
      <c r="I1075" s="111">
        <v>51090</v>
      </c>
      <c r="J1075" s="111">
        <v>196696.5</v>
      </c>
      <c r="K1075" s="112">
        <v>43717</v>
      </c>
      <c r="L1075" s="111">
        <v>51</v>
      </c>
      <c r="M1075" s="111" t="s">
        <v>2363</v>
      </c>
      <c r="N1075" s="390"/>
    </row>
    <row r="1076" spans="1:14">
      <c r="A1076" s="111" t="s">
        <v>1262</v>
      </c>
      <c r="B1076" s="111" t="s">
        <v>377</v>
      </c>
      <c r="C1076" s="111">
        <v>115.9</v>
      </c>
      <c r="D1076" s="111">
        <v>118</v>
      </c>
      <c r="E1076" s="111">
        <v>105.2</v>
      </c>
      <c r="F1076" s="111">
        <v>107.75</v>
      </c>
      <c r="G1076" s="111">
        <v>106.55</v>
      </c>
      <c r="H1076" s="111">
        <v>111.75</v>
      </c>
      <c r="I1076" s="111">
        <v>2356</v>
      </c>
      <c r="J1076" s="111">
        <v>254184.65</v>
      </c>
      <c r="K1076" s="112">
        <v>43717</v>
      </c>
      <c r="L1076" s="111">
        <v>99</v>
      </c>
      <c r="M1076" s="111" t="s">
        <v>1263</v>
      </c>
      <c r="N1076" s="390"/>
    </row>
    <row r="1077" spans="1:14">
      <c r="A1077" s="111" t="s">
        <v>1264</v>
      </c>
      <c r="B1077" s="111" t="s">
        <v>377</v>
      </c>
      <c r="C1077" s="111">
        <v>20.5</v>
      </c>
      <c r="D1077" s="111">
        <v>20.95</v>
      </c>
      <c r="E1077" s="111">
        <v>19.600000000000001</v>
      </c>
      <c r="F1077" s="111">
        <v>20.45</v>
      </c>
      <c r="G1077" s="111">
        <v>20.85</v>
      </c>
      <c r="H1077" s="111">
        <v>20.399999999999999</v>
      </c>
      <c r="I1077" s="111">
        <v>24239</v>
      </c>
      <c r="J1077" s="111">
        <v>492195.5</v>
      </c>
      <c r="K1077" s="112">
        <v>43717</v>
      </c>
      <c r="L1077" s="111">
        <v>189</v>
      </c>
      <c r="M1077" s="111" t="s">
        <v>1265</v>
      </c>
      <c r="N1077" s="390"/>
    </row>
    <row r="1078" spans="1:14">
      <c r="A1078" s="111" t="s">
        <v>2915</v>
      </c>
      <c r="B1078" s="111" t="s">
        <v>377</v>
      </c>
      <c r="C1078" s="111">
        <v>16.899999999999999</v>
      </c>
      <c r="D1078" s="111">
        <v>17.2</v>
      </c>
      <c r="E1078" s="111">
        <v>16.75</v>
      </c>
      <c r="F1078" s="111">
        <v>16.899999999999999</v>
      </c>
      <c r="G1078" s="111">
        <v>16.899999999999999</v>
      </c>
      <c r="H1078" s="111">
        <v>16.7</v>
      </c>
      <c r="I1078" s="111">
        <v>17355</v>
      </c>
      <c r="J1078" s="111">
        <v>294279.2</v>
      </c>
      <c r="K1078" s="112">
        <v>43717</v>
      </c>
      <c r="L1078" s="111">
        <v>120</v>
      </c>
      <c r="M1078" s="111" t="s">
        <v>2916</v>
      </c>
      <c r="N1078" s="390"/>
    </row>
    <row r="1079" spans="1:14">
      <c r="A1079" s="111" t="s">
        <v>2364</v>
      </c>
      <c r="B1079" s="111" t="s">
        <v>377</v>
      </c>
      <c r="C1079" s="111">
        <v>13.75</v>
      </c>
      <c r="D1079" s="111">
        <v>13.9</v>
      </c>
      <c r="E1079" s="111">
        <v>13.6</v>
      </c>
      <c r="F1079" s="111">
        <v>13.6</v>
      </c>
      <c r="G1079" s="111">
        <v>13.6</v>
      </c>
      <c r="H1079" s="111">
        <v>13.5</v>
      </c>
      <c r="I1079" s="111">
        <v>60498</v>
      </c>
      <c r="J1079" s="111">
        <v>825608.4</v>
      </c>
      <c r="K1079" s="112">
        <v>43717</v>
      </c>
      <c r="L1079" s="111">
        <v>52</v>
      </c>
      <c r="M1079" s="111" t="s">
        <v>2365</v>
      </c>
      <c r="N1079" s="390"/>
    </row>
    <row r="1080" spans="1:14" hidden="1">
      <c r="A1080" s="111" t="s">
        <v>123</v>
      </c>
      <c r="B1080" s="111" t="s">
        <v>377</v>
      </c>
      <c r="C1080" s="111">
        <v>64.45</v>
      </c>
      <c r="D1080" s="111">
        <v>65.3</v>
      </c>
      <c r="E1080" s="111">
        <v>63.8</v>
      </c>
      <c r="F1080" s="111">
        <v>65.099999999999994</v>
      </c>
      <c r="G1080" s="111">
        <v>65.05</v>
      </c>
      <c r="H1080" s="111">
        <v>64.900000000000006</v>
      </c>
      <c r="I1080" s="111">
        <v>675304</v>
      </c>
      <c r="J1080" s="111">
        <v>43712725.049999997</v>
      </c>
      <c r="K1080" s="112">
        <v>43717</v>
      </c>
      <c r="L1080" s="111">
        <v>4056</v>
      </c>
      <c r="M1080" s="111" t="s">
        <v>1266</v>
      </c>
      <c r="N1080" s="390"/>
    </row>
    <row r="1081" spans="1:14">
      <c r="A1081" s="111" t="s">
        <v>2917</v>
      </c>
      <c r="B1081" s="111" t="s">
        <v>377</v>
      </c>
      <c r="C1081" s="111">
        <v>123.05</v>
      </c>
      <c r="D1081" s="111">
        <v>135.85</v>
      </c>
      <c r="E1081" s="111">
        <v>122.4</v>
      </c>
      <c r="F1081" s="111">
        <v>130.85</v>
      </c>
      <c r="G1081" s="111">
        <v>135</v>
      </c>
      <c r="H1081" s="111">
        <v>124.05</v>
      </c>
      <c r="I1081" s="111">
        <v>8344</v>
      </c>
      <c r="J1081" s="111">
        <v>1059276.7</v>
      </c>
      <c r="K1081" s="112">
        <v>43717</v>
      </c>
      <c r="L1081" s="111">
        <v>437</v>
      </c>
      <c r="M1081" s="111" t="s">
        <v>2918</v>
      </c>
      <c r="N1081" s="390"/>
    </row>
    <row r="1082" spans="1:14">
      <c r="A1082" s="111" t="s">
        <v>309</v>
      </c>
      <c r="B1082" s="111" t="s">
        <v>377</v>
      </c>
      <c r="C1082" s="111">
        <v>87.05</v>
      </c>
      <c r="D1082" s="111">
        <v>88.25</v>
      </c>
      <c r="E1082" s="111">
        <v>86.5</v>
      </c>
      <c r="F1082" s="111">
        <v>87.4</v>
      </c>
      <c r="G1082" s="111">
        <v>87.5</v>
      </c>
      <c r="H1082" s="111">
        <v>86.15</v>
      </c>
      <c r="I1082" s="111">
        <v>91367</v>
      </c>
      <c r="J1082" s="111">
        <v>7995274.3499999996</v>
      </c>
      <c r="K1082" s="112">
        <v>43717</v>
      </c>
      <c r="L1082" s="111">
        <v>1546</v>
      </c>
      <c r="M1082" s="111" t="s">
        <v>1267</v>
      </c>
      <c r="N1082" s="390"/>
    </row>
    <row r="1083" spans="1:14">
      <c r="A1083" s="111" t="s">
        <v>2588</v>
      </c>
      <c r="B1083" s="111" t="s">
        <v>377</v>
      </c>
      <c r="C1083" s="111">
        <v>151.5</v>
      </c>
      <c r="D1083" s="111">
        <v>155.75</v>
      </c>
      <c r="E1083" s="111">
        <v>151.5</v>
      </c>
      <c r="F1083" s="111">
        <v>154.05000000000001</v>
      </c>
      <c r="G1083" s="111">
        <v>154</v>
      </c>
      <c r="H1083" s="111">
        <v>152.1</v>
      </c>
      <c r="I1083" s="111">
        <v>58129</v>
      </c>
      <c r="J1083" s="111">
        <v>8967713.0500000007</v>
      </c>
      <c r="K1083" s="112">
        <v>43717</v>
      </c>
      <c r="L1083" s="111">
        <v>781</v>
      </c>
      <c r="M1083" s="111" t="s">
        <v>2589</v>
      </c>
      <c r="N1083" s="390"/>
    </row>
    <row r="1084" spans="1:14">
      <c r="A1084" s="111" t="s">
        <v>1268</v>
      </c>
      <c r="B1084" s="111" t="s">
        <v>377</v>
      </c>
      <c r="C1084" s="111">
        <v>37.200000000000003</v>
      </c>
      <c r="D1084" s="111">
        <v>37.9</v>
      </c>
      <c r="E1084" s="111">
        <v>37</v>
      </c>
      <c r="F1084" s="111">
        <v>37.6</v>
      </c>
      <c r="G1084" s="111">
        <v>37.6</v>
      </c>
      <c r="H1084" s="111">
        <v>37.700000000000003</v>
      </c>
      <c r="I1084" s="111">
        <v>4631</v>
      </c>
      <c r="J1084" s="111">
        <v>172271.4</v>
      </c>
      <c r="K1084" s="112">
        <v>43717</v>
      </c>
      <c r="L1084" s="111">
        <v>84</v>
      </c>
      <c r="M1084" s="111" t="s">
        <v>1269</v>
      </c>
      <c r="N1084" s="390"/>
    </row>
    <row r="1085" spans="1:14">
      <c r="A1085" s="111" t="s">
        <v>3622</v>
      </c>
      <c r="B1085" s="111" t="s">
        <v>377</v>
      </c>
      <c r="C1085" s="111">
        <v>125</v>
      </c>
      <c r="D1085" s="111">
        <v>131.94999999999999</v>
      </c>
      <c r="E1085" s="111">
        <v>123.35</v>
      </c>
      <c r="F1085" s="111">
        <v>123.8</v>
      </c>
      <c r="G1085" s="111">
        <v>127</v>
      </c>
      <c r="H1085" s="111">
        <v>125.6</v>
      </c>
      <c r="I1085" s="111">
        <v>223</v>
      </c>
      <c r="J1085" s="111">
        <v>27707.200000000001</v>
      </c>
      <c r="K1085" s="112">
        <v>43717</v>
      </c>
      <c r="L1085" s="111">
        <v>30</v>
      </c>
      <c r="M1085" s="111" t="s">
        <v>3623</v>
      </c>
      <c r="N1085" s="390"/>
    </row>
    <row r="1086" spans="1:14">
      <c r="A1086" s="111" t="s">
        <v>2257</v>
      </c>
      <c r="B1086" s="111" t="s">
        <v>377</v>
      </c>
      <c r="C1086" s="111">
        <v>27.2</v>
      </c>
      <c r="D1086" s="111">
        <v>27.95</v>
      </c>
      <c r="E1086" s="111">
        <v>26.8</v>
      </c>
      <c r="F1086" s="111">
        <v>27.65</v>
      </c>
      <c r="G1086" s="111">
        <v>27.55</v>
      </c>
      <c r="H1086" s="111">
        <v>27.1</v>
      </c>
      <c r="I1086" s="111">
        <v>919116</v>
      </c>
      <c r="J1086" s="111">
        <v>25140080.850000001</v>
      </c>
      <c r="K1086" s="112">
        <v>43717</v>
      </c>
      <c r="L1086" s="111">
        <v>2611</v>
      </c>
      <c r="M1086" s="111" t="s">
        <v>2258</v>
      </c>
      <c r="N1086" s="390"/>
    </row>
    <row r="1087" spans="1:14">
      <c r="A1087" s="111" t="s">
        <v>1270</v>
      </c>
      <c r="B1087" s="111" t="s">
        <v>377</v>
      </c>
      <c r="C1087" s="111">
        <v>192.95</v>
      </c>
      <c r="D1087" s="111">
        <v>196.15</v>
      </c>
      <c r="E1087" s="111">
        <v>186</v>
      </c>
      <c r="F1087" s="111">
        <v>187.5</v>
      </c>
      <c r="G1087" s="111">
        <v>187.7</v>
      </c>
      <c r="H1087" s="111">
        <v>194.15</v>
      </c>
      <c r="I1087" s="111">
        <v>18824</v>
      </c>
      <c r="J1087" s="111">
        <v>3583892.55</v>
      </c>
      <c r="K1087" s="112">
        <v>43717</v>
      </c>
      <c r="L1087" s="111">
        <v>465</v>
      </c>
      <c r="M1087" s="111" t="s">
        <v>1271</v>
      </c>
      <c r="N1087" s="390"/>
    </row>
    <row r="1088" spans="1:14">
      <c r="A1088" s="111" t="s">
        <v>1272</v>
      </c>
      <c r="B1088" s="111" t="s">
        <v>377</v>
      </c>
      <c r="C1088" s="111">
        <v>646</v>
      </c>
      <c r="D1088" s="111">
        <v>698.9</v>
      </c>
      <c r="E1088" s="111">
        <v>640</v>
      </c>
      <c r="F1088" s="111">
        <v>682.25</v>
      </c>
      <c r="G1088" s="111">
        <v>680</v>
      </c>
      <c r="H1088" s="111">
        <v>649.95000000000005</v>
      </c>
      <c r="I1088" s="111">
        <v>28428</v>
      </c>
      <c r="J1088" s="111">
        <v>19242022.149999999</v>
      </c>
      <c r="K1088" s="112">
        <v>43717</v>
      </c>
      <c r="L1088" s="111">
        <v>2912</v>
      </c>
      <c r="M1088" s="111" t="s">
        <v>1273</v>
      </c>
      <c r="N1088" s="390"/>
    </row>
    <row r="1089" spans="1:14">
      <c r="A1089" s="111" t="s">
        <v>3438</v>
      </c>
      <c r="B1089" s="111" t="s">
        <v>377</v>
      </c>
      <c r="C1089" s="111">
        <v>0.95</v>
      </c>
      <c r="D1089" s="111">
        <v>1</v>
      </c>
      <c r="E1089" s="111">
        <v>0.95</v>
      </c>
      <c r="F1089" s="111">
        <v>0.95</v>
      </c>
      <c r="G1089" s="111">
        <v>0.95</v>
      </c>
      <c r="H1089" s="111">
        <v>0.95</v>
      </c>
      <c r="I1089" s="111">
        <v>20572</v>
      </c>
      <c r="J1089" s="111">
        <v>20566.5</v>
      </c>
      <c r="K1089" s="112">
        <v>43717</v>
      </c>
      <c r="L1089" s="111">
        <v>16</v>
      </c>
      <c r="M1089" s="111" t="s">
        <v>3439</v>
      </c>
      <c r="N1089" s="390"/>
    </row>
    <row r="1090" spans="1:14">
      <c r="A1090" s="111" t="s">
        <v>2366</v>
      </c>
      <c r="B1090" s="111" t="s">
        <v>3017</v>
      </c>
      <c r="C1090" s="111">
        <v>9.9</v>
      </c>
      <c r="D1090" s="111">
        <v>9.9499999999999993</v>
      </c>
      <c r="E1090" s="111">
        <v>9.9</v>
      </c>
      <c r="F1090" s="111">
        <v>9.9499999999999993</v>
      </c>
      <c r="G1090" s="111">
        <v>9.9499999999999993</v>
      </c>
      <c r="H1090" s="111">
        <v>9.5</v>
      </c>
      <c r="I1090" s="111">
        <v>4347</v>
      </c>
      <c r="J1090" s="111">
        <v>43217.65</v>
      </c>
      <c r="K1090" s="112">
        <v>43717</v>
      </c>
      <c r="L1090" s="111">
        <v>15</v>
      </c>
      <c r="M1090" s="111" t="s">
        <v>2367</v>
      </c>
      <c r="N1090" s="390"/>
    </row>
    <row r="1091" spans="1:14">
      <c r="A1091" s="111" t="s">
        <v>2494</v>
      </c>
      <c r="B1091" s="111" t="s">
        <v>377</v>
      </c>
      <c r="C1091" s="111">
        <v>6.4</v>
      </c>
      <c r="D1091" s="111">
        <v>6.95</v>
      </c>
      <c r="E1091" s="111">
        <v>6.05</v>
      </c>
      <c r="F1091" s="111">
        <v>6.65</v>
      </c>
      <c r="G1091" s="111">
        <v>6.65</v>
      </c>
      <c r="H1091" s="111">
        <v>6.65</v>
      </c>
      <c r="I1091" s="111">
        <v>8212</v>
      </c>
      <c r="J1091" s="111">
        <v>53646.95</v>
      </c>
      <c r="K1091" s="112">
        <v>43717</v>
      </c>
      <c r="L1091" s="111">
        <v>79</v>
      </c>
      <c r="M1091" s="111" t="s">
        <v>2495</v>
      </c>
      <c r="N1091" s="390"/>
    </row>
    <row r="1092" spans="1:14">
      <c r="A1092" s="111" t="s">
        <v>3676</v>
      </c>
      <c r="B1092" s="111" t="s">
        <v>377</v>
      </c>
      <c r="C1092" s="111">
        <v>2.35</v>
      </c>
      <c r="D1092" s="111">
        <v>2.35</v>
      </c>
      <c r="E1092" s="111">
        <v>2.35</v>
      </c>
      <c r="F1092" s="111">
        <v>2.35</v>
      </c>
      <c r="G1092" s="111">
        <v>2.35</v>
      </c>
      <c r="H1092" s="111">
        <v>2.35</v>
      </c>
      <c r="I1092" s="111">
        <v>400</v>
      </c>
      <c r="J1092" s="111">
        <v>940</v>
      </c>
      <c r="K1092" s="112">
        <v>43717</v>
      </c>
      <c r="L1092" s="111">
        <v>1</v>
      </c>
      <c r="M1092" s="111" t="s">
        <v>3677</v>
      </c>
      <c r="N1092" s="390"/>
    </row>
    <row r="1093" spans="1:14">
      <c r="A1093" s="111" t="s">
        <v>226</v>
      </c>
      <c r="B1093" s="111" t="s">
        <v>377</v>
      </c>
      <c r="C1093" s="111">
        <v>18032</v>
      </c>
      <c r="D1093" s="111">
        <v>18200</v>
      </c>
      <c r="E1093" s="111">
        <v>17827.55</v>
      </c>
      <c r="F1093" s="111">
        <v>18155.599999999999</v>
      </c>
      <c r="G1093" s="111">
        <v>18200</v>
      </c>
      <c r="H1093" s="111">
        <v>17959.75</v>
      </c>
      <c r="I1093" s="111">
        <v>12754</v>
      </c>
      <c r="J1093" s="111">
        <v>230833022.94999999</v>
      </c>
      <c r="K1093" s="112">
        <v>43717</v>
      </c>
      <c r="L1093" s="111">
        <v>5082</v>
      </c>
      <c r="M1093" s="111" t="s">
        <v>1274</v>
      </c>
      <c r="N1093" s="390"/>
    </row>
    <row r="1094" spans="1:14" hidden="1">
      <c r="A1094" s="111" t="s">
        <v>2256</v>
      </c>
      <c r="B1094" s="111" t="s">
        <v>377</v>
      </c>
      <c r="C1094" s="111">
        <v>375</v>
      </c>
      <c r="D1094" s="111">
        <v>379.7</v>
      </c>
      <c r="E1094" s="111">
        <v>371.55</v>
      </c>
      <c r="F1094" s="111">
        <v>376.05</v>
      </c>
      <c r="G1094" s="111">
        <v>376</v>
      </c>
      <c r="H1094" s="111">
        <v>373.95</v>
      </c>
      <c r="I1094" s="111">
        <v>34729</v>
      </c>
      <c r="J1094" s="111">
        <v>13003994.85</v>
      </c>
      <c r="K1094" s="112">
        <v>43717</v>
      </c>
      <c r="L1094" s="111">
        <v>292</v>
      </c>
      <c r="M1094" s="111" t="s">
        <v>1825</v>
      </c>
      <c r="N1094" s="390"/>
    </row>
    <row r="1095" spans="1:14" hidden="1">
      <c r="A1095" s="111" t="s">
        <v>3505</v>
      </c>
      <c r="B1095" s="111" t="s">
        <v>377</v>
      </c>
      <c r="C1095" s="111">
        <v>35.75</v>
      </c>
      <c r="D1095" s="111">
        <v>42.7</v>
      </c>
      <c r="E1095" s="111">
        <v>34.35</v>
      </c>
      <c r="F1095" s="111">
        <v>40.4</v>
      </c>
      <c r="G1095" s="111">
        <v>40.4</v>
      </c>
      <c r="H1095" s="111">
        <v>38.5</v>
      </c>
      <c r="I1095" s="111">
        <v>34884</v>
      </c>
      <c r="J1095" s="111">
        <v>1337090.75</v>
      </c>
      <c r="K1095" s="112">
        <v>43717</v>
      </c>
      <c r="L1095" s="111">
        <v>455</v>
      </c>
      <c r="M1095" s="111" t="s">
        <v>3506</v>
      </c>
      <c r="N1095" s="390"/>
    </row>
    <row r="1096" spans="1:14">
      <c r="A1096" s="111" t="s">
        <v>2011</v>
      </c>
      <c r="B1096" s="111" t="s">
        <v>377</v>
      </c>
      <c r="C1096" s="111">
        <v>19.350000000000001</v>
      </c>
      <c r="D1096" s="111">
        <v>20.399999999999999</v>
      </c>
      <c r="E1096" s="111">
        <v>19.100000000000001</v>
      </c>
      <c r="F1096" s="111">
        <v>19.399999999999999</v>
      </c>
      <c r="G1096" s="111">
        <v>19.100000000000001</v>
      </c>
      <c r="H1096" s="111">
        <v>20.05</v>
      </c>
      <c r="I1096" s="111">
        <v>2565</v>
      </c>
      <c r="J1096" s="111">
        <v>50090.5</v>
      </c>
      <c r="K1096" s="112">
        <v>43717</v>
      </c>
      <c r="L1096" s="111">
        <v>39</v>
      </c>
      <c r="M1096" s="111" t="s">
        <v>2012</v>
      </c>
      <c r="N1096" s="390"/>
    </row>
    <row r="1097" spans="1:14">
      <c r="A1097" s="111" t="s">
        <v>1275</v>
      </c>
      <c r="B1097" s="111" t="s">
        <v>377</v>
      </c>
      <c r="C1097" s="111">
        <v>139</v>
      </c>
      <c r="D1097" s="111">
        <v>139</v>
      </c>
      <c r="E1097" s="111">
        <v>134.15</v>
      </c>
      <c r="F1097" s="111">
        <v>136</v>
      </c>
      <c r="G1097" s="111">
        <v>137</v>
      </c>
      <c r="H1097" s="111">
        <v>138</v>
      </c>
      <c r="I1097" s="111">
        <v>23131</v>
      </c>
      <c r="J1097" s="111">
        <v>3143601.5</v>
      </c>
      <c r="K1097" s="112">
        <v>43717</v>
      </c>
      <c r="L1097" s="111">
        <v>704</v>
      </c>
      <c r="M1097" s="111" t="s">
        <v>1276</v>
      </c>
      <c r="N1097" s="390"/>
    </row>
    <row r="1098" spans="1:14">
      <c r="A1098" s="111" t="s">
        <v>1277</v>
      </c>
      <c r="B1098" s="111" t="s">
        <v>377</v>
      </c>
      <c r="C1098" s="111">
        <v>67.95</v>
      </c>
      <c r="D1098" s="111">
        <v>67.95</v>
      </c>
      <c r="E1098" s="111">
        <v>65.05</v>
      </c>
      <c r="F1098" s="111">
        <v>66.95</v>
      </c>
      <c r="G1098" s="111">
        <v>67.3</v>
      </c>
      <c r="H1098" s="111">
        <v>65.900000000000006</v>
      </c>
      <c r="I1098" s="111">
        <v>88848</v>
      </c>
      <c r="J1098" s="111">
        <v>5960671.2999999998</v>
      </c>
      <c r="K1098" s="112">
        <v>43717</v>
      </c>
      <c r="L1098" s="111">
        <v>308</v>
      </c>
      <c r="M1098" s="111" t="s">
        <v>1278</v>
      </c>
      <c r="N1098" s="390"/>
    </row>
    <row r="1099" spans="1:14">
      <c r="A1099" s="111" t="s">
        <v>1279</v>
      </c>
      <c r="B1099" s="111" t="s">
        <v>377</v>
      </c>
      <c r="C1099" s="111">
        <v>219</v>
      </c>
      <c r="D1099" s="111">
        <v>219.8</v>
      </c>
      <c r="E1099" s="111">
        <v>212.75</v>
      </c>
      <c r="F1099" s="111">
        <v>219.1</v>
      </c>
      <c r="G1099" s="111">
        <v>219.05</v>
      </c>
      <c r="H1099" s="111">
        <v>214.65</v>
      </c>
      <c r="I1099" s="111">
        <v>8864</v>
      </c>
      <c r="J1099" s="111">
        <v>1931704.25</v>
      </c>
      <c r="K1099" s="112">
        <v>43717</v>
      </c>
      <c r="L1099" s="111">
        <v>323</v>
      </c>
      <c r="M1099" s="111" t="s">
        <v>1280</v>
      </c>
      <c r="N1099" s="390"/>
    </row>
    <row r="1100" spans="1:14">
      <c r="A1100" s="111" t="s">
        <v>3217</v>
      </c>
      <c r="B1100" s="111" t="s">
        <v>3017</v>
      </c>
      <c r="C1100" s="111">
        <v>0.65</v>
      </c>
      <c r="D1100" s="111">
        <v>0.65</v>
      </c>
      <c r="E1100" s="111">
        <v>0.65</v>
      </c>
      <c r="F1100" s="111">
        <v>0.65</v>
      </c>
      <c r="G1100" s="111">
        <v>0.65</v>
      </c>
      <c r="H1100" s="111">
        <v>0.6</v>
      </c>
      <c r="I1100" s="111">
        <v>800</v>
      </c>
      <c r="J1100" s="111">
        <v>520</v>
      </c>
      <c r="K1100" s="112">
        <v>43717</v>
      </c>
      <c r="L1100" s="111">
        <v>1</v>
      </c>
      <c r="M1100" s="111" t="s">
        <v>3218</v>
      </c>
      <c r="N1100" s="390"/>
    </row>
    <row r="1101" spans="1:14" hidden="1">
      <c r="A1101" s="111" t="s">
        <v>2679</v>
      </c>
      <c r="B1101" s="111" t="s">
        <v>377</v>
      </c>
      <c r="C1101" s="111">
        <v>9.35</v>
      </c>
      <c r="D1101" s="111">
        <v>9.8000000000000007</v>
      </c>
      <c r="E1101" s="111">
        <v>9.35</v>
      </c>
      <c r="F1101" s="111">
        <v>9.5</v>
      </c>
      <c r="G1101" s="111">
        <v>9.4</v>
      </c>
      <c r="H1101" s="111">
        <v>9.1999999999999993</v>
      </c>
      <c r="I1101" s="111">
        <v>29710</v>
      </c>
      <c r="J1101" s="111">
        <v>282679</v>
      </c>
      <c r="K1101" s="112">
        <v>43717</v>
      </c>
      <c r="L1101" s="111">
        <v>127</v>
      </c>
      <c r="M1101" s="111" t="s">
        <v>2680</v>
      </c>
      <c r="N1101" s="390"/>
    </row>
    <row r="1102" spans="1:14">
      <c r="A1102" s="111" t="s">
        <v>1281</v>
      </c>
      <c r="B1102" s="111" t="s">
        <v>377</v>
      </c>
      <c r="C1102" s="111">
        <v>137.94999999999999</v>
      </c>
      <c r="D1102" s="111">
        <v>148.5</v>
      </c>
      <c r="E1102" s="111">
        <v>137</v>
      </c>
      <c r="F1102" s="111">
        <v>147.75</v>
      </c>
      <c r="G1102" s="111">
        <v>147.85</v>
      </c>
      <c r="H1102" s="111">
        <v>136.9</v>
      </c>
      <c r="I1102" s="111">
        <v>446890</v>
      </c>
      <c r="J1102" s="111">
        <v>64338364.25</v>
      </c>
      <c r="K1102" s="112">
        <v>43717</v>
      </c>
      <c r="L1102" s="111">
        <v>7734</v>
      </c>
      <c r="M1102" s="111" t="s">
        <v>2919</v>
      </c>
      <c r="N1102" s="390"/>
    </row>
    <row r="1103" spans="1:14">
      <c r="A1103" s="111" t="s">
        <v>2920</v>
      </c>
      <c r="B1103" s="111" t="s">
        <v>3017</v>
      </c>
      <c r="C1103" s="111">
        <v>2.9</v>
      </c>
      <c r="D1103" s="111">
        <v>2.95</v>
      </c>
      <c r="E1103" s="111">
        <v>2.75</v>
      </c>
      <c r="F1103" s="111">
        <v>2.85</v>
      </c>
      <c r="G1103" s="111">
        <v>2.95</v>
      </c>
      <c r="H1103" s="111">
        <v>2.85</v>
      </c>
      <c r="I1103" s="111">
        <v>188011</v>
      </c>
      <c r="J1103" s="111">
        <v>532791.65</v>
      </c>
      <c r="K1103" s="112">
        <v>43717</v>
      </c>
      <c r="L1103" s="111">
        <v>220</v>
      </c>
      <c r="M1103" s="111" t="s">
        <v>2921</v>
      </c>
      <c r="N1103" s="390"/>
    </row>
    <row r="1104" spans="1:14">
      <c r="A1104" s="111" t="s">
        <v>2681</v>
      </c>
      <c r="B1104" s="111" t="s">
        <v>377</v>
      </c>
      <c r="C1104" s="111">
        <v>11.9</v>
      </c>
      <c r="D1104" s="111">
        <v>12.15</v>
      </c>
      <c r="E1104" s="111">
        <v>11</v>
      </c>
      <c r="F1104" s="111">
        <v>12</v>
      </c>
      <c r="G1104" s="111">
        <v>11.95</v>
      </c>
      <c r="H1104" s="111">
        <v>11.45</v>
      </c>
      <c r="I1104" s="111">
        <v>588677</v>
      </c>
      <c r="J1104" s="111">
        <v>6870546.1500000004</v>
      </c>
      <c r="K1104" s="112">
        <v>43717</v>
      </c>
      <c r="L1104" s="111">
        <v>1213</v>
      </c>
      <c r="M1104" s="111" t="s">
        <v>2682</v>
      </c>
      <c r="N1104" s="390"/>
    </row>
    <row r="1105" spans="1:14">
      <c r="A1105" s="111" t="s">
        <v>2922</v>
      </c>
      <c r="B1105" s="111" t="s">
        <v>377</v>
      </c>
      <c r="C1105" s="111">
        <v>22.05</v>
      </c>
      <c r="D1105" s="111">
        <v>22.3</v>
      </c>
      <c r="E1105" s="111">
        <v>20.65</v>
      </c>
      <c r="F1105" s="111">
        <v>22.1</v>
      </c>
      <c r="G1105" s="111">
        <v>22.2</v>
      </c>
      <c r="H1105" s="111">
        <v>21.25</v>
      </c>
      <c r="I1105" s="111">
        <v>12307</v>
      </c>
      <c r="J1105" s="111">
        <v>266784.25</v>
      </c>
      <c r="K1105" s="112">
        <v>43717</v>
      </c>
      <c r="L1105" s="111">
        <v>148</v>
      </c>
      <c r="M1105" s="111" t="s">
        <v>2923</v>
      </c>
      <c r="N1105" s="390"/>
    </row>
    <row r="1106" spans="1:14">
      <c r="A1106" s="111" t="s">
        <v>1915</v>
      </c>
      <c r="B1106" s="111" t="s">
        <v>377</v>
      </c>
      <c r="C1106" s="111">
        <v>6</v>
      </c>
      <c r="D1106" s="111">
        <v>6.75</v>
      </c>
      <c r="E1106" s="111">
        <v>5.6</v>
      </c>
      <c r="F1106" s="111">
        <v>6.7</v>
      </c>
      <c r="G1106" s="111">
        <v>6.75</v>
      </c>
      <c r="H1106" s="111">
        <v>5.8</v>
      </c>
      <c r="I1106" s="111">
        <v>11316</v>
      </c>
      <c r="J1106" s="111">
        <v>68698.55</v>
      </c>
      <c r="K1106" s="112">
        <v>43717</v>
      </c>
      <c r="L1106" s="111">
        <v>44</v>
      </c>
      <c r="M1106" s="111" t="s">
        <v>1916</v>
      </c>
      <c r="N1106" s="390"/>
    </row>
    <row r="1107" spans="1:14">
      <c r="A1107" s="111" t="s">
        <v>343</v>
      </c>
      <c r="B1107" s="111" t="s">
        <v>377</v>
      </c>
      <c r="C1107" s="111">
        <v>32.25</v>
      </c>
      <c r="D1107" s="111">
        <v>33.15</v>
      </c>
      <c r="E1107" s="111">
        <v>31.85</v>
      </c>
      <c r="F1107" s="111">
        <v>32.85</v>
      </c>
      <c r="G1107" s="111">
        <v>32.65</v>
      </c>
      <c r="H1107" s="111">
        <v>32.200000000000003</v>
      </c>
      <c r="I1107" s="111">
        <v>4077379</v>
      </c>
      <c r="J1107" s="111">
        <v>132606952.05</v>
      </c>
      <c r="K1107" s="112">
        <v>43717</v>
      </c>
      <c r="L1107" s="111">
        <v>10856</v>
      </c>
      <c r="M1107" s="111" t="s">
        <v>1282</v>
      </c>
      <c r="N1107" s="390"/>
    </row>
    <row r="1108" spans="1:14">
      <c r="A1108" s="111" t="s">
        <v>1826</v>
      </c>
      <c r="B1108" s="111" t="s">
        <v>377</v>
      </c>
      <c r="C1108" s="111">
        <v>12.25</v>
      </c>
      <c r="D1108" s="111">
        <v>13.8</v>
      </c>
      <c r="E1108" s="111">
        <v>12.05</v>
      </c>
      <c r="F1108" s="111">
        <v>13.35</v>
      </c>
      <c r="G1108" s="111">
        <v>13.3</v>
      </c>
      <c r="H1108" s="111">
        <v>12.25</v>
      </c>
      <c r="I1108" s="111">
        <v>112842</v>
      </c>
      <c r="J1108" s="111">
        <v>1476890.45</v>
      </c>
      <c r="K1108" s="112">
        <v>43717</v>
      </c>
      <c r="L1108" s="111">
        <v>584</v>
      </c>
      <c r="M1108" s="111" t="s">
        <v>1827</v>
      </c>
      <c r="N1108" s="390"/>
    </row>
    <row r="1109" spans="1:14">
      <c r="A1109" s="111" t="s">
        <v>3011</v>
      </c>
      <c r="B1109" s="111" t="s">
        <v>377</v>
      </c>
      <c r="C1109" s="111">
        <v>324</v>
      </c>
      <c r="D1109" s="111">
        <v>329</v>
      </c>
      <c r="E1109" s="111">
        <v>319</v>
      </c>
      <c r="F1109" s="111">
        <v>326.45</v>
      </c>
      <c r="G1109" s="111">
        <v>325</v>
      </c>
      <c r="H1109" s="111">
        <v>324.35000000000002</v>
      </c>
      <c r="I1109" s="111">
        <v>789</v>
      </c>
      <c r="J1109" s="111">
        <v>254725.55</v>
      </c>
      <c r="K1109" s="112">
        <v>43717</v>
      </c>
      <c r="L1109" s="111">
        <v>76</v>
      </c>
      <c r="M1109" s="111" t="s">
        <v>3012</v>
      </c>
      <c r="N1109" s="390"/>
    </row>
    <row r="1110" spans="1:14">
      <c r="A1110" s="111" t="s">
        <v>204</v>
      </c>
      <c r="B1110" s="111" t="s">
        <v>377</v>
      </c>
      <c r="C1110" s="111">
        <v>1887</v>
      </c>
      <c r="D1110" s="111">
        <v>1913</v>
      </c>
      <c r="E1110" s="111">
        <v>1871.1</v>
      </c>
      <c r="F1110" s="111">
        <v>1892.05</v>
      </c>
      <c r="G1110" s="111">
        <v>1890</v>
      </c>
      <c r="H1110" s="111">
        <v>1882.2</v>
      </c>
      <c r="I1110" s="111">
        <v>685772</v>
      </c>
      <c r="J1110" s="111">
        <v>1296617740.1500001</v>
      </c>
      <c r="K1110" s="112">
        <v>43717</v>
      </c>
      <c r="L1110" s="111">
        <v>28188</v>
      </c>
      <c r="M1110" s="111" t="s">
        <v>1284</v>
      </c>
      <c r="N1110" s="390"/>
    </row>
    <row r="1111" spans="1:14">
      <c r="A1111" s="111" t="s">
        <v>1285</v>
      </c>
      <c r="B1111" s="111" t="s">
        <v>377</v>
      </c>
      <c r="C1111" s="111">
        <v>26.85</v>
      </c>
      <c r="D1111" s="111">
        <v>27.2</v>
      </c>
      <c r="E1111" s="111">
        <v>26.2</v>
      </c>
      <c r="F1111" s="111">
        <v>26.5</v>
      </c>
      <c r="G1111" s="111">
        <v>26.45</v>
      </c>
      <c r="H1111" s="111">
        <v>26.75</v>
      </c>
      <c r="I1111" s="111">
        <v>32284</v>
      </c>
      <c r="J1111" s="111">
        <v>859062.3</v>
      </c>
      <c r="K1111" s="112">
        <v>43717</v>
      </c>
      <c r="L1111" s="111">
        <v>370</v>
      </c>
      <c r="M1111" s="111" t="s">
        <v>1286</v>
      </c>
      <c r="N1111" s="390"/>
    </row>
    <row r="1112" spans="1:14">
      <c r="A1112" s="111" t="s">
        <v>1287</v>
      </c>
      <c r="B1112" s="111" t="s">
        <v>377</v>
      </c>
      <c r="C1112" s="111">
        <v>4.4000000000000004</v>
      </c>
      <c r="D1112" s="111">
        <v>4.5</v>
      </c>
      <c r="E1112" s="111">
        <v>4.3499999999999996</v>
      </c>
      <c r="F1112" s="111">
        <v>4.45</v>
      </c>
      <c r="G1112" s="111">
        <v>4.4000000000000004</v>
      </c>
      <c r="H1112" s="111">
        <v>4.45</v>
      </c>
      <c r="I1112" s="111">
        <v>164506</v>
      </c>
      <c r="J1112" s="111">
        <v>728464.8</v>
      </c>
      <c r="K1112" s="112">
        <v>43717</v>
      </c>
      <c r="L1112" s="111">
        <v>344</v>
      </c>
      <c r="M1112" s="111" t="s">
        <v>1288</v>
      </c>
      <c r="N1112" s="390"/>
    </row>
    <row r="1113" spans="1:14">
      <c r="A1113" s="111" t="s">
        <v>1289</v>
      </c>
      <c r="B1113" s="111" t="s">
        <v>377</v>
      </c>
      <c r="C1113" s="111">
        <v>569.75</v>
      </c>
      <c r="D1113" s="111">
        <v>572</v>
      </c>
      <c r="E1113" s="111">
        <v>557</v>
      </c>
      <c r="F1113" s="111">
        <v>561.1</v>
      </c>
      <c r="G1113" s="111">
        <v>557.29999999999995</v>
      </c>
      <c r="H1113" s="111">
        <v>569.75</v>
      </c>
      <c r="I1113" s="111">
        <v>52738</v>
      </c>
      <c r="J1113" s="111">
        <v>29871112.850000001</v>
      </c>
      <c r="K1113" s="112">
        <v>43717</v>
      </c>
      <c r="L1113" s="111">
        <v>3873</v>
      </c>
      <c r="M1113" s="111" t="s">
        <v>2924</v>
      </c>
      <c r="N1113" s="390"/>
    </row>
    <row r="1114" spans="1:14">
      <c r="A1114" s="111" t="s">
        <v>3782</v>
      </c>
      <c r="B1114" s="111" t="s">
        <v>3017</v>
      </c>
      <c r="C1114" s="111">
        <v>5.9</v>
      </c>
      <c r="D1114" s="111">
        <v>6.5</v>
      </c>
      <c r="E1114" s="111">
        <v>5.9</v>
      </c>
      <c r="F1114" s="111">
        <v>6.35</v>
      </c>
      <c r="G1114" s="111">
        <v>6.5</v>
      </c>
      <c r="H1114" s="111">
        <v>6.2</v>
      </c>
      <c r="I1114" s="111">
        <v>1830</v>
      </c>
      <c r="J1114" s="111">
        <v>11404.15</v>
      </c>
      <c r="K1114" s="112">
        <v>43717</v>
      </c>
      <c r="L1114" s="111">
        <v>15</v>
      </c>
      <c r="M1114" s="111" t="s">
        <v>3783</v>
      </c>
      <c r="N1114" s="390"/>
    </row>
    <row r="1115" spans="1:14">
      <c r="A1115" s="111" t="s">
        <v>124</v>
      </c>
      <c r="B1115" s="111" t="s">
        <v>377</v>
      </c>
      <c r="C1115" s="111">
        <v>266.45</v>
      </c>
      <c r="D1115" s="111">
        <v>266.75</v>
      </c>
      <c r="E1115" s="111">
        <v>264.39999999999998</v>
      </c>
      <c r="F1115" s="111">
        <v>265.3</v>
      </c>
      <c r="G1115" s="111">
        <v>265.35000000000002</v>
      </c>
      <c r="H1115" s="111">
        <v>264.14999999999998</v>
      </c>
      <c r="I1115" s="111">
        <v>1466345</v>
      </c>
      <c r="J1115" s="111">
        <v>389197989.19999999</v>
      </c>
      <c r="K1115" s="112">
        <v>43717</v>
      </c>
      <c r="L1115" s="111">
        <v>23456</v>
      </c>
      <c r="M1115" s="111" t="s">
        <v>1290</v>
      </c>
      <c r="N1115" s="390"/>
    </row>
    <row r="1116" spans="1:14">
      <c r="A1116" s="111" t="s">
        <v>125</v>
      </c>
      <c r="B1116" s="111" t="s">
        <v>377</v>
      </c>
      <c r="C1116" s="111">
        <v>109.05</v>
      </c>
      <c r="D1116" s="111">
        <v>110.6</v>
      </c>
      <c r="E1116" s="111">
        <v>107.6</v>
      </c>
      <c r="F1116" s="111">
        <v>109.8</v>
      </c>
      <c r="G1116" s="111">
        <v>109.85</v>
      </c>
      <c r="H1116" s="111">
        <v>108.5</v>
      </c>
      <c r="I1116" s="111">
        <v>5146665</v>
      </c>
      <c r="J1116" s="111">
        <v>562819370.60000002</v>
      </c>
      <c r="K1116" s="112">
        <v>43717</v>
      </c>
      <c r="L1116" s="111">
        <v>21734</v>
      </c>
      <c r="M1116" s="111" t="s">
        <v>1291</v>
      </c>
      <c r="N1116" s="390"/>
    </row>
    <row r="1117" spans="1:14">
      <c r="A1117" s="111" t="s">
        <v>1292</v>
      </c>
      <c r="B1117" s="111" t="s">
        <v>377</v>
      </c>
      <c r="C1117" s="111">
        <v>3019.9</v>
      </c>
      <c r="D1117" s="111">
        <v>3231.95</v>
      </c>
      <c r="E1117" s="111">
        <v>2998.15</v>
      </c>
      <c r="F1117" s="111">
        <v>3190</v>
      </c>
      <c r="G1117" s="111">
        <v>3185.4</v>
      </c>
      <c r="H1117" s="111">
        <v>3021.45</v>
      </c>
      <c r="I1117" s="111">
        <v>27107</v>
      </c>
      <c r="J1117" s="111">
        <v>84726478.799999997</v>
      </c>
      <c r="K1117" s="112">
        <v>43717</v>
      </c>
      <c r="L1117" s="111">
        <v>4028</v>
      </c>
      <c r="M1117" s="111" t="s">
        <v>1293</v>
      </c>
      <c r="N1117" s="390"/>
    </row>
    <row r="1118" spans="1:14">
      <c r="A1118" s="111" t="s">
        <v>2683</v>
      </c>
      <c r="B1118" s="111" t="s">
        <v>377</v>
      </c>
      <c r="C1118" s="111">
        <v>38.6</v>
      </c>
      <c r="D1118" s="111">
        <v>39</v>
      </c>
      <c r="E1118" s="111">
        <v>36.049999999999997</v>
      </c>
      <c r="F1118" s="111">
        <v>37.4</v>
      </c>
      <c r="G1118" s="111">
        <v>37.1</v>
      </c>
      <c r="H1118" s="111">
        <v>38.6</v>
      </c>
      <c r="I1118" s="111">
        <v>66636</v>
      </c>
      <c r="J1118" s="111">
        <v>2494007.5499999998</v>
      </c>
      <c r="K1118" s="112">
        <v>43717</v>
      </c>
      <c r="L1118" s="111">
        <v>506</v>
      </c>
      <c r="M1118" s="111" t="s">
        <v>2684</v>
      </c>
      <c r="N1118" s="390"/>
    </row>
    <row r="1119" spans="1:14">
      <c r="A1119" s="111" t="s">
        <v>311</v>
      </c>
      <c r="B1119" s="111" t="s">
        <v>377</v>
      </c>
      <c r="C1119" s="111">
        <v>13.5</v>
      </c>
      <c r="D1119" s="111">
        <v>14.3</v>
      </c>
      <c r="E1119" s="111">
        <v>13.25</v>
      </c>
      <c r="F1119" s="111">
        <v>14.2</v>
      </c>
      <c r="G1119" s="111">
        <v>14.3</v>
      </c>
      <c r="H1119" s="111">
        <v>13.35</v>
      </c>
      <c r="I1119" s="111">
        <v>592547</v>
      </c>
      <c r="J1119" s="111">
        <v>8271236.75</v>
      </c>
      <c r="K1119" s="112">
        <v>43717</v>
      </c>
      <c r="L1119" s="111">
        <v>1963</v>
      </c>
      <c r="M1119" s="111" t="s">
        <v>2925</v>
      </c>
      <c r="N1119" s="390"/>
    </row>
    <row r="1120" spans="1:14">
      <c r="A1120" s="111" t="s">
        <v>1294</v>
      </c>
      <c r="B1120" s="111" t="s">
        <v>377</v>
      </c>
      <c r="C1120" s="111">
        <v>48.95</v>
      </c>
      <c r="D1120" s="111">
        <v>52.4</v>
      </c>
      <c r="E1120" s="111">
        <v>48.95</v>
      </c>
      <c r="F1120" s="111">
        <v>51.5</v>
      </c>
      <c r="G1120" s="111">
        <v>50.5</v>
      </c>
      <c r="H1120" s="111">
        <v>48.85</v>
      </c>
      <c r="I1120" s="111">
        <v>143819</v>
      </c>
      <c r="J1120" s="111">
        <v>7384871</v>
      </c>
      <c r="K1120" s="112">
        <v>43717</v>
      </c>
      <c r="L1120" s="111">
        <v>1912</v>
      </c>
      <c r="M1120" s="111" t="s">
        <v>1295</v>
      </c>
      <c r="N1120" s="390"/>
    </row>
    <row r="1121" spans="1:14">
      <c r="A1121" s="111" t="s">
        <v>205</v>
      </c>
      <c r="B1121" s="111" t="s">
        <v>377</v>
      </c>
      <c r="C1121" s="111">
        <v>10188</v>
      </c>
      <c r="D1121" s="111">
        <v>10215</v>
      </c>
      <c r="E1121" s="111">
        <v>10100</v>
      </c>
      <c r="F1121" s="111">
        <v>10149.9</v>
      </c>
      <c r="G1121" s="111">
        <v>10198</v>
      </c>
      <c r="H1121" s="111">
        <v>10152.049999999999</v>
      </c>
      <c r="I1121" s="111">
        <v>7650</v>
      </c>
      <c r="J1121" s="111">
        <v>77679099.599999994</v>
      </c>
      <c r="K1121" s="112">
        <v>43717</v>
      </c>
      <c r="L1121" s="111">
        <v>1747</v>
      </c>
      <c r="M1121" s="111" t="s">
        <v>1296</v>
      </c>
      <c r="N1121" s="390"/>
    </row>
    <row r="1122" spans="1:14">
      <c r="A1122" s="111" t="s">
        <v>3292</v>
      </c>
      <c r="B1122" s="111" t="s">
        <v>377</v>
      </c>
      <c r="C1122" s="111">
        <v>4065</v>
      </c>
      <c r="D1122" s="111">
        <v>4248</v>
      </c>
      <c r="E1122" s="111">
        <v>4041</v>
      </c>
      <c r="F1122" s="111">
        <v>4200.55</v>
      </c>
      <c r="G1122" s="111">
        <v>4199.8999999999996</v>
      </c>
      <c r="H1122" s="111">
        <v>4052.3</v>
      </c>
      <c r="I1122" s="111">
        <v>26516</v>
      </c>
      <c r="J1122" s="111">
        <v>110054225.59999999</v>
      </c>
      <c r="K1122" s="112">
        <v>43717</v>
      </c>
      <c r="L1122" s="111">
        <v>4216</v>
      </c>
      <c r="M1122" s="111" t="s">
        <v>1138</v>
      </c>
      <c r="N1122" s="390"/>
    </row>
    <row r="1123" spans="1:14">
      <c r="A1123" s="111" t="s">
        <v>1297</v>
      </c>
      <c r="B1123" s="111" t="s">
        <v>377</v>
      </c>
      <c r="C1123" s="111">
        <v>138.9</v>
      </c>
      <c r="D1123" s="111">
        <v>145.5</v>
      </c>
      <c r="E1123" s="111">
        <v>138.9</v>
      </c>
      <c r="F1123" s="111">
        <v>140.5</v>
      </c>
      <c r="G1123" s="111">
        <v>140</v>
      </c>
      <c r="H1123" s="111">
        <v>138</v>
      </c>
      <c r="I1123" s="111">
        <v>3223</v>
      </c>
      <c r="J1123" s="111">
        <v>457610.45</v>
      </c>
      <c r="K1123" s="112">
        <v>43717</v>
      </c>
      <c r="L1123" s="111">
        <v>76</v>
      </c>
      <c r="M1123" s="111" t="s">
        <v>1298</v>
      </c>
      <c r="N1123" s="390"/>
    </row>
    <row r="1124" spans="1:14">
      <c r="A1124" s="111" t="s">
        <v>1299</v>
      </c>
      <c r="B1124" s="111" t="s">
        <v>377</v>
      </c>
      <c r="C1124" s="111">
        <v>110.05</v>
      </c>
      <c r="D1124" s="111">
        <v>117.8</v>
      </c>
      <c r="E1124" s="111">
        <v>109.8</v>
      </c>
      <c r="F1124" s="111">
        <v>115.1</v>
      </c>
      <c r="G1124" s="111">
        <v>116</v>
      </c>
      <c r="H1124" s="111">
        <v>110.2</v>
      </c>
      <c r="I1124" s="111">
        <v>1748026</v>
      </c>
      <c r="J1124" s="111">
        <v>200777595.34999999</v>
      </c>
      <c r="K1124" s="112">
        <v>43717</v>
      </c>
      <c r="L1124" s="111">
        <v>18824</v>
      </c>
      <c r="M1124" s="111" t="s">
        <v>2460</v>
      </c>
      <c r="N1124" s="390"/>
    </row>
    <row r="1125" spans="1:14">
      <c r="A1125" s="111" t="s">
        <v>1300</v>
      </c>
      <c r="B1125" s="111" t="s">
        <v>377</v>
      </c>
      <c r="C1125" s="111">
        <v>692</v>
      </c>
      <c r="D1125" s="111">
        <v>704.25</v>
      </c>
      <c r="E1125" s="111">
        <v>682</v>
      </c>
      <c r="F1125" s="111">
        <v>695.2</v>
      </c>
      <c r="G1125" s="111">
        <v>697.65</v>
      </c>
      <c r="H1125" s="111">
        <v>683.35</v>
      </c>
      <c r="I1125" s="111">
        <v>107553</v>
      </c>
      <c r="J1125" s="111">
        <v>74321553.25</v>
      </c>
      <c r="K1125" s="112">
        <v>43717</v>
      </c>
      <c r="L1125" s="111">
        <v>2635</v>
      </c>
      <c r="M1125" s="111" t="s">
        <v>1301</v>
      </c>
      <c r="N1125" s="390"/>
    </row>
    <row r="1126" spans="1:14">
      <c r="A1126" s="111" t="s">
        <v>203</v>
      </c>
      <c r="B1126" s="111" t="s">
        <v>377</v>
      </c>
      <c r="C1126" s="111">
        <v>1374</v>
      </c>
      <c r="D1126" s="111">
        <v>1380.5</v>
      </c>
      <c r="E1126" s="111">
        <v>1366.1</v>
      </c>
      <c r="F1126" s="111">
        <v>1374.7</v>
      </c>
      <c r="G1126" s="111">
        <v>1375.05</v>
      </c>
      <c r="H1126" s="111">
        <v>1372.15</v>
      </c>
      <c r="I1126" s="111">
        <v>210738</v>
      </c>
      <c r="J1126" s="111">
        <v>289558365.25</v>
      </c>
      <c r="K1126" s="112">
        <v>43717</v>
      </c>
      <c r="L1126" s="111">
        <v>12135</v>
      </c>
      <c r="M1126" s="111" t="s">
        <v>1302</v>
      </c>
      <c r="N1126" s="390"/>
    </row>
    <row r="1127" spans="1:14">
      <c r="A1127" s="111" t="s">
        <v>1303</v>
      </c>
      <c r="B1127" s="111" t="s">
        <v>377</v>
      </c>
      <c r="C1127" s="111">
        <v>1209.9000000000001</v>
      </c>
      <c r="D1127" s="111">
        <v>1254</v>
      </c>
      <c r="E1127" s="111">
        <v>1195.75</v>
      </c>
      <c r="F1127" s="111">
        <v>1239.7</v>
      </c>
      <c r="G1127" s="111">
        <v>1240</v>
      </c>
      <c r="H1127" s="111">
        <v>1207.3</v>
      </c>
      <c r="I1127" s="111">
        <v>94285</v>
      </c>
      <c r="J1127" s="111">
        <v>116571863.2</v>
      </c>
      <c r="K1127" s="112">
        <v>43717</v>
      </c>
      <c r="L1127" s="111">
        <v>5234</v>
      </c>
      <c r="M1127" s="111" t="s">
        <v>1304</v>
      </c>
      <c r="N1127" s="390"/>
    </row>
    <row r="1128" spans="1:14">
      <c r="A1128" s="111" t="s">
        <v>3082</v>
      </c>
      <c r="B1128" s="111" t="s">
        <v>377</v>
      </c>
      <c r="C1128" s="111">
        <v>1925</v>
      </c>
      <c r="D1128" s="111">
        <v>1925</v>
      </c>
      <c r="E1128" s="111">
        <v>1853.6</v>
      </c>
      <c r="F1128" s="111">
        <v>1890.15</v>
      </c>
      <c r="G1128" s="111">
        <v>1897.1</v>
      </c>
      <c r="H1128" s="111">
        <v>1896.6</v>
      </c>
      <c r="I1128" s="111">
        <v>2321</v>
      </c>
      <c r="J1128" s="111">
        <v>4364082.3499999996</v>
      </c>
      <c r="K1128" s="112">
        <v>43717</v>
      </c>
      <c r="L1128" s="111">
        <v>83</v>
      </c>
      <c r="M1128" s="111" t="s">
        <v>3083</v>
      </c>
      <c r="N1128" s="390"/>
    </row>
    <row r="1129" spans="1:14">
      <c r="A1129" s="111" t="s">
        <v>2926</v>
      </c>
      <c r="B1129" s="111" t="s">
        <v>377</v>
      </c>
      <c r="C1129" s="111">
        <v>5.6</v>
      </c>
      <c r="D1129" s="111">
        <v>5.6</v>
      </c>
      <c r="E1129" s="111">
        <v>5.5</v>
      </c>
      <c r="F1129" s="111">
        <v>5.6</v>
      </c>
      <c r="G1129" s="111">
        <v>5.6</v>
      </c>
      <c r="H1129" s="111">
        <v>5.35</v>
      </c>
      <c r="I1129" s="111">
        <v>32404</v>
      </c>
      <c r="J1129" s="111">
        <v>181202.2</v>
      </c>
      <c r="K1129" s="112">
        <v>43717</v>
      </c>
      <c r="L1129" s="111">
        <v>18</v>
      </c>
      <c r="M1129" s="111" t="s">
        <v>2927</v>
      </c>
      <c r="N1129" s="390"/>
    </row>
    <row r="1130" spans="1:14" hidden="1">
      <c r="A1130" s="111" t="s">
        <v>2100</v>
      </c>
      <c r="B1130" s="111" t="s">
        <v>377</v>
      </c>
      <c r="C1130" s="111">
        <v>114</v>
      </c>
      <c r="D1130" s="111">
        <v>114.55</v>
      </c>
      <c r="E1130" s="111">
        <v>112</v>
      </c>
      <c r="F1130" s="111">
        <v>112.85</v>
      </c>
      <c r="G1130" s="111">
        <v>113.4</v>
      </c>
      <c r="H1130" s="111">
        <v>114</v>
      </c>
      <c r="I1130" s="111">
        <v>1022</v>
      </c>
      <c r="J1130" s="111">
        <v>115194.15</v>
      </c>
      <c r="K1130" s="112">
        <v>43717</v>
      </c>
      <c r="L1130" s="111">
        <v>91</v>
      </c>
      <c r="M1130" s="111" t="s">
        <v>2101</v>
      </c>
      <c r="N1130" s="390"/>
    </row>
    <row r="1131" spans="1:14">
      <c r="A1131" s="111" t="s">
        <v>3342</v>
      </c>
      <c r="B1131" s="111" t="s">
        <v>377</v>
      </c>
      <c r="C1131" s="111">
        <v>24.35</v>
      </c>
      <c r="D1131" s="111">
        <v>27</v>
      </c>
      <c r="E1131" s="111">
        <v>24.1</v>
      </c>
      <c r="F1131" s="111">
        <v>24.8</v>
      </c>
      <c r="G1131" s="111">
        <v>24.4</v>
      </c>
      <c r="H1131" s="111">
        <v>24.95</v>
      </c>
      <c r="I1131" s="111">
        <v>12026</v>
      </c>
      <c r="J1131" s="111">
        <v>300588.7</v>
      </c>
      <c r="K1131" s="112">
        <v>43717</v>
      </c>
      <c r="L1131" s="111">
        <v>187</v>
      </c>
      <c r="M1131" s="111" t="s">
        <v>3343</v>
      </c>
      <c r="N1131" s="390"/>
    </row>
    <row r="1132" spans="1:14">
      <c r="A1132" s="111" t="s">
        <v>3274</v>
      </c>
      <c r="B1132" s="111" t="s">
        <v>3017</v>
      </c>
      <c r="C1132" s="111">
        <v>26.35</v>
      </c>
      <c r="D1132" s="111">
        <v>26.35</v>
      </c>
      <c r="E1132" s="111">
        <v>24.7</v>
      </c>
      <c r="F1132" s="111">
        <v>24.7</v>
      </c>
      <c r="G1132" s="111">
        <v>24.7</v>
      </c>
      <c r="H1132" s="111">
        <v>26</v>
      </c>
      <c r="I1132" s="111">
        <v>2066</v>
      </c>
      <c r="J1132" s="111">
        <v>51184.800000000003</v>
      </c>
      <c r="K1132" s="112">
        <v>43717</v>
      </c>
      <c r="L1132" s="111">
        <v>16</v>
      </c>
      <c r="M1132" s="111" t="s">
        <v>3275</v>
      </c>
      <c r="N1132" s="390"/>
    </row>
    <row r="1133" spans="1:14">
      <c r="A1133" s="111" t="s">
        <v>2597</v>
      </c>
      <c r="B1133" s="111" t="s">
        <v>377</v>
      </c>
      <c r="C1133" s="111">
        <v>37.549999999999997</v>
      </c>
      <c r="D1133" s="111">
        <v>39</v>
      </c>
      <c r="E1133" s="111">
        <v>36.65</v>
      </c>
      <c r="F1133" s="111">
        <v>38.4</v>
      </c>
      <c r="G1133" s="111">
        <v>38.049999999999997</v>
      </c>
      <c r="H1133" s="111">
        <v>38.15</v>
      </c>
      <c r="I1133" s="111">
        <v>14527</v>
      </c>
      <c r="J1133" s="111">
        <v>557860.30000000005</v>
      </c>
      <c r="K1133" s="112">
        <v>43717</v>
      </c>
      <c r="L1133" s="111">
        <v>155</v>
      </c>
      <c r="M1133" s="111" t="s">
        <v>1305</v>
      </c>
      <c r="N1133" s="390"/>
    </row>
    <row r="1134" spans="1:14">
      <c r="A1134" s="111" t="s">
        <v>3336</v>
      </c>
      <c r="B1134" s="111" t="s">
        <v>3017</v>
      </c>
      <c r="C1134" s="111">
        <v>111</v>
      </c>
      <c r="D1134" s="111">
        <v>114.8</v>
      </c>
      <c r="E1134" s="111">
        <v>107.5</v>
      </c>
      <c r="F1134" s="111">
        <v>111.25</v>
      </c>
      <c r="G1134" s="111">
        <v>114.8</v>
      </c>
      <c r="H1134" s="111">
        <v>111</v>
      </c>
      <c r="I1134" s="111">
        <v>325</v>
      </c>
      <c r="J1134" s="111">
        <v>35826.85</v>
      </c>
      <c r="K1134" s="112">
        <v>43717</v>
      </c>
      <c r="L1134" s="111">
        <v>13</v>
      </c>
      <c r="M1134" s="111" t="s">
        <v>3337</v>
      </c>
      <c r="N1134" s="390"/>
    </row>
    <row r="1135" spans="1:14">
      <c r="A1135" s="111" t="s">
        <v>2717</v>
      </c>
      <c r="B1135" s="111" t="s">
        <v>377</v>
      </c>
      <c r="C1135" s="111">
        <v>182.5</v>
      </c>
      <c r="D1135" s="111">
        <v>184</v>
      </c>
      <c r="E1135" s="111">
        <v>182.5</v>
      </c>
      <c r="F1135" s="111">
        <v>182.5</v>
      </c>
      <c r="G1135" s="111">
        <v>182.5</v>
      </c>
      <c r="H1135" s="111">
        <v>181.95</v>
      </c>
      <c r="I1135" s="111">
        <v>470</v>
      </c>
      <c r="J1135" s="111">
        <v>86031.2</v>
      </c>
      <c r="K1135" s="112">
        <v>43717</v>
      </c>
      <c r="L1135" s="111">
        <v>15</v>
      </c>
      <c r="M1135" s="111" t="s">
        <v>2718</v>
      </c>
      <c r="N1135" s="390"/>
    </row>
    <row r="1136" spans="1:14">
      <c r="A1136" s="111" t="s">
        <v>126</v>
      </c>
      <c r="B1136" s="111" t="s">
        <v>377</v>
      </c>
      <c r="C1136" s="111">
        <v>61.3</v>
      </c>
      <c r="D1136" s="111">
        <v>62.85</v>
      </c>
      <c r="E1136" s="111">
        <v>60.65</v>
      </c>
      <c r="F1136" s="111">
        <v>62.6</v>
      </c>
      <c r="G1136" s="111">
        <v>62.7</v>
      </c>
      <c r="H1136" s="111">
        <v>61.3</v>
      </c>
      <c r="I1136" s="111">
        <v>21700960</v>
      </c>
      <c r="J1136" s="111">
        <v>1344045952.3</v>
      </c>
      <c r="K1136" s="112">
        <v>43717</v>
      </c>
      <c r="L1136" s="111">
        <v>41466</v>
      </c>
      <c r="M1136" s="111" t="s">
        <v>2928</v>
      </c>
      <c r="N1136" s="390"/>
    </row>
    <row r="1137" spans="1:14">
      <c r="A1137" s="111" t="s">
        <v>1306</v>
      </c>
      <c r="B1137" s="111" t="s">
        <v>377</v>
      </c>
      <c r="C1137" s="111">
        <v>33.75</v>
      </c>
      <c r="D1137" s="111">
        <v>34.1</v>
      </c>
      <c r="E1137" s="111">
        <v>32.75</v>
      </c>
      <c r="F1137" s="111">
        <v>33.35</v>
      </c>
      <c r="G1137" s="111">
        <v>33.450000000000003</v>
      </c>
      <c r="H1137" s="111">
        <v>32.75</v>
      </c>
      <c r="I1137" s="111">
        <v>66957</v>
      </c>
      <c r="J1137" s="111">
        <v>2243990.1</v>
      </c>
      <c r="K1137" s="112">
        <v>43717</v>
      </c>
      <c r="L1137" s="111">
        <v>420</v>
      </c>
      <c r="M1137" s="111" t="s">
        <v>1307</v>
      </c>
      <c r="N1137" s="390"/>
    </row>
    <row r="1138" spans="1:14">
      <c r="A1138" s="111" t="s">
        <v>1869</v>
      </c>
      <c r="B1138" s="111" t="s">
        <v>377</v>
      </c>
      <c r="C1138" s="111">
        <v>641.25</v>
      </c>
      <c r="D1138" s="111">
        <v>648</v>
      </c>
      <c r="E1138" s="111">
        <v>635</v>
      </c>
      <c r="F1138" s="111">
        <v>640.70000000000005</v>
      </c>
      <c r="G1138" s="111">
        <v>639.79999999999995</v>
      </c>
      <c r="H1138" s="111">
        <v>639.15</v>
      </c>
      <c r="I1138" s="111">
        <v>48847</v>
      </c>
      <c r="J1138" s="111">
        <v>31358805.600000001</v>
      </c>
      <c r="K1138" s="112">
        <v>43717</v>
      </c>
      <c r="L1138" s="111">
        <v>2503</v>
      </c>
      <c r="M1138" s="111" t="s">
        <v>1870</v>
      </c>
      <c r="N1138" s="390"/>
    </row>
    <row r="1139" spans="1:14">
      <c r="A1139" s="111" t="s">
        <v>2989</v>
      </c>
      <c r="B1139" s="111" t="s">
        <v>377</v>
      </c>
      <c r="C1139" s="111">
        <v>15</v>
      </c>
      <c r="D1139" s="111">
        <v>15</v>
      </c>
      <c r="E1139" s="111">
        <v>14.55</v>
      </c>
      <c r="F1139" s="111">
        <v>14.65</v>
      </c>
      <c r="G1139" s="111">
        <v>14.65</v>
      </c>
      <c r="H1139" s="111">
        <v>14.95</v>
      </c>
      <c r="I1139" s="111">
        <v>3073</v>
      </c>
      <c r="J1139" s="111">
        <v>45772.6</v>
      </c>
      <c r="K1139" s="112">
        <v>43717</v>
      </c>
      <c r="L1139" s="111">
        <v>21</v>
      </c>
      <c r="M1139" s="111" t="s">
        <v>2990</v>
      </c>
      <c r="N1139" s="390"/>
    </row>
    <row r="1140" spans="1:14">
      <c r="A1140" s="111" t="s">
        <v>1308</v>
      </c>
      <c r="B1140" s="111" t="s">
        <v>377</v>
      </c>
      <c r="C1140" s="111">
        <v>177.1</v>
      </c>
      <c r="D1140" s="111">
        <v>180.9</v>
      </c>
      <c r="E1140" s="111">
        <v>177.1</v>
      </c>
      <c r="F1140" s="111">
        <v>179.5</v>
      </c>
      <c r="G1140" s="111">
        <v>178.5</v>
      </c>
      <c r="H1140" s="111">
        <v>179.95</v>
      </c>
      <c r="I1140" s="111">
        <v>78212</v>
      </c>
      <c r="J1140" s="111">
        <v>14031450.550000001</v>
      </c>
      <c r="K1140" s="112">
        <v>43717</v>
      </c>
      <c r="L1140" s="111">
        <v>4088</v>
      </c>
      <c r="M1140" s="111" t="s">
        <v>1821</v>
      </c>
      <c r="N1140" s="390"/>
    </row>
    <row r="1141" spans="1:14">
      <c r="A1141" s="111" t="s">
        <v>3408</v>
      </c>
      <c r="B1141" s="111" t="s">
        <v>377</v>
      </c>
      <c r="C1141" s="111">
        <v>295</v>
      </c>
      <c r="D1141" s="111">
        <v>295</v>
      </c>
      <c r="E1141" s="111">
        <v>270.05</v>
      </c>
      <c r="F1141" s="111">
        <v>295</v>
      </c>
      <c r="G1141" s="111">
        <v>290</v>
      </c>
      <c r="H1141" s="111">
        <v>281.05</v>
      </c>
      <c r="I1141" s="111">
        <v>1892</v>
      </c>
      <c r="J1141" s="111">
        <v>557999</v>
      </c>
      <c r="K1141" s="112">
        <v>43717</v>
      </c>
      <c r="L1141" s="111">
        <v>29</v>
      </c>
      <c r="M1141" s="111" t="s">
        <v>3409</v>
      </c>
      <c r="N1141" s="390"/>
    </row>
    <row r="1142" spans="1:14">
      <c r="A1142" s="111" t="s">
        <v>1876</v>
      </c>
      <c r="B1142" s="111" t="s">
        <v>377</v>
      </c>
      <c r="C1142" s="111">
        <v>155</v>
      </c>
      <c r="D1142" s="111">
        <v>163.6</v>
      </c>
      <c r="E1142" s="111">
        <v>152.9</v>
      </c>
      <c r="F1142" s="111">
        <v>159</v>
      </c>
      <c r="G1142" s="111">
        <v>161.94999999999999</v>
      </c>
      <c r="H1142" s="111">
        <v>154.9</v>
      </c>
      <c r="I1142" s="111">
        <v>1246</v>
      </c>
      <c r="J1142" s="111">
        <v>194795.55</v>
      </c>
      <c r="K1142" s="112">
        <v>43717</v>
      </c>
      <c r="L1142" s="111">
        <v>85</v>
      </c>
      <c r="M1142" s="111" t="s">
        <v>1877</v>
      </c>
      <c r="N1142" s="390"/>
    </row>
    <row r="1143" spans="1:14">
      <c r="A1143" s="111" t="s">
        <v>1800</v>
      </c>
      <c r="B1143" s="111" t="s">
        <v>377</v>
      </c>
      <c r="C1143" s="111">
        <v>125</v>
      </c>
      <c r="D1143" s="111">
        <v>128.75</v>
      </c>
      <c r="E1143" s="111">
        <v>123.25</v>
      </c>
      <c r="F1143" s="111">
        <v>125.5</v>
      </c>
      <c r="G1143" s="111">
        <v>124.25</v>
      </c>
      <c r="H1143" s="111">
        <v>123.3</v>
      </c>
      <c r="I1143" s="111">
        <v>60211</v>
      </c>
      <c r="J1143" s="111">
        <v>7581469.7000000002</v>
      </c>
      <c r="K1143" s="112">
        <v>43717</v>
      </c>
      <c r="L1143" s="111">
        <v>2245</v>
      </c>
      <c r="M1143" s="111" t="s">
        <v>2162</v>
      </c>
      <c r="N1143" s="390"/>
    </row>
    <row r="1144" spans="1:14">
      <c r="A1144" s="111" t="s">
        <v>3219</v>
      </c>
      <c r="B1144" s="111" t="s">
        <v>377</v>
      </c>
      <c r="C1144" s="111">
        <v>608.29999999999995</v>
      </c>
      <c r="D1144" s="111">
        <v>624.4</v>
      </c>
      <c r="E1144" s="111">
        <v>608.29999999999995</v>
      </c>
      <c r="F1144" s="111">
        <v>620.35</v>
      </c>
      <c r="G1144" s="111">
        <v>622.45000000000005</v>
      </c>
      <c r="H1144" s="111">
        <v>607.79999999999995</v>
      </c>
      <c r="I1144" s="111">
        <v>83021</v>
      </c>
      <c r="J1144" s="111">
        <v>51202968.149999999</v>
      </c>
      <c r="K1144" s="112">
        <v>43717</v>
      </c>
      <c r="L1144" s="111">
        <v>3021</v>
      </c>
      <c r="M1144" s="111" t="s">
        <v>3220</v>
      </c>
      <c r="N1144" s="390"/>
    </row>
    <row r="1145" spans="1:14">
      <c r="A1145" s="111" t="s">
        <v>1309</v>
      </c>
      <c r="B1145" s="111" t="s">
        <v>377</v>
      </c>
      <c r="C1145" s="111">
        <v>220.5</v>
      </c>
      <c r="D1145" s="111">
        <v>226</v>
      </c>
      <c r="E1145" s="111">
        <v>199</v>
      </c>
      <c r="F1145" s="111">
        <v>208.55</v>
      </c>
      <c r="G1145" s="111">
        <v>210</v>
      </c>
      <c r="H1145" s="111">
        <v>208.05</v>
      </c>
      <c r="I1145" s="111">
        <v>7694</v>
      </c>
      <c r="J1145" s="111">
        <v>1597826</v>
      </c>
      <c r="K1145" s="112">
        <v>43717</v>
      </c>
      <c r="L1145" s="111">
        <v>527</v>
      </c>
      <c r="M1145" s="111" t="s">
        <v>1310</v>
      </c>
      <c r="N1145" s="390"/>
    </row>
    <row r="1146" spans="1:14">
      <c r="A1146" s="111" t="s">
        <v>1311</v>
      </c>
      <c r="B1146" s="111" t="s">
        <v>377</v>
      </c>
      <c r="C1146" s="111">
        <v>444.5</v>
      </c>
      <c r="D1146" s="111">
        <v>461</v>
      </c>
      <c r="E1146" s="111">
        <v>442.3</v>
      </c>
      <c r="F1146" s="111">
        <v>456.65</v>
      </c>
      <c r="G1146" s="111">
        <v>460.2</v>
      </c>
      <c r="H1146" s="111">
        <v>442.1</v>
      </c>
      <c r="I1146" s="111">
        <v>68699</v>
      </c>
      <c r="J1146" s="111">
        <v>31249984.649999999</v>
      </c>
      <c r="K1146" s="112">
        <v>43717</v>
      </c>
      <c r="L1146" s="111">
        <v>2603</v>
      </c>
      <c r="M1146" s="111" t="s">
        <v>1312</v>
      </c>
      <c r="N1146" s="390"/>
    </row>
    <row r="1147" spans="1:14">
      <c r="A1147" s="111" t="s">
        <v>2685</v>
      </c>
      <c r="B1147" s="111" t="s">
        <v>377</v>
      </c>
      <c r="C1147" s="111">
        <v>102.95</v>
      </c>
      <c r="D1147" s="111">
        <v>103.1</v>
      </c>
      <c r="E1147" s="111">
        <v>102.2</v>
      </c>
      <c r="F1147" s="111">
        <v>102.2</v>
      </c>
      <c r="G1147" s="111">
        <v>102.2</v>
      </c>
      <c r="H1147" s="111">
        <v>103.1</v>
      </c>
      <c r="I1147" s="111">
        <v>197</v>
      </c>
      <c r="J1147" s="111">
        <v>20287.3</v>
      </c>
      <c r="K1147" s="112">
        <v>43717</v>
      </c>
      <c r="L1147" s="111">
        <v>10</v>
      </c>
      <c r="M1147" s="111" t="s">
        <v>2686</v>
      </c>
      <c r="N1147" s="390"/>
    </row>
    <row r="1148" spans="1:14">
      <c r="A1148" s="111" t="s">
        <v>127</v>
      </c>
      <c r="B1148" s="111" t="s">
        <v>377</v>
      </c>
      <c r="C1148" s="111">
        <v>203.25</v>
      </c>
      <c r="D1148" s="111">
        <v>204.85</v>
      </c>
      <c r="E1148" s="111">
        <v>201.8</v>
      </c>
      <c r="F1148" s="111">
        <v>202.9</v>
      </c>
      <c r="G1148" s="111">
        <v>203.1</v>
      </c>
      <c r="H1148" s="111">
        <v>203.5</v>
      </c>
      <c r="I1148" s="111">
        <v>2682726</v>
      </c>
      <c r="J1148" s="111">
        <v>545618850.35000002</v>
      </c>
      <c r="K1148" s="112">
        <v>43717</v>
      </c>
      <c r="L1148" s="111">
        <v>39984</v>
      </c>
      <c r="M1148" s="111" t="s">
        <v>2929</v>
      </c>
      <c r="N1148" s="390"/>
    </row>
    <row r="1149" spans="1:14">
      <c r="A1149" s="111" t="s">
        <v>1313</v>
      </c>
      <c r="B1149" s="111" t="s">
        <v>377</v>
      </c>
      <c r="C1149" s="111">
        <v>650</v>
      </c>
      <c r="D1149" s="111">
        <v>660</v>
      </c>
      <c r="E1149" s="111">
        <v>635</v>
      </c>
      <c r="F1149" s="111">
        <v>636.4</v>
      </c>
      <c r="G1149" s="111">
        <v>635.20000000000005</v>
      </c>
      <c r="H1149" s="111">
        <v>650.45000000000005</v>
      </c>
      <c r="I1149" s="111">
        <v>14432</v>
      </c>
      <c r="J1149" s="111">
        <v>9330530.8000000007</v>
      </c>
      <c r="K1149" s="112">
        <v>43717</v>
      </c>
      <c r="L1149" s="111">
        <v>979</v>
      </c>
      <c r="M1149" s="111" t="s">
        <v>1314</v>
      </c>
      <c r="N1149" s="390"/>
    </row>
    <row r="1150" spans="1:14">
      <c r="A1150" s="111" t="s">
        <v>1315</v>
      </c>
      <c r="B1150" s="111" t="s">
        <v>377</v>
      </c>
      <c r="C1150" s="111">
        <v>170.4</v>
      </c>
      <c r="D1150" s="111">
        <v>178.25</v>
      </c>
      <c r="E1150" s="111">
        <v>167.95</v>
      </c>
      <c r="F1150" s="111">
        <v>174.8</v>
      </c>
      <c r="G1150" s="111">
        <v>174.95</v>
      </c>
      <c r="H1150" s="111">
        <v>175.5</v>
      </c>
      <c r="I1150" s="111">
        <v>11742</v>
      </c>
      <c r="J1150" s="111">
        <v>2033743.75</v>
      </c>
      <c r="K1150" s="112">
        <v>43717</v>
      </c>
      <c r="L1150" s="111">
        <v>430</v>
      </c>
      <c r="M1150" s="111" t="s">
        <v>1316</v>
      </c>
      <c r="N1150" s="390"/>
    </row>
    <row r="1151" spans="1:14">
      <c r="A1151" s="111" t="s">
        <v>3297</v>
      </c>
      <c r="B1151" s="111" t="s">
        <v>377</v>
      </c>
      <c r="C1151" s="111">
        <v>66.349999999999994</v>
      </c>
      <c r="D1151" s="111">
        <v>66.45</v>
      </c>
      <c r="E1151" s="111">
        <v>65</v>
      </c>
      <c r="F1151" s="111">
        <v>65.400000000000006</v>
      </c>
      <c r="G1151" s="111">
        <v>65.3</v>
      </c>
      <c r="H1151" s="111">
        <v>65.3</v>
      </c>
      <c r="I1151" s="111">
        <v>34204</v>
      </c>
      <c r="J1151" s="111">
        <v>2237759.35</v>
      </c>
      <c r="K1151" s="112">
        <v>43717</v>
      </c>
      <c r="L1151" s="111">
        <v>306</v>
      </c>
      <c r="M1151" s="111" t="s">
        <v>3298</v>
      </c>
      <c r="N1151" s="390"/>
    </row>
    <row r="1152" spans="1:14">
      <c r="A1152" s="111" t="s">
        <v>1317</v>
      </c>
      <c r="B1152" s="111" t="s">
        <v>377</v>
      </c>
      <c r="C1152" s="111">
        <v>79.05</v>
      </c>
      <c r="D1152" s="111">
        <v>82.5</v>
      </c>
      <c r="E1152" s="111">
        <v>75.150000000000006</v>
      </c>
      <c r="F1152" s="111">
        <v>78.55</v>
      </c>
      <c r="G1152" s="111">
        <v>78.25</v>
      </c>
      <c r="H1152" s="111">
        <v>78.45</v>
      </c>
      <c r="I1152" s="111">
        <v>1046456</v>
      </c>
      <c r="J1152" s="111">
        <v>83093176.599999994</v>
      </c>
      <c r="K1152" s="112">
        <v>43717</v>
      </c>
      <c r="L1152" s="111">
        <v>8357</v>
      </c>
      <c r="M1152" s="111" t="s">
        <v>1318</v>
      </c>
      <c r="N1152" s="390"/>
    </row>
    <row r="1153" spans="1:14">
      <c r="A1153" s="111" t="s">
        <v>1953</v>
      </c>
      <c r="B1153" s="111" t="s">
        <v>377</v>
      </c>
      <c r="C1153" s="111">
        <v>6.9</v>
      </c>
      <c r="D1153" s="111">
        <v>6.9</v>
      </c>
      <c r="E1153" s="111">
        <v>6.85</v>
      </c>
      <c r="F1153" s="111">
        <v>6.85</v>
      </c>
      <c r="G1153" s="111">
        <v>6.85</v>
      </c>
      <c r="H1153" s="111">
        <v>6.7</v>
      </c>
      <c r="I1153" s="111">
        <v>505</v>
      </c>
      <c r="J1153" s="111">
        <v>3461.85</v>
      </c>
      <c r="K1153" s="112">
        <v>43717</v>
      </c>
      <c r="L1153" s="111">
        <v>4</v>
      </c>
      <c r="M1153" s="111" t="s">
        <v>1954</v>
      </c>
      <c r="N1153" s="390"/>
    </row>
    <row r="1154" spans="1:14">
      <c r="A1154" s="111" t="s">
        <v>1319</v>
      </c>
      <c r="B1154" s="111" t="s">
        <v>377</v>
      </c>
      <c r="C1154" s="111">
        <v>106.55</v>
      </c>
      <c r="D1154" s="111">
        <v>107.9</v>
      </c>
      <c r="E1154" s="111">
        <v>105.35</v>
      </c>
      <c r="F1154" s="111">
        <v>106.3</v>
      </c>
      <c r="G1154" s="111">
        <v>105.85</v>
      </c>
      <c r="H1154" s="111">
        <v>105.6</v>
      </c>
      <c r="I1154" s="111">
        <v>1222724</v>
      </c>
      <c r="J1154" s="111">
        <v>130319274.75</v>
      </c>
      <c r="K1154" s="112">
        <v>43717</v>
      </c>
      <c r="L1154" s="111">
        <v>19238</v>
      </c>
      <c r="M1154" s="111" t="s">
        <v>1320</v>
      </c>
      <c r="N1154" s="390"/>
    </row>
    <row r="1155" spans="1:14">
      <c r="A1155" s="111" t="s">
        <v>2066</v>
      </c>
      <c r="B1155" s="111" t="s">
        <v>377</v>
      </c>
      <c r="C1155" s="111">
        <v>53.75</v>
      </c>
      <c r="D1155" s="111">
        <v>55.7</v>
      </c>
      <c r="E1155" s="111">
        <v>51.15</v>
      </c>
      <c r="F1155" s="111">
        <v>54.4</v>
      </c>
      <c r="G1155" s="111">
        <v>54.3</v>
      </c>
      <c r="H1155" s="111">
        <v>54.2</v>
      </c>
      <c r="I1155" s="111">
        <v>504435</v>
      </c>
      <c r="J1155" s="111">
        <v>27175109.850000001</v>
      </c>
      <c r="K1155" s="112">
        <v>43717</v>
      </c>
      <c r="L1155" s="111">
        <v>4647</v>
      </c>
      <c r="M1155" s="111" t="s">
        <v>2067</v>
      </c>
      <c r="N1155" s="390"/>
    </row>
    <row r="1156" spans="1:14">
      <c r="A1156" s="111" t="s">
        <v>3440</v>
      </c>
      <c r="B1156" s="111" t="s">
        <v>377</v>
      </c>
      <c r="C1156" s="111">
        <v>0.25</v>
      </c>
      <c r="D1156" s="111">
        <v>0.25</v>
      </c>
      <c r="E1156" s="111">
        <v>0.2</v>
      </c>
      <c r="F1156" s="111">
        <v>0.25</v>
      </c>
      <c r="G1156" s="111">
        <v>0.25</v>
      </c>
      <c r="H1156" s="111">
        <v>0.25</v>
      </c>
      <c r="I1156" s="111">
        <v>19751</v>
      </c>
      <c r="J1156" s="111">
        <v>4100.2</v>
      </c>
      <c r="K1156" s="112">
        <v>43717</v>
      </c>
      <c r="L1156" s="111">
        <v>10</v>
      </c>
      <c r="M1156" s="111" t="s">
        <v>3441</v>
      </c>
      <c r="N1156" s="390"/>
    </row>
    <row r="1157" spans="1:14">
      <c r="A1157" s="111" t="s">
        <v>2568</v>
      </c>
      <c r="B1157" s="111" t="s">
        <v>377</v>
      </c>
      <c r="C1157" s="111">
        <v>63.2</v>
      </c>
      <c r="D1157" s="111">
        <v>66.8</v>
      </c>
      <c r="E1157" s="111">
        <v>60.2</v>
      </c>
      <c r="F1157" s="111">
        <v>65.849999999999994</v>
      </c>
      <c r="G1157" s="111">
        <v>66</v>
      </c>
      <c r="H1157" s="111">
        <v>63.2</v>
      </c>
      <c r="I1157" s="111">
        <v>5314</v>
      </c>
      <c r="J1157" s="111">
        <v>344509.8</v>
      </c>
      <c r="K1157" s="112">
        <v>43717</v>
      </c>
      <c r="L1157" s="111">
        <v>177</v>
      </c>
      <c r="M1157" s="111" t="s">
        <v>2569</v>
      </c>
      <c r="N1157" s="390"/>
    </row>
    <row r="1158" spans="1:14">
      <c r="A1158" s="111" t="s">
        <v>1322</v>
      </c>
      <c r="B1158" s="111" t="s">
        <v>377</v>
      </c>
      <c r="C1158" s="111">
        <v>40.6</v>
      </c>
      <c r="D1158" s="111">
        <v>41.3</v>
      </c>
      <c r="E1158" s="111">
        <v>40.450000000000003</v>
      </c>
      <c r="F1158" s="111">
        <v>40.950000000000003</v>
      </c>
      <c r="G1158" s="111">
        <v>41</v>
      </c>
      <c r="H1158" s="111">
        <v>40.25</v>
      </c>
      <c r="I1158" s="111">
        <v>7651</v>
      </c>
      <c r="J1158" s="111">
        <v>313104.45</v>
      </c>
      <c r="K1158" s="112">
        <v>43717</v>
      </c>
      <c r="L1158" s="111">
        <v>237</v>
      </c>
      <c r="M1158" s="111" t="s">
        <v>1323</v>
      </c>
      <c r="N1158" s="390"/>
    </row>
    <row r="1159" spans="1:14">
      <c r="A1159" s="111" t="s">
        <v>3228</v>
      </c>
      <c r="B1159" s="111" t="s">
        <v>377</v>
      </c>
      <c r="C1159" s="111">
        <v>29.3</v>
      </c>
      <c r="D1159" s="111">
        <v>29.3</v>
      </c>
      <c r="E1159" s="111">
        <v>27.3</v>
      </c>
      <c r="F1159" s="111">
        <v>28.5</v>
      </c>
      <c r="G1159" s="111">
        <v>28.5</v>
      </c>
      <c r="H1159" s="111">
        <v>29.3</v>
      </c>
      <c r="I1159" s="111">
        <v>20</v>
      </c>
      <c r="J1159" s="111">
        <v>564.79999999999995</v>
      </c>
      <c r="K1159" s="112">
        <v>43717</v>
      </c>
      <c r="L1159" s="111">
        <v>13</v>
      </c>
      <c r="M1159" s="111" t="s">
        <v>3229</v>
      </c>
      <c r="N1159" s="390"/>
    </row>
    <row r="1160" spans="1:14">
      <c r="A1160" s="111" t="s">
        <v>1324</v>
      </c>
      <c r="B1160" s="111" t="s">
        <v>377</v>
      </c>
      <c r="C1160" s="111">
        <v>150</v>
      </c>
      <c r="D1160" s="111">
        <v>164</v>
      </c>
      <c r="E1160" s="111">
        <v>146.1</v>
      </c>
      <c r="F1160" s="111">
        <v>161.4</v>
      </c>
      <c r="G1160" s="111">
        <v>160</v>
      </c>
      <c r="H1160" s="111">
        <v>147.85</v>
      </c>
      <c r="I1160" s="111">
        <v>14451</v>
      </c>
      <c r="J1160" s="111">
        <v>2287730.5499999998</v>
      </c>
      <c r="K1160" s="112">
        <v>43717</v>
      </c>
      <c r="L1160" s="111">
        <v>842</v>
      </c>
      <c r="M1160" s="111" t="s">
        <v>1325</v>
      </c>
      <c r="N1160" s="390"/>
    </row>
    <row r="1161" spans="1:14">
      <c r="A1161" s="111" t="s">
        <v>1785</v>
      </c>
      <c r="B1161" s="111" t="s">
        <v>377</v>
      </c>
      <c r="C1161" s="111">
        <v>167.05</v>
      </c>
      <c r="D1161" s="111">
        <v>169.45</v>
      </c>
      <c r="E1161" s="111">
        <v>166</v>
      </c>
      <c r="F1161" s="111">
        <v>167.8</v>
      </c>
      <c r="G1161" s="111">
        <v>168</v>
      </c>
      <c r="H1161" s="111">
        <v>168.05</v>
      </c>
      <c r="I1161" s="111">
        <v>5662</v>
      </c>
      <c r="J1161" s="111">
        <v>949412.3</v>
      </c>
      <c r="K1161" s="112">
        <v>43717</v>
      </c>
      <c r="L1161" s="111">
        <v>174</v>
      </c>
      <c r="M1161" s="111" t="s">
        <v>1786</v>
      </c>
      <c r="N1161" s="390"/>
    </row>
    <row r="1162" spans="1:14">
      <c r="A1162" s="111" t="s">
        <v>3606</v>
      </c>
      <c r="B1162" s="111" t="s">
        <v>3017</v>
      </c>
      <c r="C1162" s="111">
        <v>2.5</v>
      </c>
      <c r="D1162" s="111">
        <v>2.5</v>
      </c>
      <c r="E1162" s="111">
        <v>2.4</v>
      </c>
      <c r="F1162" s="111">
        <v>2.4</v>
      </c>
      <c r="G1162" s="111">
        <v>2.4</v>
      </c>
      <c r="H1162" s="111">
        <v>2.5</v>
      </c>
      <c r="I1162" s="111">
        <v>1050</v>
      </c>
      <c r="J1162" s="111">
        <v>2620</v>
      </c>
      <c r="K1162" s="112">
        <v>43717</v>
      </c>
      <c r="L1162" s="111">
        <v>3</v>
      </c>
      <c r="M1162" s="111" t="s">
        <v>3607</v>
      </c>
      <c r="N1162" s="390"/>
    </row>
    <row r="1163" spans="1:14">
      <c r="A1163" s="111" t="s">
        <v>3302</v>
      </c>
      <c r="B1163" s="111" t="s">
        <v>377</v>
      </c>
      <c r="C1163" s="111">
        <v>22</v>
      </c>
      <c r="D1163" s="111">
        <v>22.85</v>
      </c>
      <c r="E1163" s="111">
        <v>20</v>
      </c>
      <c r="F1163" s="111">
        <v>20.149999999999999</v>
      </c>
      <c r="G1163" s="111">
        <v>20</v>
      </c>
      <c r="H1163" s="111">
        <v>19.8</v>
      </c>
      <c r="I1163" s="111">
        <v>2512</v>
      </c>
      <c r="J1163" s="111">
        <v>50918.75</v>
      </c>
      <c r="K1163" s="112">
        <v>43717</v>
      </c>
      <c r="L1163" s="111">
        <v>29</v>
      </c>
      <c r="M1163" s="111" t="s">
        <v>3303</v>
      </c>
      <c r="N1163" s="390"/>
    </row>
    <row r="1164" spans="1:14">
      <c r="A1164" s="111" t="s">
        <v>1326</v>
      </c>
      <c r="B1164" s="111" t="s">
        <v>377</v>
      </c>
      <c r="C1164" s="111">
        <v>20.05</v>
      </c>
      <c r="D1164" s="111">
        <v>21</v>
      </c>
      <c r="E1164" s="111">
        <v>19.8</v>
      </c>
      <c r="F1164" s="111">
        <v>20.6</v>
      </c>
      <c r="G1164" s="111">
        <v>20.350000000000001</v>
      </c>
      <c r="H1164" s="111">
        <v>20</v>
      </c>
      <c r="I1164" s="111">
        <v>84661</v>
      </c>
      <c r="J1164" s="111">
        <v>1735624.6</v>
      </c>
      <c r="K1164" s="112">
        <v>43717</v>
      </c>
      <c r="L1164" s="111">
        <v>301</v>
      </c>
      <c r="M1164" s="111" t="s">
        <v>1327</v>
      </c>
      <c r="N1164" s="390"/>
    </row>
    <row r="1165" spans="1:14">
      <c r="A1165" s="111" t="s">
        <v>1328</v>
      </c>
      <c r="B1165" s="111" t="s">
        <v>377</v>
      </c>
      <c r="C1165" s="111">
        <v>296.95</v>
      </c>
      <c r="D1165" s="111">
        <v>300.95</v>
      </c>
      <c r="E1165" s="111">
        <v>294.3</v>
      </c>
      <c r="F1165" s="111">
        <v>297.5</v>
      </c>
      <c r="G1165" s="111">
        <v>298.60000000000002</v>
      </c>
      <c r="H1165" s="111">
        <v>298.95</v>
      </c>
      <c r="I1165" s="111">
        <v>92333</v>
      </c>
      <c r="J1165" s="111">
        <v>27418076.149999999</v>
      </c>
      <c r="K1165" s="112">
        <v>43717</v>
      </c>
      <c r="L1165" s="111">
        <v>2282</v>
      </c>
      <c r="M1165" s="111" t="s">
        <v>1329</v>
      </c>
      <c r="N1165" s="390"/>
    </row>
    <row r="1166" spans="1:14">
      <c r="A1166" s="111" t="s">
        <v>1941</v>
      </c>
      <c r="B1166" s="111" t="s">
        <v>377</v>
      </c>
      <c r="C1166" s="111">
        <v>30.9</v>
      </c>
      <c r="D1166" s="111">
        <v>30.9</v>
      </c>
      <c r="E1166" s="111">
        <v>29</v>
      </c>
      <c r="F1166" s="111">
        <v>29.6</v>
      </c>
      <c r="G1166" s="111">
        <v>29.8</v>
      </c>
      <c r="H1166" s="111">
        <v>29.95</v>
      </c>
      <c r="I1166" s="111">
        <v>45825</v>
      </c>
      <c r="J1166" s="111">
        <v>1359976.55</v>
      </c>
      <c r="K1166" s="112">
        <v>43717</v>
      </c>
      <c r="L1166" s="111">
        <v>315</v>
      </c>
      <c r="M1166" s="111" t="s">
        <v>1942</v>
      </c>
      <c r="N1166" s="390"/>
    </row>
    <row r="1167" spans="1:14">
      <c r="A1167" s="111" t="s">
        <v>1909</v>
      </c>
      <c r="B1167" s="111" t="s">
        <v>377</v>
      </c>
      <c r="C1167" s="111">
        <v>34.65</v>
      </c>
      <c r="D1167" s="111">
        <v>39.700000000000003</v>
      </c>
      <c r="E1167" s="111">
        <v>34.35</v>
      </c>
      <c r="F1167" s="111">
        <v>38.35</v>
      </c>
      <c r="G1167" s="111">
        <v>38.200000000000003</v>
      </c>
      <c r="H1167" s="111">
        <v>35.799999999999997</v>
      </c>
      <c r="I1167" s="111">
        <v>55783</v>
      </c>
      <c r="J1167" s="111">
        <v>2105836.5499999998</v>
      </c>
      <c r="K1167" s="112">
        <v>43717</v>
      </c>
      <c r="L1167" s="111">
        <v>458</v>
      </c>
      <c r="M1167" s="111" t="s">
        <v>1910</v>
      </c>
      <c r="N1167" s="390"/>
    </row>
    <row r="1168" spans="1:14">
      <c r="A1168" s="111" t="s">
        <v>2654</v>
      </c>
      <c r="B1168" s="111" t="s">
        <v>3017</v>
      </c>
      <c r="C1168" s="111">
        <v>0.35</v>
      </c>
      <c r="D1168" s="111">
        <v>0.35</v>
      </c>
      <c r="E1168" s="111">
        <v>0.3</v>
      </c>
      <c r="F1168" s="111">
        <v>0.3</v>
      </c>
      <c r="G1168" s="111">
        <v>0.3</v>
      </c>
      <c r="H1168" s="111">
        <v>0.35</v>
      </c>
      <c r="I1168" s="111">
        <v>33995</v>
      </c>
      <c r="J1168" s="111">
        <v>11798.2</v>
      </c>
      <c r="K1168" s="112">
        <v>43717</v>
      </c>
      <c r="L1168" s="111">
        <v>7</v>
      </c>
      <c r="M1168" s="111" t="s">
        <v>2655</v>
      </c>
      <c r="N1168" s="390"/>
    </row>
    <row r="1169" spans="1:14" hidden="1">
      <c r="A1169" s="111" t="s">
        <v>2368</v>
      </c>
      <c r="B1169" s="111" t="s">
        <v>3017</v>
      </c>
      <c r="C1169" s="111">
        <v>0.7</v>
      </c>
      <c r="D1169" s="111">
        <v>0.75</v>
      </c>
      <c r="E1169" s="111">
        <v>0.65</v>
      </c>
      <c r="F1169" s="111">
        <v>0.7</v>
      </c>
      <c r="G1169" s="111">
        <v>0.75</v>
      </c>
      <c r="H1169" s="111">
        <v>0.7</v>
      </c>
      <c r="I1169" s="111">
        <v>21741</v>
      </c>
      <c r="J1169" s="111">
        <v>15021.35</v>
      </c>
      <c r="K1169" s="112">
        <v>43717</v>
      </c>
      <c r="L1169" s="111">
        <v>62</v>
      </c>
      <c r="M1169" s="111" t="s">
        <v>2369</v>
      </c>
      <c r="N1169" s="390"/>
    </row>
    <row r="1170" spans="1:14" hidden="1">
      <c r="A1170" s="111" t="s">
        <v>1331</v>
      </c>
      <c r="B1170" s="111" t="s">
        <v>3017</v>
      </c>
      <c r="C1170" s="111">
        <v>17.5</v>
      </c>
      <c r="D1170" s="111">
        <v>18.05</v>
      </c>
      <c r="E1170" s="111">
        <v>17.399999999999999</v>
      </c>
      <c r="F1170" s="111">
        <v>17.95</v>
      </c>
      <c r="G1170" s="111">
        <v>18</v>
      </c>
      <c r="H1170" s="111">
        <v>17.5</v>
      </c>
      <c r="I1170" s="111">
        <v>26663</v>
      </c>
      <c r="J1170" s="111">
        <v>477206.8</v>
      </c>
      <c r="K1170" s="112">
        <v>43717</v>
      </c>
      <c r="L1170" s="111">
        <v>86</v>
      </c>
      <c r="M1170" s="111" t="s">
        <v>1332</v>
      </c>
      <c r="N1170" s="390"/>
    </row>
    <row r="1171" spans="1:14" hidden="1">
      <c r="A1171" s="111" t="s">
        <v>2506</v>
      </c>
      <c r="B1171" s="111" t="s">
        <v>377</v>
      </c>
      <c r="C1171" s="111">
        <v>87</v>
      </c>
      <c r="D1171" s="111">
        <v>89.3</v>
      </c>
      <c r="E1171" s="111">
        <v>86.35</v>
      </c>
      <c r="F1171" s="111">
        <v>89</v>
      </c>
      <c r="G1171" s="111">
        <v>89.1</v>
      </c>
      <c r="H1171" s="111">
        <v>87.45</v>
      </c>
      <c r="I1171" s="111">
        <v>202198</v>
      </c>
      <c r="J1171" s="111">
        <v>17765990.699999999</v>
      </c>
      <c r="K1171" s="112">
        <v>43717</v>
      </c>
      <c r="L1171" s="111">
        <v>1937</v>
      </c>
      <c r="M1171" s="111" t="s">
        <v>1330</v>
      </c>
      <c r="N1171" s="390"/>
    </row>
    <row r="1172" spans="1:14" hidden="1">
      <c r="A1172" s="111" t="s">
        <v>1333</v>
      </c>
      <c r="B1172" s="111" t="s">
        <v>377</v>
      </c>
      <c r="C1172" s="111">
        <v>20.2</v>
      </c>
      <c r="D1172" s="111">
        <v>20.55</v>
      </c>
      <c r="E1172" s="111">
        <v>20.100000000000001</v>
      </c>
      <c r="F1172" s="111">
        <v>20.350000000000001</v>
      </c>
      <c r="G1172" s="111">
        <v>20.25</v>
      </c>
      <c r="H1172" s="111">
        <v>20.3</v>
      </c>
      <c r="I1172" s="111">
        <v>51674</v>
      </c>
      <c r="J1172" s="111">
        <v>1049851.5</v>
      </c>
      <c r="K1172" s="112">
        <v>43717</v>
      </c>
      <c r="L1172" s="111">
        <v>198</v>
      </c>
      <c r="M1172" s="111" t="s">
        <v>1334</v>
      </c>
      <c r="N1172" s="390"/>
    </row>
    <row r="1173" spans="1:14" hidden="1">
      <c r="A1173" s="111" t="s">
        <v>2496</v>
      </c>
      <c r="B1173" s="111" t="s">
        <v>377</v>
      </c>
      <c r="C1173" s="111">
        <v>0.7</v>
      </c>
      <c r="D1173" s="111">
        <v>0.75</v>
      </c>
      <c r="E1173" s="111">
        <v>0.7</v>
      </c>
      <c r="F1173" s="111">
        <v>0.7</v>
      </c>
      <c r="G1173" s="111">
        <v>0.7</v>
      </c>
      <c r="H1173" s="111">
        <v>0.75</v>
      </c>
      <c r="I1173" s="111">
        <v>3044</v>
      </c>
      <c r="J1173" s="111">
        <v>2205.6</v>
      </c>
      <c r="K1173" s="112">
        <v>43717</v>
      </c>
      <c r="L1173" s="111">
        <v>12</v>
      </c>
      <c r="M1173" s="111" t="s">
        <v>2497</v>
      </c>
      <c r="N1173" s="390"/>
    </row>
    <row r="1174" spans="1:14" hidden="1">
      <c r="A1174" s="111" t="s">
        <v>2687</v>
      </c>
      <c r="B1174" s="111" t="s">
        <v>377</v>
      </c>
      <c r="C1174" s="111">
        <v>516</v>
      </c>
      <c r="D1174" s="111">
        <v>526</v>
      </c>
      <c r="E1174" s="111">
        <v>516</v>
      </c>
      <c r="F1174" s="111">
        <v>521.20000000000005</v>
      </c>
      <c r="G1174" s="111">
        <v>520</v>
      </c>
      <c r="H1174" s="111">
        <v>521.15</v>
      </c>
      <c r="I1174" s="111">
        <v>5432</v>
      </c>
      <c r="J1174" s="111">
        <v>2841868.55</v>
      </c>
      <c r="K1174" s="112">
        <v>43717</v>
      </c>
      <c r="L1174" s="111">
        <v>251</v>
      </c>
      <c r="M1174" s="111" t="s">
        <v>2688</v>
      </c>
      <c r="N1174" s="390"/>
    </row>
    <row r="1175" spans="1:14" hidden="1">
      <c r="A1175" s="111" t="s">
        <v>2930</v>
      </c>
      <c r="B1175" s="111" t="s">
        <v>377</v>
      </c>
      <c r="C1175" s="111">
        <v>265</v>
      </c>
      <c r="D1175" s="111">
        <v>267</v>
      </c>
      <c r="E1175" s="111">
        <v>260.95</v>
      </c>
      <c r="F1175" s="111">
        <v>265.81</v>
      </c>
      <c r="G1175" s="111">
        <v>265.74</v>
      </c>
      <c r="H1175" s="111">
        <v>263.02999999999997</v>
      </c>
      <c r="I1175" s="111">
        <v>2103</v>
      </c>
      <c r="J1175" s="111">
        <v>556958.49</v>
      </c>
      <c r="K1175" s="112">
        <v>43717</v>
      </c>
      <c r="L1175" s="111">
        <v>52</v>
      </c>
      <c r="M1175" s="111" t="s">
        <v>2931</v>
      </c>
      <c r="N1175" s="390"/>
    </row>
    <row r="1176" spans="1:14" hidden="1">
      <c r="A1176" s="111" t="s">
        <v>128</v>
      </c>
      <c r="B1176" s="111" t="s">
        <v>377</v>
      </c>
      <c r="C1176" s="111">
        <v>60.2</v>
      </c>
      <c r="D1176" s="111">
        <v>62.4</v>
      </c>
      <c r="E1176" s="111">
        <v>60.1</v>
      </c>
      <c r="F1176" s="111">
        <v>62</v>
      </c>
      <c r="G1176" s="111">
        <v>62</v>
      </c>
      <c r="H1176" s="111">
        <v>59.65</v>
      </c>
      <c r="I1176" s="111">
        <v>1447909</v>
      </c>
      <c r="J1176" s="111">
        <v>88923341.849999994</v>
      </c>
      <c r="K1176" s="112">
        <v>43717</v>
      </c>
      <c r="L1176" s="111">
        <v>14942</v>
      </c>
      <c r="M1176" s="111" t="s">
        <v>2932</v>
      </c>
      <c r="N1176" s="390"/>
    </row>
    <row r="1177" spans="1:14" hidden="1">
      <c r="A1177" s="111" t="s">
        <v>2933</v>
      </c>
      <c r="B1177" s="111" t="s">
        <v>377</v>
      </c>
      <c r="C1177" s="111">
        <v>34.950000000000003</v>
      </c>
      <c r="D1177" s="111">
        <v>34.950000000000003</v>
      </c>
      <c r="E1177" s="111">
        <v>34.200000000000003</v>
      </c>
      <c r="F1177" s="111">
        <v>34.549999999999997</v>
      </c>
      <c r="G1177" s="111">
        <v>34.549999999999997</v>
      </c>
      <c r="H1177" s="111">
        <v>34.1</v>
      </c>
      <c r="I1177" s="111">
        <v>3373</v>
      </c>
      <c r="J1177" s="111">
        <v>116659.1</v>
      </c>
      <c r="K1177" s="112">
        <v>43717</v>
      </c>
      <c r="L1177" s="111">
        <v>33</v>
      </c>
      <c r="M1177" s="111" t="s">
        <v>2934</v>
      </c>
      <c r="N1177" s="390"/>
    </row>
    <row r="1178" spans="1:14" hidden="1">
      <c r="A1178" s="111" t="s">
        <v>2935</v>
      </c>
      <c r="B1178" s="111" t="s">
        <v>377</v>
      </c>
      <c r="C1178" s="111">
        <v>540.9</v>
      </c>
      <c r="D1178" s="111">
        <v>548.04999999999995</v>
      </c>
      <c r="E1178" s="111">
        <v>528.5</v>
      </c>
      <c r="F1178" s="111">
        <v>532.5</v>
      </c>
      <c r="G1178" s="111">
        <v>532.5</v>
      </c>
      <c r="H1178" s="111">
        <v>540.04999999999995</v>
      </c>
      <c r="I1178" s="111">
        <v>1506</v>
      </c>
      <c r="J1178" s="111">
        <v>809646.9</v>
      </c>
      <c r="K1178" s="112">
        <v>43717</v>
      </c>
      <c r="L1178" s="111">
        <v>218</v>
      </c>
      <c r="M1178" s="111" t="s">
        <v>2936</v>
      </c>
      <c r="N1178" s="390"/>
    </row>
    <row r="1179" spans="1:14">
      <c r="A1179" s="111" t="s">
        <v>2937</v>
      </c>
      <c r="B1179" s="111" t="s">
        <v>377</v>
      </c>
      <c r="C1179" s="111">
        <v>1.2</v>
      </c>
      <c r="D1179" s="111">
        <v>1.3</v>
      </c>
      <c r="E1179" s="111">
        <v>1.2</v>
      </c>
      <c r="F1179" s="111">
        <v>1.2</v>
      </c>
      <c r="G1179" s="111">
        <v>1.25</v>
      </c>
      <c r="H1179" s="111">
        <v>1.25</v>
      </c>
      <c r="I1179" s="111">
        <v>147639</v>
      </c>
      <c r="J1179" s="111">
        <v>180542.35</v>
      </c>
      <c r="K1179" s="112">
        <v>43717</v>
      </c>
      <c r="L1179" s="111">
        <v>161</v>
      </c>
      <c r="M1179" s="111" t="s">
        <v>2938</v>
      </c>
      <c r="N1179" s="390"/>
    </row>
    <row r="1180" spans="1:14">
      <c r="A1180" s="111" t="s">
        <v>2939</v>
      </c>
      <c r="B1180" s="111" t="s">
        <v>377</v>
      </c>
      <c r="C1180" s="111">
        <v>76</v>
      </c>
      <c r="D1180" s="111">
        <v>76.05</v>
      </c>
      <c r="E1180" s="111">
        <v>72.599999999999994</v>
      </c>
      <c r="F1180" s="111">
        <v>73.55</v>
      </c>
      <c r="G1180" s="111">
        <v>73.349999999999994</v>
      </c>
      <c r="H1180" s="111">
        <v>76.7</v>
      </c>
      <c r="I1180" s="111">
        <v>112374</v>
      </c>
      <c r="J1180" s="111">
        <v>8369773.9500000002</v>
      </c>
      <c r="K1180" s="112">
        <v>43717</v>
      </c>
      <c r="L1180" s="111">
        <v>1563</v>
      </c>
      <c r="M1180" s="111" t="s">
        <v>2940</v>
      </c>
      <c r="N1180" s="390"/>
    </row>
    <row r="1181" spans="1:14">
      <c r="A1181" s="111" t="s">
        <v>1335</v>
      </c>
      <c r="B1181" s="111" t="s">
        <v>377</v>
      </c>
      <c r="C1181" s="111">
        <v>1567</v>
      </c>
      <c r="D1181" s="111">
        <v>1578.45</v>
      </c>
      <c r="E1181" s="111">
        <v>1553.5</v>
      </c>
      <c r="F1181" s="111">
        <v>1565.6</v>
      </c>
      <c r="G1181" s="111">
        <v>1562.6</v>
      </c>
      <c r="H1181" s="111">
        <v>1568.65</v>
      </c>
      <c r="I1181" s="111">
        <v>294013</v>
      </c>
      <c r="J1181" s="111">
        <v>460554522.85000002</v>
      </c>
      <c r="K1181" s="112">
        <v>43717</v>
      </c>
      <c r="L1181" s="111">
        <v>10925</v>
      </c>
      <c r="M1181" s="111" t="s">
        <v>2941</v>
      </c>
      <c r="N1181" s="390"/>
    </row>
    <row r="1182" spans="1:14">
      <c r="A1182" s="111" t="s">
        <v>3264</v>
      </c>
      <c r="B1182" s="111" t="s">
        <v>377</v>
      </c>
      <c r="C1182" s="111">
        <v>1670.15</v>
      </c>
      <c r="D1182" s="111">
        <v>1684.95</v>
      </c>
      <c r="E1182" s="111">
        <v>1667</v>
      </c>
      <c r="F1182" s="111">
        <v>1675.4</v>
      </c>
      <c r="G1182" s="111">
        <v>1679</v>
      </c>
      <c r="H1182" s="111">
        <v>1669.05</v>
      </c>
      <c r="I1182" s="111">
        <v>2315</v>
      </c>
      <c r="J1182" s="111">
        <v>3874083.65</v>
      </c>
      <c r="K1182" s="112">
        <v>43717</v>
      </c>
      <c r="L1182" s="111">
        <v>149</v>
      </c>
      <c r="M1182" s="111" t="s">
        <v>3265</v>
      </c>
      <c r="N1182" s="390"/>
    </row>
    <row r="1183" spans="1:14">
      <c r="A1183" s="111" t="s">
        <v>3784</v>
      </c>
      <c r="B1183" s="111" t="s">
        <v>377</v>
      </c>
      <c r="C1183" s="111">
        <v>1128</v>
      </c>
      <c r="D1183" s="111">
        <v>1128</v>
      </c>
      <c r="E1183" s="111">
        <v>1127</v>
      </c>
      <c r="F1183" s="111">
        <v>1127</v>
      </c>
      <c r="G1183" s="111">
        <v>1127</v>
      </c>
      <c r="H1183" s="111">
        <v>1111</v>
      </c>
      <c r="I1183" s="111">
        <v>12</v>
      </c>
      <c r="J1183" s="111">
        <v>13534</v>
      </c>
      <c r="K1183" s="112">
        <v>43717</v>
      </c>
      <c r="L1183" s="111">
        <v>11</v>
      </c>
      <c r="M1183" s="111" t="s">
        <v>3785</v>
      </c>
      <c r="N1183" s="390"/>
    </row>
    <row r="1184" spans="1:14">
      <c r="A1184" s="111" t="s">
        <v>1803</v>
      </c>
      <c r="B1184" s="111" t="s">
        <v>377</v>
      </c>
      <c r="C1184" s="111">
        <v>454</v>
      </c>
      <c r="D1184" s="111">
        <v>480.7</v>
      </c>
      <c r="E1184" s="111">
        <v>450.05</v>
      </c>
      <c r="F1184" s="111">
        <v>455.05</v>
      </c>
      <c r="G1184" s="111">
        <v>454.85</v>
      </c>
      <c r="H1184" s="111">
        <v>452</v>
      </c>
      <c r="I1184" s="111">
        <v>427659</v>
      </c>
      <c r="J1184" s="111">
        <v>198289507.65000001</v>
      </c>
      <c r="K1184" s="112">
        <v>43717</v>
      </c>
      <c r="L1184" s="111">
        <v>12942</v>
      </c>
      <c r="M1184" s="111" t="s">
        <v>2942</v>
      </c>
      <c r="N1184" s="390"/>
    </row>
    <row r="1185" spans="1:14">
      <c r="A1185" s="111" t="s">
        <v>2943</v>
      </c>
      <c r="B1185" s="111" t="s">
        <v>377</v>
      </c>
      <c r="C1185" s="111">
        <v>115.5</v>
      </c>
      <c r="D1185" s="111">
        <v>120</v>
      </c>
      <c r="E1185" s="111">
        <v>113.85</v>
      </c>
      <c r="F1185" s="111">
        <v>118.2</v>
      </c>
      <c r="G1185" s="111">
        <v>118.6</v>
      </c>
      <c r="H1185" s="111">
        <v>114.65</v>
      </c>
      <c r="I1185" s="111">
        <v>93509</v>
      </c>
      <c r="J1185" s="111">
        <v>11025690.550000001</v>
      </c>
      <c r="K1185" s="112">
        <v>43717</v>
      </c>
      <c r="L1185" s="111">
        <v>2157</v>
      </c>
      <c r="M1185" s="111" t="s">
        <v>2944</v>
      </c>
      <c r="N1185" s="390"/>
    </row>
    <row r="1186" spans="1:14">
      <c r="A1186" s="111" t="s">
        <v>3416</v>
      </c>
      <c r="B1186" s="111" t="s">
        <v>3017</v>
      </c>
      <c r="C1186" s="111">
        <v>0.3</v>
      </c>
      <c r="D1186" s="111">
        <v>0.3</v>
      </c>
      <c r="E1186" s="111">
        <v>0.3</v>
      </c>
      <c r="F1186" s="111">
        <v>0.3</v>
      </c>
      <c r="G1186" s="111">
        <v>0.3</v>
      </c>
      <c r="H1186" s="111">
        <v>0.3</v>
      </c>
      <c r="I1186" s="111">
        <v>1261</v>
      </c>
      <c r="J1186" s="111">
        <v>378.3</v>
      </c>
      <c r="K1186" s="112">
        <v>43717</v>
      </c>
      <c r="L1186" s="111">
        <v>3</v>
      </c>
      <c r="M1186" s="111" t="s">
        <v>3417</v>
      </c>
      <c r="N1186" s="390"/>
    </row>
    <row r="1187" spans="1:14">
      <c r="A1187" s="111" t="s">
        <v>3163</v>
      </c>
      <c r="B1187" s="111" t="s">
        <v>377</v>
      </c>
      <c r="C1187" s="111">
        <v>1.4</v>
      </c>
      <c r="D1187" s="111">
        <v>1.45</v>
      </c>
      <c r="E1187" s="111">
        <v>1.3</v>
      </c>
      <c r="F1187" s="111">
        <v>1.4</v>
      </c>
      <c r="G1187" s="111">
        <v>1.4</v>
      </c>
      <c r="H1187" s="111">
        <v>1.4</v>
      </c>
      <c r="I1187" s="111">
        <v>12138</v>
      </c>
      <c r="J1187" s="111">
        <v>16764.5</v>
      </c>
      <c r="K1187" s="112">
        <v>43717</v>
      </c>
      <c r="L1187" s="111">
        <v>29</v>
      </c>
      <c r="M1187" s="111" t="s">
        <v>3164</v>
      </c>
      <c r="N1187" s="390"/>
    </row>
    <row r="1188" spans="1:14">
      <c r="A1188" s="111" t="s">
        <v>1336</v>
      </c>
      <c r="B1188" s="111" t="s">
        <v>377</v>
      </c>
      <c r="C1188" s="111">
        <v>301</v>
      </c>
      <c r="D1188" s="111">
        <v>302.89999999999998</v>
      </c>
      <c r="E1188" s="111">
        <v>297.5</v>
      </c>
      <c r="F1188" s="111">
        <v>300.39999999999998</v>
      </c>
      <c r="G1188" s="111">
        <v>300</v>
      </c>
      <c r="H1188" s="111">
        <v>298.5</v>
      </c>
      <c r="I1188" s="111">
        <v>100885</v>
      </c>
      <c r="J1188" s="111">
        <v>30350356.199999999</v>
      </c>
      <c r="K1188" s="112">
        <v>43717</v>
      </c>
      <c r="L1188" s="111">
        <v>4328</v>
      </c>
      <c r="M1188" s="111" t="s">
        <v>1337</v>
      </c>
      <c r="N1188" s="390"/>
    </row>
    <row r="1189" spans="1:14">
      <c r="A1189" s="111" t="s">
        <v>1957</v>
      </c>
      <c r="B1189" s="111" t="s">
        <v>377</v>
      </c>
      <c r="C1189" s="111">
        <v>39.35</v>
      </c>
      <c r="D1189" s="111">
        <v>39.35</v>
      </c>
      <c r="E1189" s="111">
        <v>38.049999999999997</v>
      </c>
      <c r="F1189" s="111">
        <v>38.25</v>
      </c>
      <c r="G1189" s="111">
        <v>38.200000000000003</v>
      </c>
      <c r="H1189" s="111">
        <v>38.65</v>
      </c>
      <c r="I1189" s="111">
        <v>7189</v>
      </c>
      <c r="J1189" s="111">
        <v>276429.7</v>
      </c>
      <c r="K1189" s="112">
        <v>43717</v>
      </c>
      <c r="L1189" s="111">
        <v>200</v>
      </c>
      <c r="M1189" s="111" t="s">
        <v>3170</v>
      </c>
      <c r="N1189" s="390"/>
    </row>
    <row r="1190" spans="1:14">
      <c r="A1190" s="111" t="s">
        <v>1338</v>
      </c>
      <c r="B1190" s="111" t="s">
        <v>377</v>
      </c>
      <c r="C1190" s="111">
        <v>89.4</v>
      </c>
      <c r="D1190" s="111">
        <v>105.95</v>
      </c>
      <c r="E1190" s="111">
        <v>88.25</v>
      </c>
      <c r="F1190" s="111">
        <v>104.55</v>
      </c>
      <c r="G1190" s="111">
        <v>105.95</v>
      </c>
      <c r="H1190" s="111">
        <v>88.3</v>
      </c>
      <c r="I1190" s="111">
        <v>4226128</v>
      </c>
      <c r="J1190" s="111">
        <v>421819840.05000001</v>
      </c>
      <c r="K1190" s="112">
        <v>43717</v>
      </c>
      <c r="L1190" s="111">
        <v>31291</v>
      </c>
      <c r="M1190" s="111" t="s">
        <v>1339</v>
      </c>
      <c r="N1190" s="390"/>
    </row>
    <row r="1191" spans="1:14">
      <c r="A1191" s="111" t="s">
        <v>1340</v>
      </c>
      <c r="B1191" s="111" t="s">
        <v>377</v>
      </c>
      <c r="C1191" s="111">
        <v>676.3</v>
      </c>
      <c r="D1191" s="111">
        <v>679.8</v>
      </c>
      <c r="E1191" s="111">
        <v>672</v>
      </c>
      <c r="F1191" s="111">
        <v>673.95</v>
      </c>
      <c r="G1191" s="111">
        <v>674.4</v>
      </c>
      <c r="H1191" s="111">
        <v>674.2</v>
      </c>
      <c r="I1191" s="111">
        <v>203365</v>
      </c>
      <c r="J1191" s="111">
        <v>137162929.5</v>
      </c>
      <c r="K1191" s="112">
        <v>43717</v>
      </c>
      <c r="L1191" s="111">
        <v>3686</v>
      </c>
      <c r="M1191" s="111" t="s">
        <v>1341</v>
      </c>
      <c r="N1191" s="390"/>
    </row>
    <row r="1192" spans="1:14">
      <c r="A1192" s="111" t="s">
        <v>3084</v>
      </c>
      <c r="B1192" s="111" t="s">
        <v>3017</v>
      </c>
      <c r="C1192" s="111">
        <v>19.25</v>
      </c>
      <c r="D1192" s="111">
        <v>19.25</v>
      </c>
      <c r="E1192" s="111">
        <v>18</v>
      </c>
      <c r="F1192" s="111">
        <v>18.05</v>
      </c>
      <c r="G1192" s="111">
        <v>18.5</v>
      </c>
      <c r="H1192" s="111">
        <v>18.55</v>
      </c>
      <c r="I1192" s="111">
        <v>9343</v>
      </c>
      <c r="J1192" s="111">
        <v>168772.35</v>
      </c>
      <c r="K1192" s="112">
        <v>43717</v>
      </c>
      <c r="L1192" s="111">
        <v>31</v>
      </c>
      <c r="M1192" s="111" t="s">
        <v>3085</v>
      </c>
      <c r="N1192" s="390"/>
    </row>
    <row r="1193" spans="1:14">
      <c r="A1193" s="111" t="s">
        <v>1342</v>
      </c>
      <c r="B1193" s="111" t="s">
        <v>377</v>
      </c>
      <c r="C1193" s="111">
        <v>158.65</v>
      </c>
      <c r="D1193" s="111">
        <v>167.95</v>
      </c>
      <c r="E1193" s="111">
        <v>158</v>
      </c>
      <c r="F1193" s="111">
        <v>166.55</v>
      </c>
      <c r="G1193" s="111">
        <v>167.8</v>
      </c>
      <c r="H1193" s="111">
        <v>159.65</v>
      </c>
      <c r="I1193" s="111">
        <v>541387</v>
      </c>
      <c r="J1193" s="111">
        <v>89373581.75</v>
      </c>
      <c r="K1193" s="112">
        <v>43717</v>
      </c>
      <c r="L1193" s="111">
        <v>15085</v>
      </c>
      <c r="M1193" s="111" t="s">
        <v>1343</v>
      </c>
      <c r="N1193" s="390"/>
    </row>
    <row r="1194" spans="1:14">
      <c r="A1194" s="111" t="s">
        <v>3086</v>
      </c>
      <c r="B1194" s="111" t="s">
        <v>377</v>
      </c>
      <c r="C1194" s="111">
        <v>15.55</v>
      </c>
      <c r="D1194" s="111">
        <v>16.95</v>
      </c>
      <c r="E1194" s="111">
        <v>15.55</v>
      </c>
      <c r="F1194" s="111">
        <v>16.55</v>
      </c>
      <c r="G1194" s="111">
        <v>16.600000000000001</v>
      </c>
      <c r="H1194" s="111">
        <v>15.55</v>
      </c>
      <c r="I1194" s="111">
        <v>16756</v>
      </c>
      <c r="J1194" s="111">
        <v>274937.40000000002</v>
      </c>
      <c r="K1194" s="112">
        <v>43717</v>
      </c>
      <c r="L1194" s="111">
        <v>167</v>
      </c>
      <c r="M1194" s="111" t="s">
        <v>3087</v>
      </c>
      <c r="N1194" s="390"/>
    </row>
    <row r="1195" spans="1:14">
      <c r="A1195" s="111" t="s">
        <v>2945</v>
      </c>
      <c r="B1195" s="111" t="s">
        <v>377</v>
      </c>
      <c r="C1195" s="111">
        <v>58.25</v>
      </c>
      <c r="D1195" s="111">
        <v>60.9</v>
      </c>
      <c r="E1195" s="111">
        <v>58</v>
      </c>
      <c r="F1195" s="111">
        <v>58.65</v>
      </c>
      <c r="G1195" s="111">
        <v>58.1</v>
      </c>
      <c r="H1195" s="111">
        <v>56.9</v>
      </c>
      <c r="I1195" s="111">
        <v>31682</v>
      </c>
      <c r="J1195" s="111">
        <v>1863796.55</v>
      </c>
      <c r="K1195" s="112">
        <v>43717</v>
      </c>
      <c r="L1195" s="111">
        <v>141</v>
      </c>
      <c r="M1195" s="111" t="s">
        <v>2946</v>
      </c>
      <c r="N1195" s="390"/>
    </row>
    <row r="1196" spans="1:14">
      <c r="A1196" s="111" t="s">
        <v>209</v>
      </c>
      <c r="B1196" s="111" t="s">
        <v>377</v>
      </c>
      <c r="C1196" s="111">
        <v>703.55</v>
      </c>
      <c r="D1196" s="111">
        <v>723</v>
      </c>
      <c r="E1196" s="111">
        <v>698.05</v>
      </c>
      <c r="F1196" s="111">
        <v>721.25</v>
      </c>
      <c r="G1196" s="111">
        <v>722.75</v>
      </c>
      <c r="H1196" s="111">
        <v>705</v>
      </c>
      <c r="I1196" s="111">
        <v>296097</v>
      </c>
      <c r="J1196" s="111">
        <v>210987653.34999999</v>
      </c>
      <c r="K1196" s="112">
        <v>43717</v>
      </c>
      <c r="L1196" s="111">
        <v>10162</v>
      </c>
      <c r="M1196" s="111" t="s">
        <v>1344</v>
      </c>
      <c r="N1196" s="390"/>
    </row>
    <row r="1197" spans="1:14">
      <c r="A1197" s="111" t="s">
        <v>1345</v>
      </c>
      <c r="B1197" s="111" t="s">
        <v>377</v>
      </c>
      <c r="C1197" s="111">
        <v>170.05</v>
      </c>
      <c r="D1197" s="111">
        <v>179.7</v>
      </c>
      <c r="E1197" s="111">
        <v>169.5</v>
      </c>
      <c r="F1197" s="111">
        <v>177.8</v>
      </c>
      <c r="G1197" s="111">
        <v>177.55</v>
      </c>
      <c r="H1197" s="111">
        <v>169.85</v>
      </c>
      <c r="I1197" s="111">
        <v>50859</v>
      </c>
      <c r="J1197" s="111">
        <v>8996755</v>
      </c>
      <c r="K1197" s="112">
        <v>43717</v>
      </c>
      <c r="L1197" s="111">
        <v>1523</v>
      </c>
      <c r="M1197" s="111" t="s">
        <v>1346</v>
      </c>
      <c r="N1197" s="390"/>
    </row>
    <row r="1198" spans="1:14">
      <c r="A1198" s="111" t="s">
        <v>1347</v>
      </c>
      <c r="B1198" s="111" t="s">
        <v>377</v>
      </c>
      <c r="C1198" s="111">
        <v>171.9</v>
      </c>
      <c r="D1198" s="111">
        <v>173.2</v>
      </c>
      <c r="E1198" s="111">
        <v>166.2</v>
      </c>
      <c r="F1198" s="111">
        <v>170.35</v>
      </c>
      <c r="G1198" s="111">
        <v>171.45</v>
      </c>
      <c r="H1198" s="111">
        <v>171.2</v>
      </c>
      <c r="I1198" s="111">
        <v>12681</v>
      </c>
      <c r="J1198" s="111">
        <v>2166947.4500000002</v>
      </c>
      <c r="K1198" s="112">
        <v>43717</v>
      </c>
      <c r="L1198" s="111">
        <v>619</v>
      </c>
      <c r="M1198" s="111" t="s">
        <v>1348</v>
      </c>
      <c r="N1198" s="390"/>
    </row>
    <row r="1199" spans="1:14">
      <c r="A1199" s="111" t="s">
        <v>1349</v>
      </c>
      <c r="B1199" s="111" t="s">
        <v>377</v>
      </c>
      <c r="C1199" s="111">
        <v>62.2</v>
      </c>
      <c r="D1199" s="111">
        <v>66.45</v>
      </c>
      <c r="E1199" s="111">
        <v>61</v>
      </c>
      <c r="F1199" s="111">
        <v>64.05</v>
      </c>
      <c r="G1199" s="111">
        <v>64.900000000000006</v>
      </c>
      <c r="H1199" s="111">
        <v>61.65</v>
      </c>
      <c r="I1199" s="111">
        <v>38719</v>
      </c>
      <c r="J1199" s="111">
        <v>2481625.2999999998</v>
      </c>
      <c r="K1199" s="112">
        <v>43717</v>
      </c>
      <c r="L1199" s="111">
        <v>645</v>
      </c>
      <c r="M1199" s="111" t="s">
        <v>1350</v>
      </c>
      <c r="N1199" s="390"/>
    </row>
    <row r="1200" spans="1:14">
      <c r="A1200" s="111" t="s">
        <v>3088</v>
      </c>
      <c r="B1200" s="111" t="s">
        <v>377</v>
      </c>
      <c r="C1200" s="111">
        <v>2.4</v>
      </c>
      <c r="D1200" s="111">
        <v>2.4500000000000002</v>
      </c>
      <c r="E1200" s="111">
        <v>2</v>
      </c>
      <c r="F1200" s="111">
        <v>2.4</v>
      </c>
      <c r="G1200" s="111">
        <v>2.4500000000000002</v>
      </c>
      <c r="H1200" s="111">
        <v>2.4</v>
      </c>
      <c r="I1200" s="111">
        <v>267112</v>
      </c>
      <c r="J1200" s="111">
        <v>626601.5</v>
      </c>
      <c r="K1200" s="112">
        <v>43717</v>
      </c>
      <c r="L1200" s="111">
        <v>170</v>
      </c>
      <c r="M1200" s="111" t="s">
        <v>3089</v>
      </c>
      <c r="N1200" s="390"/>
    </row>
    <row r="1201" spans="1:14">
      <c r="A1201" s="111" t="s">
        <v>1351</v>
      </c>
      <c r="B1201" s="111" t="s">
        <v>377</v>
      </c>
      <c r="C1201" s="111">
        <v>267</v>
      </c>
      <c r="D1201" s="111">
        <v>278</v>
      </c>
      <c r="E1201" s="111">
        <v>261</v>
      </c>
      <c r="F1201" s="111">
        <v>268.75</v>
      </c>
      <c r="G1201" s="111">
        <v>267.5</v>
      </c>
      <c r="H1201" s="111">
        <v>271.39999999999998</v>
      </c>
      <c r="I1201" s="111">
        <v>9357</v>
      </c>
      <c r="J1201" s="111">
        <v>2510550.65</v>
      </c>
      <c r="K1201" s="112">
        <v>43717</v>
      </c>
      <c r="L1201" s="111">
        <v>148</v>
      </c>
      <c r="M1201" s="111" t="s">
        <v>1352</v>
      </c>
      <c r="N1201" s="390"/>
    </row>
    <row r="1202" spans="1:14">
      <c r="A1202" s="111" t="s">
        <v>1353</v>
      </c>
      <c r="B1202" s="111" t="s">
        <v>377</v>
      </c>
      <c r="C1202" s="111">
        <v>915</v>
      </c>
      <c r="D1202" s="111">
        <v>934</v>
      </c>
      <c r="E1202" s="111">
        <v>905</v>
      </c>
      <c r="F1202" s="111">
        <v>917.4</v>
      </c>
      <c r="G1202" s="111">
        <v>924</v>
      </c>
      <c r="H1202" s="111">
        <v>925.95</v>
      </c>
      <c r="I1202" s="111">
        <v>2332</v>
      </c>
      <c r="J1202" s="111">
        <v>2153059.4500000002</v>
      </c>
      <c r="K1202" s="112">
        <v>43717</v>
      </c>
      <c r="L1202" s="111">
        <v>426</v>
      </c>
      <c r="M1202" s="111" t="s">
        <v>1354</v>
      </c>
      <c r="N1202" s="390"/>
    </row>
    <row r="1203" spans="1:14" hidden="1">
      <c r="A1203" s="111" t="s">
        <v>1355</v>
      </c>
      <c r="B1203" s="111" t="s">
        <v>377</v>
      </c>
      <c r="C1203" s="111">
        <v>892</v>
      </c>
      <c r="D1203" s="111">
        <v>909.85</v>
      </c>
      <c r="E1203" s="111">
        <v>892</v>
      </c>
      <c r="F1203" s="111">
        <v>902.6</v>
      </c>
      <c r="G1203" s="111">
        <v>909.85</v>
      </c>
      <c r="H1203" s="111">
        <v>899.4</v>
      </c>
      <c r="I1203" s="111">
        <v>863</v>
      </c>
      <c r="J1203" s="111">
        <v>777766.65</v>
      </c>
      <c r="K1203" s="112">
        <v>43717</v>
      </c>
      <c r="L1203" s="111">
        <v>105</v>
      </c>
      <c r="M1203" s="111" t="s">
        <v>1356</v>
      </c>
      <c r="N1203" s="390"/>
    </row>
    <row r="1204" spans="1:14" hidden="1">
      <c r="A1204" s="111" t="s">
        <v>1357</v>
      </c>
      <c r="B1204" s="111" t="s">
        <v>377</v>
      </c>
      <c r="C1204" s="111">
        <v>563.4</v>
      </c>
      <c r="D1204" s="111">
        <v>567.70000000000005</v>
      </c>
      <c r="E1204" s="111">
        <v>555.1</v>
      </c>
      <c r="F1204" s="111">
        <v>560.95000000000005</v>
      </c>
      <c r="G1204" s="111">
        <v>560.54999999999995</v>
      </c>
      <c r="H1204" s="111">
        <v>563.4</v>
      </c>
      <c r="I1204" s="111">
        <v>346014</v>
      </c>
      <c r="J1204" s="111">
        <v>194208724.09999999</v>
      </c>
      <c r="K1204" s="112">
        <v>43717</v>
      </c>
      <c r="L1204" s="111">
        <v>6991</v>
      </c>
      <c r="M1204" s="111" t="s">
        <v>1358</v>
      </c>
      <c r="N1204" s="390"/>
    </row>
    <row r="1205" spans="1:14" hidden="1">
      <c r="A1205" s="111" t="s">
        <v>1359</v>
      </c>
      <c r="B1205" s="111" t="s">
        <v>377</v>
      </c>
      <c r="C1205" s="111">
        <v>515</v>
      </c>
      <c r="D1205" s="111">
        <v>530</v>
      </c>
      <c r="E1205" s="111">
        <v>510.3</v>
      </c>
      <c r="F1205" s="111">
        <v>512.6</v>
      </c>
      <c r="G1205" s="111">
        <v>512.04999999999995</v>
      </c>
      <c r="H1205" s="111">
        <v>516.65</v>
      </c>
      <c r="I1205" s="111">
        <v>9694</v>
      </c>
      <c r="J1205" s="111">
        <v>5005108.75</v>
      </c>
      <c r="K1205" s="112">
        <v>43717</v>
      </c>
      <c r="L1205" s="111">
        <v>840</v>
      </c>
      <c r="M1205" s="111" t="s">
        <v>1360</v>
      </c>
      <c r="N1205" s="390"/>
    </row>
    <row r="1206" spans="1:14">
      <c r="A1206" s="111" t="s">
        <v>1833</v>
      </c>
      <c r="B1206" s="111" t="s">
        <v>377</v>
      </c>
      <c r="C1206" s="111">
        <v>338</v>
      </c>
      <c r="D1206" s="111">
        <v>365.65</v>
      </c>
      <c r="E1206" s="111">
        <v>334.1</v>
      </c>
      <c r="F1206" s="111">
        <v>360.4</v>
      </c>
      <c r="G1206" s="111">
        <v>361.15</v>
      </c>
      <c r="H1206" s="111">
        <v>336.45</v>
      </c>
      <c r="I1206" s="111">
        <v>19324883</v>
      </c>
      <c r="J1206" s="111">
        <v>6841733114.3999996</v>
      </c>
      <c r="K1206" s="112">
        <v>43717</v>
      </c>
      <c r="L1206" s="111">
        <v>195102</v>
      </c>
      <c r="M1206" s="111" t="s">
        <v>2689</v>
      </c>
      <c r="N1206" s="390"/>
    </row>
    <row r="1207" spans="1:14">
      <c r="A1207" s="111" t="s">
        <v>1361</v>
      </c>
      <c r="B1207" s="111" t="s">
        <v>377</v>
      </c>
      <c r="C1207" s="111">
        <v>41.6</v>
      </c>
      <c r="D1207" s="111">
        <v>42.7</v>
      </c>
      <c r="E1207" s="111">
        <v>41.3</v>
      </c>
      <c r="F1207" s="111">
        <v>42.25</v>
      </c>
      <c r="G1207" s="111">
        <v>42.3</v>
      </c>
      <c r="H1207" s="111">
        <v>41.6</v>
      </c>
      <c r="I1207" s="111">
        <v>640011</v>
      </c>
      <c r="J1207" s="111">
        <v>26931226.649999999</v>
      </c>
      <c r="K1207" s="112">
        <v>43717</v>
      </c>
      <c r="L1207" s="111">
        <v>2941</v>
      </c>
      <c r="M1207" s="111" t="s">
        <v>2947</v>
      </c>
      <c r="N1207" s="390"/>
    </row>
    <row r="1208" spans="1:14">
      <c r="A1208" s="111" t="s">
        <v>129</v>
      </c>
      <c r="B1208" s="111" t="s">
        <v>377</v>
      </c>
      <c r="C1208" s="111">
        <v>0.75</v>
      </c>
      <c r="D1208" s="111">
        <v>0.75</v>
      </c>
      <c r="E1208" s="111">
        <v>0.7</v>
      </c>
      <c r="F1208" s="111">
        <v>0.75</v>
      </c>
      <c r="G1208" s="111">
        <v>0.75</v>
      </c>
      <c r="H1208" s="111">
        <v>0.7</v>
      </c>
      <c r="I1208" s="111">
        <v>4946298</v>
      </c>
      <c r="J1208" s="111">
        <v>3702449.15</v>
      </c>
      <c r="K1208" s="112">
        <v>43717</v>
      </c>
      <c r="L1208" s="111">
        <v>1268</v>
      </c>
      <c r="M1208" s="111" t="s">
        <v>2948</v>
      </c>
      <c r="N1208" s="390"/>
    </row>
    <row r="1209" spans="1:14">
      <c r="A1209" s="111" t="s">
        <v>130</v>
      </c>
      <c r="B1209" s="111" t="s">
        <v>377</v>
      </c>
      <c r="C1209" s="111">
        <v>151.55000000000001</v>
      </c>
      <c r="D1209" s="111">
        <v>151.69999999999999</v>
      </c>
      <c r="E1209" s="111">
        <v>148.75</v>
      </c>
      <c r="F1209" s="111">
        <v>150.75</v>
      </c>
      <c r="G1209" s="111">
        <v>150.65</v>
      </c>
      <c r="H1209" s="111">
        <v>150.65</v>
      </c>
      <c r="I1209" s="111">
        <v>6995425</v>
      </c>
      <c r="J1209" s="111">
        <v>1051741285.45</v>
      </c>
      <c r="K1209" s="112">
        <v>43717</v>
      </c>
      <c r="L1209" s="111">
        <v>35158</v>
      </c>
      <c r="M1209" s="111" t="s">
        <v>2949</v>
      </c>
      <c r="N1209" s="390"/>
    </row>
    <row r="1210" spans="1:14">
      <c r="A1210" s="111" t="s">
        <v>1363</v>
      </c>
      <c r="B1210" s="111" t="s">
        <v>377</v>
      </c>
      <c r="C1210" s="111">
        <v>108.6</v>
      </c>
      <c r="D1210" s="111">
        <v>111.4</v>
      </c>
      <c r="E1210" s="111">
        <v>108.5</v>
      </c>
      <c r="F1210" s="111">
        <v>110</v>
      </c>
      <c r="G1210" s="111">
        <v>110</v>
      </c>
      <c r="H1210" s="111">
        <v>109.9</v>
      </c>
      <c r="I1210" s="111">
        <v>80399</v>
      </c>
      <c r="J1210" s="111">
        <v>8835492.4000000004</v>
      </c>
      <c r="K1210" s="112">
        <v>43717</v>
      </c>
      <c r="L1210" s="111">
        <v>2192</v>
      </c>
      <c r="M1210" s="111" t="s">
        <v>1364</v>
      </c>
      <c r="N1210" s="390"/>
    </row>
    <row r="1211" spans="1:14">
      <c r="A1211" s="111" t="s">
        <v>3090</v>
      </c>
      <c r="B1211" s="111" t="s">
        <v>3017</v>
      </c>
      <c r="C1211" s="111">
        <v>64.7</v>
      </c>
      <c r="D1211" s="111">
        <v>64.75</v>
      </c>
      <c r="E1211" s="111">
        <v>64.7</v>
      </c>
      <c r="F1211" s="111">
        <v>64.75</v>
      </c>
      <c r="G1211" s="111">
        <v>64.75</v>
      </c>
      <c r="H1211" s="111">
        <v>61.7</v>
      </c>
      <c r="I1211" s="111">
        <v>9413</v>
      </c>
      <c r="J1211" s="111">
        <v>609479.25</v>
      </c>
      <c r="K1211" s="112">
        <v>43717</v>
      </c>
      <c r="L1211" s="111">
        <v>71</v>
      </c>
      <c r="M1211" s="111" t="s">
        <v>3091</v>
      </c>
      <c r="N1211" s="390"/>
    </row>
    <row r="1212" spans="1:14">
      <c r="A1212" s="111" t="s">
        <v>3642</v>
      </c>
      <c r="B1212" s="111" t="s">
        <v>3017</v>
      </c>
      <c r="C1212" s="111">
        <v>1.7</v>
      </c>
      <c r="D1212" s="111">
        <v>1.7</v>
      </c>
      <c r="E1212" s="111">
        <v>1.7</v>
      </c>
      <c r="F1212" s="111">
        <v>1.7</v>
      </c>
      <c r="G1212" s="111">
        <v>1.7</v>
      </c>
      <c r="H1212" s="111">
        <v>1.75</v>
      </c>
      <c r="I1212" s="111">
        <v>50</v>
      </c>
      <c r="J1212" s="111">
        <v>85</v>
      </c>
      <c r="K1212" s="112">
        <v>43717</v>
      </c>
      <c r="L1212" s="111">
        <v>1</v>
      </c>
      <c r="M1212" s="111" t="s">
        <v>3643</v>
      </c>
      <c r="N1212" s="390"/>
    </row>
    <row r="1213" spans="1:14">
      <c r="A1213" s="111" t="s">
        <v>1365</v>
      </c>
      <c r="B1213" s="111" t="s">
        <v>377</v>
      </c>
      <c r="C1213" s="111">
        <v>493</v>
      </c>
      <c r="D1213" s="111">
        <v>514</v>
      </c>
      <c r="E1213" s="111">
        <v>487.2</v>
      </c>
      <c r="F1213" s="111">
        <v>492.4</v>
      </c>
      <c r="G1213" s="111">
        <v>489.5</v>
      </c>
      <c r="H1213" s="111">
        <v>483.5</v>
      </c>
      <c r="I1213" s="111">
        <v>404635</v>
      </c>
      <c r="J1213" s="111">
        <v>202541241.94999999</v>
      </c>
      <c r="K1213" s="112">
        <v>43717</v>
      </c>
      <c r="L1213" s="111">
        <v>15793</v>
      </c>
      <c r="M1213" s="111" t="s">
        <v>1366</v>
      </c>
      <c r="N1213" s="390"/>
    </row>
    <row r="1214" spans="1:14">
      <c r="A1214" s="111" t="s">
        <v>131</v>
      </c>
      <c r="B1214" s="111" t="s">
        <v>377</v>
      </c>
      <c r="C1214" s="111">
        <v>35.25</v>
      </c>
      <c r="D1214" s="111">
        <v>36.700000000000003</v>
      </c>
      <c r="E1214" s="111">
        <v>35</v>
      </c>
      <c r="F1214" s="111">
        <v>36</v>
      </c>
      <c r="G1214" s="111">
        <v>35.700000000000003</v>
      </c>
      <c r="H1214" s="111">
        <v>35.25</v>
      </c>
      <c r="I1214" s="111">
        <v>15450590</v>
      </c>
      <c r="J1214" s="111">
        <v>554358312.60000002</v>
      </c>
      <c r="K1214" s="112">
        <v>43717</v>
      </c>
      <c r="L1214" s="111">
        <v>35383</v>
      </c>
      <c r="M1214" s="111" t="s">
        <v>1367</v>
      </c>
      <c r="N1214" s="390"/>
    </row>
    <row r="1215" spans="1:14">
      <c r="A1215" s="111" t="s">
        <v>2592</v>
      </c>
      <c r="B1215" s="111" t="s">
        <v>377</v>
      </c>
      <c r="C1215" s="111">
        <v>114.52</v>
      </c>
      <c r="D1215" s="111">
        <v>115.02</v>
      </c>
      <c r="E1215" s="111">
        <v>114.52</v>
      </c>
      <c r="F1215" s="111">
        <v>115.02</v>
      </c>
      <c r="G1215" s="111">
        <v>115.02</v>
      </c>
      <c r="H1215" s="111">
        <v>114.64</v>
      </c>
      <c r="I1215" s="111">
        <v>85</v>
      </c>
      <c r="J1215" s="111">
        <v>9776.2000000000007</v>
      </c>
      <c r="K1215" s="112">
        <v>43717</v>
      </c>
      <c r="L1215" s="111">
        <v>16</v>
      </c>
      <c r="M1215" s="111" t="s">
        <v>2593</v>
      </c>
      <c r="N1215" s="390"/>
    </row>
    <row r="1216" spans="1:14">
      <c r="A1216" s="111" t="s">
        <v>2138</v>
      </c>
      <c r="B1216" s="111" t="s">
        <v>377</v>
      </c>
      <c r="C1216" s="111">
        <v>47</v>
      </c>
      <c r="D1216" s="111">
        <v>50.99</v>
      </c>
      <c r="E1216" s="111">
        <v>47</v>
      </c>
      <c r="F1216" s="111">
        <v>49.49</v>
      </c>
      <c r="G1216" s="111">
        <v>49.52</v>
      </c>
      <c r="H1216" s="111">
        <v>48.81</v>
      </c>
      <c r="I1216" s="111">
        <v>3132</v>
      </c>
      <c r="J1216" s="111">
        <v>154193.59</v>
      </c>
      <c r="K1216" s="112">
        <v>43717</v>
      </c>
      <c r="L1216" s="111">
        <v>54</v>
      </c>
      <c r="M1216" s="111" t="s">
        <v>2139</v>
      </c>
      <c r="N1216" s="390"/>
    </row>
    <row r="1217" spans="1:14">
      <c r="A1217" s="111" t="s">
        <v>2631</v>
      </c>
      <c r="B1217" s="111" t="s">
        <v>377</v>
      </c>
      <c r="C1217" s="111">
        <v>29.11</v>
      </c>
      <c r="D1217" s="111">
        <v>29.11</v>
      </c>
      <c r="E1217" s="111">
        <v>29.02</v>
      </c>
      <c r="F1217" s="111">
        <v>29.02</v>
      </c>
      <c r="G1217" s="111">
        <v>29.02</v>
      </c>
      <c r="H1217" s="111">
        <v>29.05</v>
      </c>
      <c r="I1217" s="111">
        <v>491</v>
      </c>
      <c r="J1217" s="111">
        <v>14292.83</v>
      </c>
      <c r="K1217" s="112">
        <v>43717</v>
      </c>
      <c r="L1217" s="111">
        <v>15</v>
      </c>
      <c r="M1217" s="111" t="s">
        <v>2632</v>
      </c>
      <c r="N1217" s="390"/>
    </row>
    <row r="1218" spans="1:14">
      <c r="A1218" s="111" t="s">
        <v>132</v>
      </c>
      <c r="B1218" s="111" t="s">
        <v>377</v>
      </c>
      <c r="C1218" s="111">
        <v>1220.6500000000001</v>
      </c>
      <c r="D1218" s="111">
        <v>1233</v>
      </c>
      <c r="E1218" s="111">
        <v>1213.1500000000001</v>
      </c>
      <c r="F1218" s="111">
        <v>1222.2</v>
      </c>
      <c r="G1218" s="111">
        <v>1221.7</v>
      </c>
      <c r="H1218" s="111">
        <v>1222.5</v>
      </c>
      <c r="I1218" s="111">
        <v>5370758</v>
      </c>
      <c r="J1218" s="111">
        <v>6574555885.1000004</v>
      </c>
      <c r="K1218" s="112">
        <v>43717</v>
      </c>
      <c r="L1218" s="111">
        <v>126178</v>
      </c>
      <c r="M1218" s="111" t="s">
        <v>1368</v>
      </c>
      <c r="N1218" s="390"/>
    </row>
    <row r="1219" spans="1:14">
      <c r="A1219" s="111" t="s">
        <v>1369</v>
      </c>
      <c r="B1219" s="111" t="s">
        <v>377</v>
      </c>
      <c r="C1219" s="111">
        <v>31.3</v>
      </c>
      <c r="D1219" s="111">
        <v>32.85</v>
      </c>
      <c r="E1219" s="111">
        <v>30.25</v>
      </c>
      <c r="F1219" s="111">
        <v>32.700000000000003</v>
      </c>
      <c r="G1219" s="111">
        <v>32.85</v>
      </c>
      <c r="H1219" s="111">
        <v>31.3</v>
      </c>
      <c r="I1219" s="111">
        <v>114831</v>
      </c>
      <c r="J1219" s="111">
        <v>3725471.85</v>
      </c>
      <c r="K1219" s="112">
        <v>43717</v>
      </c>
      <c r="L1219" s="111">
        <v>379</v>
      </c>
      <c r="M1219" s="111" t="s">
        <v>1370</v>
      </c>
      <c r="N1219" s="390"/>
    </row>
    <row r="1220" spans="1:14">
      <c r="A1220" s="111" t="s">
        <v>133</v>
      </c>
      <c r="B1220" s="111" t="s">
        <v>377</v>
      </c>
      <c r="C1220" s="111">
        <v>37.799999999999997</v>
      </c>
      <c r="D1220" s="111">
        <v>39.950000000000003</v>
      </c>
      <c r="E1220" s="111">
        <v>37.299999999999997</v>
      </c>
      <c r="F1220" s="111">
        <v>38.700000000000003</v>
      </c>
      <c r="G1220" s="111">
        <v>38.1</v>
      </c>
      <c r="H1220" s="111">
        <v>37.700000000000003</v>
      </c>
      <c r="I1220" s="111">
        <v>15286022</v>
      </c>
      <c r="J1220" s="111">
        <v>592929669.70000005</v>
      </c>
      <c r="K1220" s="112">
        <v>43717</v>
      </c>
      <c r="L1220" s="111">
        <v>43187</v>
      </c>
      <c r="M1220" s="111" t="s">
        <v>1371</v>
      </c>
      <c r="N1220" s="390"/>
    </row>
    <row r="1221" spans="1:14">
      <c r="A1221" s="111" t="s">
        <v>2625</v>
      </c>
      <c r="B1221" s="111" t="s">
        <v>377</v>
      </c>
      <c r="C1221" s="111">
        <v>563</v>
      </c>
      <c r="D1221" s="111">
        <v>564.53</v>
      </c>
      <c r="E1221" s="111">
        <v>556.9</v>
      </c>
      <c r="F1221" s="111">
        <v>561.39</v>
      </c>
      <c r="G1221" s="111">
        <v>562.66999999999996</v>
      </c>
      <c r="H1221" s="111">
        <v>562.91999999999996</v>
      </c>
      <c r="I1221" s="111">
        <v>615</v>
      </c>
      <c r="J1221" s="111">
        <v>345832.71</v>
      </c>
      <c r="K1221" s="112">
        <v>43717</v>
      </c>
      <c r="L1221" s="111">
        <v>60</v>
      </c>
      <c r="M1221" s="111" t="s">
        <v>2626</v>
      </c>
      <c r="N1221" s="390"/>
    </row>
    <row r="1222" spans="1:14">
      <c r="A1222" s="111" t="s">
        <v>3130</v>
      </c>
      <c r="B1222" s="111" t="s">
        <v>377</v>
      </c>
      <c r="C1222" s="111">
        <v>85</v>
      </c>
      <c r="D1222" s="111">
        <v>93.55</v>
      </c>
      <c r="E1222" s="111">
        <v>80.599999999999994</v>
      </c>
      <c r="F1222" s="111">
        <v>83.9</v>
      </c>
      <c r="G1222" s="111">
        <v>83.85</v>
      </c>
      <c r="H1222" s="111">
        <v>85.05</v>
      </c>
      <c r="I1222" s="111">
        <v>19993</v>
      </c>
      <c r="J1222" s="111">
        <v>1689569.4</v>
      </c>
      <c r="K1222" s="112">
        <v>43717</v>
      </c>
      <c r="L1222" s="111">
        <v>162</v>
      </c>
      <c r="M1222" s="111" t="s">
        <v>3131</v>
      </c>
      <c r="N1222" s="390"/>
    </row>
    <row r="1223" spans="1:14">
      <c r="A1223" s="111" t="s">
        <v>1372</v>
      </c>
      <c r="B1223" s="111" t="s">
        <v>377</v>
      </c>
      <c r="C1223" s="111">
        <v>7.7</v>
      </c>
      <c r="D1223" s="111">
        <v>7.75</v>
      </c>
      <c r="E1223" s="111">
        <v>7.5</v>
      </c>
      <c r="F1223" s="111">
        <v>7.65</v>
      </c>
      <c r="G1223" s="111">
        <v>7.6</v>
      </c>
      <c r="H1223" s="111">
        <v>7.55</v>
      </c>
      <c r="I1223" s="111">
        <v>564800</v>
      </c>
      <c r="J1223" s="111">
        <v>4313768.5</v>
      </c>
      <c r="K1223" s="112">
        <v>43717</v>
      </c>
      <c r="L1223" s="111">
        <v>817</v>
      </c>
      <c r="M1223" s="111" t="s">
        <v>1373</v>
      </c>
      <c r="N1223" s="390"/>
    </row>
    <row r="1224" spans="1:14">
      <c r="A1224" s="111" t="s">
        <v>1374</v>
      </c>
      <c r="B1224" s="111" t="s">
        <v>377</v>
      </c>
      <c r="C1224" s="111">
        <v>312</v>
      </c>
      <c r="D1224" s="111">
        <v>328.8</v>
      </c>
      <c r="E1224" s="111">
        <v>311.2</v>
      </c>
      <c r="F1224" s="111">
        <v>317.10000000000002</v>
      </c>
      <c r="G1224" s="111">
        <v>315.35000000000002</v>
      </c>
      <c r="H1224" s="111">
        <v>317.75</v>
      </c>
      <c r="I1224" s="111">
        <v>102141</v>
      </c>
      <c r="J1224" s="111">
        <v>32653855.699999999</v>
      </c>
      <c r="K1224" s="112">
        <v>43717</v>
      </c>
      <c r="L1224" s="111">
        <v>4737</v>
      </c>
      <c r="M1224" s="111" t="s">
        <v>2690</v>
      </c>
      <c r="N1224" s="390"/>
    </row>
    <row r="1225" spans="1:14">
      <c r="A1225" s="111" t="s">
        <v>2950</v>
      </c>
      <c r="B1225" s="111" t="s">
        <v>377</v>
      </c>
      <c r="C1225" s="111">
        <v>510.95</v>
      </c>
      <c r="D1225" s="111">
        <v>529</v>
      </c>
      <c r="E1225" s="111">
        <v>505.25</v>
      </c>
      <c r="F1225" s="111">
        <v>516.54999999999995</v>
      </c>
      <c r="G1225" s="111">
        <v>519</v>
      </c>
      <c r="H1225" s="111">
        <v>513.15</v>
      </c>
      <c r="I1225" s="111">
        <v>858</v>
      </c>
      <c r="J1225" s="111">
        <v>442016.4</v>
      </c>
      <c r="K1225" s="112">
        <v>43717</v>
      </c>
      <c r="L1225" s="111">
        <v>215</v>
      </c>
      <c r="M1225" s="111" t="s">
        <v>2951</v>
      </c>
      <c r="N1225" s="390"/>
    </row>
    <row r="1226" spans="1:14">
      <c r="A1226" s="111" t="s">
        <v>1815</v>
      </c>
      <c r="B1226" s="111" t="s">
        <v>377</v>
      </c>
      <c r="C1226" s="111">
        <v>95</v>
      </c>
      <c r="D1226" s="111">
        <v>104.7</v>
      </c>
      <c r="E1226" s="111">
        <v>92.4</v>
      </c>
      <c r="F1226" s="111">
        <v>99.5</v>
      </c>
      <c r="G1226" s="111">
        <v>98.05</v>
      </c>
      <c r="H1226" s="111">
        <v>93.65</v>
      </c>
      <c r="I1226" s="111">
        <v>320769</v>
      </c>
      <c r="J1226" s="111">
        <v>30189953.25</v>
      </c>
      <c r="K1226" s="112">
        <v>43717</v>
      </c>
      <c r="L1226" s="111">
        <v>5334</v>
      </c>
      <c r="M1226" s="111" t="s">
        <v>1816</v>
      </c>
      <c r="N1226" s="390"/>
    </row>
    <row r="1227" spans="1:14" hidden="1">
      <c r="A1227" s="111" t="s">
        <v>3171</v>
      </c>
      <c r="B1227" s="111" t="s">
        <v>377</v>
      </c>
      <c r="C1227" s="111">
        <v>57.95</v>
      </c>
      <c r="D1227" s="111">
        <v>57.95</v>
      </c>
      <c r="E1227" s="111">
        <v>52.52</v>
      </c>
      <c r="F1227" s="111">
        <v>57.85</v>
      </c>
      <c r="G1227" s="111">
        <v>57.87</v>
      </c>
      <c r="H1227" s="111">
        <v>57.09</v>
      </c>
      <c r="I1227" s="111">
        <v>23935</v>
      </c>
      <c r="J1227" s="111">
        <v>1376376.33</v>
      </c>
      <c r="K1227" s="112">
        <v>43717</v>
      </c>
      <c r="L1227" s="111">
        <v>40</v>
      </c>
      <c r="M1227" s="111" t="s">
        <v>3172</v>
      </c>
      <c r="N1227" s="390"/>
    </row>
    <row r="1228" spans="1:14">
      <c r="A1228" s="111" t="s">
        <v>3608</v>
      </c>
      <c r="B1228" s="111" t="s">
        <v>377</v>
      </c>
      <c r="C1228" s="111">
        <v>361</v>
      </c>
      <c r="D1228" s="111">
        <v>361</v>
      </c>
      <c r="E1228" s="111">
        <v>345</v>
      </c>
      <c r="F1228" s="111">
        <v>345</v>
      </c>
      <c r="G1228" s="111">
        <v>345</v>
      </c>
      <c r="H1228" s="111">
        <v>354.45</v>
      </c>
      <c r="I1228" s="111">
        <v>75</v>
      </c>
      <c r="J1228" s="111">
        <v>26110</v>
      </c>
      <c r="K1228" s="112">
        <v>43717</v>
      </c>
      <c r="L1228" s="111">
        <v>13</v>
      </c>
      <c r="M1228" s="111" t="s">
        <v>3609</v>
      </c>
      <c r="N1228" s="390"/>
    </row>
    <row r="1229" spans="1:14">
      <c r="A1229" s="111" t="s">
        <v>3205</v>
      </c>
      <c r="B1229" s="111" t="s">
        <v>377</v>
      </c>
      <c r="C1229" s="111">
        <v>253.5</v>
      </c>
      <c r="D1229" s="111">
        <v>253.5</v>
      </c>
      <c r="E1229" s="111">
        <v>241.1</v>
      </c>
      <c r="F1229" s="111">
        <v>245</v>
      </c>
      <c r="G1229" s="111">
        <v>245</v>
      </c>
      <c r="H1229" s="111">
        <v>241.05</v>
      </c>
      <c r="I1229" s="111">
        <v>857</v>
      </c>
      <c r="J1229" s="111">
        <v>209144.55</v>
      </c>
      <c r="K1229" s="112">
        <v>43717</v>
      </c>
      <c r="L1229" s="111">
        <v>267</v>
      </c>
      <c r="M1229" s="111" t="s">
        <v>2952</v>
      </c>
      <c r="N1229" s="390"/>
    </row>
    <row r="1230" spans="1:14">
      <c r="A1230" s="111" t="s">
        <v>2146</v>
      </c>
      <c r="B1230" s="111" t="s">
        <v>377</v>
      </c>
      <c r="C1230" s="111">
        <v>5.85</v>
      </c>
      <c r="D1230" s="111">
        <v>5.85</v>
      </c>
      <c r="E1230" s="111">
        <v>5.6</v>
      </c>
      <c r="F1230" s="111">
        <v>5.65</v>
      </c>
      <c r="G1230" s="111">
        <v>5.65</v>
      </c>
      <c r="H1230" s="111">
        <v>5.75</v>
      </c>
      <c r="I1230" s="111">
        <v>371934</v>
      </c>
      <c r="J1230" s="111">
        <v>2124386.65</v>
      </c>
      <c r="K1230" s="112">
        <v>43717</v>
      </c>
      <c r="L1230" s="111">
        <v>866</v>
      </c>
      <c r="M1230" s="111" t="s">
        <v>2147</v>
      </c>
      <c r="N1230" s="390"/>
    </row>
    <row r="1231" spans="1:14">
      <c r="A1231" s="111" t="s">
        <v>1375</v>
      </c>
      <c r="B1231" s="111" t="s">
        <v>377</v>
      </c>
      <c r="C1231" s="111">
        <v>36.700000000000003</v>
      </c>
      <c r="D1231" s="111">
        <v>37.6</v>
      </c>
      <c r="E1231" s="111">
        <v>35.950000000000003</v>
      </c>
      <c r="F1231" s="111">
        <v>36.950000000000003</v>
      </c>
      <c r="G1231" s="111">
        <v>37</v>
      </c>
      <c r="H1231" s="111">
        <v>36.9</v>
      </c>
      <c r="I1231" s="111">
        <v>235566</v>
      </c>
      <c r="J1231" s="111">
        <v>8673414.75</v>
      </c>
      <c r="K1231" s="112">
        <v>43717</v>
      </c>
      <c r="L1231" s="111">
        <v>2429</v>
      </c>
      <c r="M1231" s="111" t="s">
        <v>1376</v>
      </c>
      <c r="N1231" s="390"/>
    </row>
    <row r="1232" spans="1:14">
      <c r="A1232" s="111" t="s">
        <v>1377</v>
      </c>
      <c r="B1232" s="111" t="s">
        <v>377</v>
      </c>
      <c r="C1232" s="111">
        <v>255</v>
      </c>
      <c r="D1232" s="111">
        <v>259.5</v>
      </c>
      <c r="E1232" s="111">
        <v>252</v>
      </c>
      <c r="F1232" s="111">
        <v>254.65</v>
      </c>
      <c r="G1232" s="111">
        <v>255</v>
      </c>
      <c r="H1232" s="111">
        <v>254.05</v>
      </c>
      <c r="I1232" s="111">
        <v>243012</v>
      </c>
      <c r="J1232" s="111">
        <v>62039265.450000003</v>
      </c>
      <c r="K1232" s="112">
        <v>43717</v>
      </c>
      <c r="L1232" s="111">
        <v>4427</v>
      </c>
      <c r="M1232" s="111" t="s">
        <v>1378</v>
      </c>
      <c r="N1232" s="390"/>
    </row>
    <row r="1233" spans="1:14">
      <c r="A1233" s="111" t="s">
        <v>2691</v>
      </c>
      <c r="B1233" s="111" t="s">
        <v>377</v>
      </c>
      <c r="C1233" s="111">
        <v>227.4</v>
      </c>
      <c r="D1233" s="111">
        <v>233.45</v>
      </c>
      <c r="E1233" s="111">
        <v>227.3</v>
      </c>
      <c r="F1233" s="111">
        <v>231.7</v>
      </c>
      <c r="G1233" s="111">
        <v>229.1</v>
      </c>
      <c r="H1233" s="111">
        <v>228.4</v>
      </c>
      <c r="I1233" s="111">
        <v>514871</v>
      </c>
      <c r="J1233" s="111">
        <v>118604184.05</v>
      </c>
      <c r="K1233" s="112">
        <v>43717</v>
      </c>
      <c r="L1233" s="111">
        <v>10256</v>
      </c>
      <c r="M1233" s="111" t="s">
        <v>2692</v>
      </c>
      <c r="N1233" s="390"/>
    </row>
    <row r="1234" spans="1:14">
      <c r="A1234" s="111" t="s">
        <v>2370</v>
      </c>
      <c r="B1234" s="111" t="s">
        <v>377</v>
      </c>
      <c r="C1234" s="111">
        <v>6.6</v>
      </c>
      <c r="D1234" s="111">
        <v>6.8</v>
      </c>
      <c r="E1234" s="111">
        <v>6.55</v>
      </c>
      <c r="F1234" s="111">
        <v>6.55</v>
      </c>
      <c r="G1234" s="111">
        <v>6.55</v>
      </c>
      <c r="H1234" s="111">
        <v>6.85</v>
      </c>
      <c r="I1234" s="111">
        <v>757</v>
      </c>
      <c r="J1234" s="111">
        <v>5048.7</v>
      </c>
      <c r="K1234" s="112">
        <v>43717</v>
      </c>
      <c r="L1234" s="111">
        <v>9</v>
      </c>
      <c r="M1234" s="111" t="s">
        <v>2371</v>
      </c>
      <c r="N1234" s="390"/>
    </row>
    <row r="1235" spans="1:14">
      <c r="A1235" s="111" t="s">
        <v>1379</v>
      </c>
      <c r="B1235" s="111" t="s">
        <v>377</v>
      </c>
      <c r="C1235" s="111">
        <v>295</v>
      </c>
      <c r="D1235" s="111">
        <v>301</v>
      </c>
      <c r="E1235" s="111">
        <v>292.05</v>
      </c>
      <c r="F1235" s="111">
        <v>300.39999999999998</v>
      </c>
      <c r="G1235" s="111">
        <v>300.75</v>
      </c>
      <c r="H1235" s="111">
        <v>294.55</v>
      </c>
      <c r="I1235" s="111">
        <v>184422</v>
      </c>
      <c r="J1235" s="111">
        <v>55100732.5</v>
      </c>
      <c r="K1235" s="112">
        <v>43717</v>
      </c>
      <c r="L1235" s="111">
        <v>566</v>
      </c>
      <c r="M1235" s="111" t="s">
        <v>1380</v>
      </c>
      <c r="N1235" s="390"/>
    </row>
    <row r="1236" spans="1:14">
      <c r="A1236" s="111" t="s">
        <v>2214</v>
      </c>
      <c r="B1236" s="111" t="s">
        <v>377</v>
      </c>
      <c r="C1236" s="111">
        <v>3.8</v>
      </c>
      <c r="D1236" s="111">
        <v>3.9</v>
      </c>
      <c r="E1236" s="111">
        <v>3.8</v>
      </c>
      <c r="F1236" s="111">
        <v>3.9</v>
      </c>
      <c r="G1236" s="111">
        <v>3.9</v>
      </c>
      <c r="H1236" s="111">
        <v>3.75</v>
      </c>
      <c r="I1236" s="111">
        <v>63395</v>
      </c>
      <c r="J1236" s="111">
        <v>247230.5</v>
      </c>
      <c r="K1236" s="112">
        <v>43717</v>
      </c>
      <c r="L1236" s="111">
        <v>51</v>
      </c>
      <c r="M1236" s="111" t="s">
        <v>2215</v>
      </c>
      <c r="N1236" s="390"/>
    </row>
    <row r="1237" spans="1:14">
      <c r="A1237" s="111" t="s">
        <v>1381</v>
      </c>
      <c r="B1237" s="111" t="s">
        <v>377</v>
      </c>
      <c r="C1237" s="111">
        <v>287.95</v>
      </c>
      <c r="D1237" s="111">
        <v>292.7</v>
      </c>
      <c r="E1237" s="111">
        <v>275.14999999999998</v>
      </c>
      <c r="F1237" s="111">
        <v>280.89999999999998</v>
      </c>
      <c r="G1237" s="111">
        <v>280</v>
      </c>
      <c r="H1237" s="111">
        <v>282.75</v>
      </c>
      <c r="I1237" s="111">
        <v>12649</v>
      </c>
      <c r="J1237" s="111">
        <v>3573621.35</v>
      </c>
      <c r="K1237" s="112">
        <v>43717</v>
      </c>
      <c r="L1237" s="111">
        <v>852</v>
      </c>
      <c r="M1237" s="111" t="s">
        <v>1382</v>
      </c>
      <c r="N1237" s="390"/>
    </row>
    <row r="1238" spans="1:14">
      <c r="A1238" s="111" t="s">
        <v>2181</v>
      </c>
      <c r="B1238" s="111" t="s">
        <v>377</v>
      </c>
      <c r="C1238" s="111">
        <v>285.2</v>
      </c>
      <c r="D1238" s="111">
        <v>289</v>
      </c>
      <c r="E1238" s="111">
        <v>280</v>
      </c>
      <c r="F1238" s="111">
        <v>286.10000000000002</v>
      </c>
      <c r="G1238" s="111">
        <v>284.95</v>
      </c>
      <c r="H1238" s="111">
        <v>282.85000000000002</v>
      </c>
      <c r="I1238" s="111">
        <v>569589</v>
      </c>
      <c r="J1238" s="111">
        <v>162311111.80000001</v>
      </c>
      <c r="K1238" s="112">
        <v>43717</v>
      </c>
      <c r="L1238" s="111">
        <v>12500</v>
      </c>
      <c r="M1238" s="111" t="s">
        <v>2182</v>
      </c>
      <c r="N1238" s="390"/>
    </row>
    <row r="1239" spans="1:14">
      <c r="A1239" s="111" t="s">
        <v>2120</v>
      </c>
      <c r="B1239" s="111" t="s">
        <v>377</v>
      </c>
      <c r="C1239" s="111">
        <v>0.95</v>
      </c>
      <c r="D1239" s="111">
        <v>0.95</v>
      </c>
      <c r="E1239" s="111">
        <v>0.95</v>
      </c>
      <c r="F1239" s="111">
        <v>0.95</v>
      </c>
      <c r="G1239" s="111">
        <v>0.95</v>
      </c>
      <c r="H1239" s="111">
        <v>1</v>
      </c>
      <c r="I1239" s="111">
        <v>388979</v>
      </c>
      <c r="J1239" s="111">
        <v>369530.05</v>
      </c>
      <c r="K1239" s="112">
        <v>43717</v>
      </c>
      <c r="L1239" s="111">
        <v>299</v>
      </c>
      <c r="M1239" s="111" t="s">
        <v>1362</v>
      </c>
      <c r="N1239" s="390"/>
    </row>
    <row r="1240" spans="1:14">
      <c r="A1240" s="111" t="s">
        <v>3786</v>
      </c>
      <c r="B1240" s="111" t="s">
        <v>3017</v>
      </c>
      <c r="C1240" s="111">
        <v>0.7</v>
      </c>
      <c r="D1240" s="111">
        <v>0.7</v>
      </c>
      <c r="E1240" s="111">
        <v>0.7</v>
      </c>
      <c r="F1240" s="111">
        <v>0.7</v>
      </c>
      <c r="G1240" s="111">
        <v>0.7</v>
      </c>
      <c r="H1240" s="111">
        <v>0.75</v>
      </c>
      <c r="I1240" s="111">
        <v>10</v>
      </c>
      <c r="J1240" s="111">
        <v>7</v>
      </c>
      <c r="K1240" s="112">
        <v>43717</v>
      </c>
      <c r="L1240" s="111">
        <v>1</v>
      </c>
      <c r="M1240" s="111" t="s">
        <v>3787</v>
      </c>
      <c r="N1240" s="390"/>
    </row>
    <row r="1241" spans="1:14">
      <c r="A1241" s="111" t="s">
        <v>1383</v>
      </c>
      <c r="B1241" s="111" t="s">
        <v>377</v>
      </c>
      <c r="C1241" s="111">
        <v>68</v>
      </c>
      <c r="D1241" s="111">
        <v>74.7</v>
      </c>
      <c r="E1241" s="111">
        <v>68</v>
      </c>
      <c r="F1241" s="111">
        <v>73.900000000000006</v>
      </c>
      <c r="G1241" s="111">
        <v>74</v>
      </c>
      <c r="H1241" s="111">
        <v>69.400000000000006</v>
      </c>
      <c r="I1241" s="111">
        <v>73241</v>
      </c>
      <c r="J1241" s="111">
        <v>5343279.55</v>
      </c>
      <c r="K1241" s="112">
        <v>43717</v>
      </c>
      <c r="L1241" s="111">
        <v>1271</v>
      </c>
      <c r="M1241" s="111" t="s">
        <v>1384</v>
      </c>
      <c r="N1241" s="390"/>
    </row>
    <row r="1242" spans="1:14">
      <c r="A1242" s="111" t="s">
        <v>2372</v>
      </c>
      <c r="B1242" s="111" t="s">
        <v>3017</v>
      </c>
      <c r="C1242" s="111">
        <v>2</v>
      </c>
      <c r="D1242" s="111">
        <v>2.2000000000000002</v>
      </c>
      <c r="E1242" s="111">
        <v>2</v>
      </c>
      <c r="F1242" s="111">
        <v>2</v>
      </c>
      <c r="G1242" s="111">
        <v>2</v>
      </c>
      <c r="H1242" s="111">
        <v>2.1</v>
      </c>
      <c r="I1242" s="111">
        <v>1251</v>
      </c>
      <c r="J1242" s="111">
        <v>2583</v>
      </c>
      <c r="K1242" s="112">
        <v>43717</v>
      </c>
      <c r="L1242" s="111">
        <v>10</v>
      </c>
      <c r="M1242" s="111" t="s">
        <v>2373</v>
      </c>
      <c r="N1242" s="390"/>
    </row>
    <row r="1243" spans="1:14">
      <c r="A1243" s="111" t="s">
        <v>1385</v>
      </c>
      <c r="B1243" s="111" t="s">
        <v>3017</v>
      </c>
      <c r="C1243" s="111">
        <v>6.45</v>
      </c>
      <c r="D1243" s="111">
        <v>6.45</v>
      </c>
      <c r="E1243" s="111">
        <v>6</v>
      </c>
      <c r="F1243" s="111">
        <v>6.05</v>
      </c>
      <c r="G1243" s="111">
        <v>6.2</v>
      </c>
      <c r="H1243" s="111">
        <v>6.2</v>
      </c>
      <c r="I1243" s="111">
        <v>79453</v>
      </c>
      <c r="J1243" s="111">
        <v>489452.7</v>
      </c>
      <c r="K1243" s="112">
        <v>43717</v>
      </c>
      <c r="L1243" s="111">
        <v>244</v>
      </c>
      <c r="M1243" s="111" t="s">
        <v>1386</v>
      </c>
      <c r="N1243" s="390"/>
    </row>
    <row r="1244" spans="1:14">
      <c r="A1244" s="111" t="s">
        <v>1955</v>
      </c>
      <c r="B1244" s="111" t="s">
        <v>377</v>
      </c>
      <c r="C1244" s="111">
        <v>58.35</v>
      </c>
      <c r="D1244" s="111">
        <v>61.95</v>
      </c>
      <c r="E1244" s="111">
        <v>54.9</v>
      </c>
      <c r="F1244" s="111">
        <v>56.7</v>
      </c>
      <c r="G1244" s="111">
        <v>57</v>
      </c>
      <c r="H1244" s="111">
        <v>58.35</v>
      </c>
      <c r="I1244" s="111">
        <v>10034</v>
      </c>
      <c r="J1244" s="111">
        <v>561807.69999999995</v>
      </c>
      <c r="K1244" s="112">
        <v>43717</v>
      </c>
      <c r="L1244" s="111">
        <v>86</v>
      </c>
      <c r="M1244" s="111" t="s">
        <v>1956</v>
      </c>
      <c r="N1244" s="390"/>
    </row>
    <row r="1245" spans="1:14">
      <c r="A1245" s="111" t="s">
        <v>1387</v>
      </c>
      <c r="B1245" s="111" t="s">
        <v>377</v>
      </c>
      <c r="C1245" s="111">
        <v>174.65</v>
      </c>
      <c r="D1245" s="111">
        <v>174.75</v>
      </c>
      <c r="E1245" s="111">
        <v>166.05</v>
      </c>
      <c r="F1245" s="111">
        <v>168.3</v>
      </c>
      <c r="G1245" s="111">
        <v>168.25</v>
      </c>
      <c r="H1245" s="111">
        <v>171.6</v>
      </c>
      <c r="I1245" s="111">
        <v>24376</v>
      </c>
      <c r="J1245" s="111">
        <v>4127904.55</v>
      </c>
      <c r="K1245" s="112">
        <v>43717</v>
      </c>
      <c r="L1245" s="111">
        <v>1129</v>
      </c>
      <c r="M1245" s="111" t="s">
        <v>1388</v>
      </c>
      <c r="N1245" s="390"/>
    </row>
    <row r="1246" spans="1:14">
      <c r="A1246" s="111" t="s">
        <v>134</v>
      </c>
      <c r="B1246" s="111" t="s">
        <v>377</v>
      </c>
      <c r="C1246" s="111">
        <v>3.25</v>
      </c>
      <c r="D1246" s="111">
        <v>3.4</v>
      </c>
      <c r="E1246" s="111">
        <v>3.2</v>
      </c>
      <c r="F1246" s="111">
        <v>3.35</v>
      </c>
      <c r="G1246" s="111">
        <v>3.35</v>
      </c>
      <c r="H1246" s="111">
        <v>3.25</v>
      </c>
      <c r="I1246" s="111">
        <v>12690942</v>
      </c>
      <c r="J1246" s="111">
        <v>41829110.25</v>
      </c>
      <c r="K1246" s="112">
        <v>43717</v>
      </c>
      <c r="L1246" s="111">
        <v>7302</v>
      </c>
      <c r="M1246" s="111" t="s">
        <v>1389</v>
      </c>
      <c r="N1246" s="390"/>
    </row>
    <row r="1247" spans="1:14">
      <c r="A1247" s="111" t="s">
        <v>1390</v>
      </c>
      <c r="B1247" s="111" t="s">
        <v>377</v>
      </c>
      <c r="C1247" s="111">
        <v>83.8</v>
      </c>
      <c r="D1247" s="111">
        <v>87.5</v>
      </c>
      <c r="E1247" s="111">
        <v>83.8</v>
      </c>
      <c r="F1247" s="111">
        <v>87.5</v>
      </c>
      <c r="G1247" s="111">
        <v>87.5</v>
      </c>
      <c r="H1247" s="111">
        <v>83.35</v>
      </c>
      <c r="I1247" s="111">
        <v>8911</v>
      </c>
      <c r="J1247" s="111">
        <v>777326.75</v>
      </c>
      <c r="K1247" s="112">
        <v>43717</v>
      </c>
      <c r="L1247" s="111">
        <v>110</v>
      </c>
      <c r="M1247" s="111" t="s">
        <v>1391</v>
      </c>
      <c r="N1247" s="390"/>
    </row>
    <row r="1248" spans="1:14">
      <c r="A1248" s="111" t="s">
        <v>3005</v>
      </c>
      <c r="B1248" s="111" t="s">
        <v>377</v>
      </c>
      <c r="C1248" s="111">
        <v>20.02</v>
      </c>
      <c r="D1248" s="111">
        <v>20.079999999999998</v>
      </c>
      <c r="E1248" s="111">
        <v>20.02</v>
      </c>
      <c r="F1248" s="111">
        <v>20.079999999999998</v>
      </c>
      <c r="G1248" s="111">
        <v>20.079999999999998</v>
      </c>
      <c r="H1248" s="111">
        <v>20.05</v>
      </c>
      <c r="I1248" s="111">
        <v>3392</v>
      </c>
      <c r="J1248" s="111">
        <v>68057.990000000005</v>
      </c>
      <c r="K1248" s="112">
        <v>43717</v>
      </c>
      <c r="L1248" s="111">
        <v>30</v>
      </c>
      <c r="M1248" s="111" t="s">
        <v>3006</v>
      </c>
      <c r="N1248" s="390"/>
    </row>
    <row r="1249" spans="1:14">
      <c r="A1249" s="111" t="s">
        <v>2953</v>
      </c>
      <c r="B1249" s="111" t="s">
        <v>377</v>
      </c>
      <c r="C1249" s="111">
        <v>18.649999999999999</v>
      </c>
      <c r="D1249" s="111">
        <v>19.5</v>
      </c>
      <c r="E1249" s="111">
        <v>18.649999999999999</v>
      </c>
      <c r="F1249" s="111">
        <v>19.100000000000001</v>
      </c>
      <c r="G1249" s="111">
        <v>19.100000000000001</v>
      </c>
      <c r="H1249" s="111">
        <v>18.649999999999999</v>
      </c>
      <c r="I1249" s="111">
        <v>30407</v>
      </c>
      <c r="J1249" s="111">
        <v>583392.65</v>
      </c>
      <c r="K1249" s="112">
        <v>43717</v>
      </c>
      <c r="L1249" s="111">
        <v>223</v>
      </c>
      <c r="M1249" s="111" t="s">
        <v>2954</v>
      </c>
      <c r="N1249" s="390"/>
    </row>
    <row r="1250" spans="1:14" hidden="1">
      <c r="A1250" s="111" t="s">
        <v>1392</v>
      </c>
      <c r="B1250" s="111" t="s">
        <v>377</v>
      </c>
      <c r="C1250" s="111">
        <v>119.65</v>
      </c>
      <c r="D1250" s="111">
        <v>120</v>
      </c>
      <c r="E1250" s="111">
        <v>116.6</v>
      </c>
      <c r="F1250" s="111">
        <v>119.9</v>
      </c>
      <c r="G1250" s="111">
        <v>116.6</v>
      </c>
      <c r="H1250" s="111">
        <v>119.3</v>
      </c>
      <c r="I1250" s="111">
        <v>4749</v>
      </c>
      <c r="J1250" s="111">
        <v>565729</v>
      </c>
      <c r="K1250" s="112">
        <v>43717</v>
      </c>
      <c r="L1250" s="111">
        <v>202</v>
      </c>
      <c r="M1250" s="111" t="s">
        <v>1393</v>
      </c>
      <c r="N1250" s="390"/>
    </row>
    <row r="1251" spans="1:14">
      <c r="A1251" s="111" t="s">
        <v>1394</v>
      </c>
      <c r="B1251" s="111" t="s">
        <v>377</v>
      </c>
      <c r="C1251" s="111">
        <v>43.7</v>
      </c>
      <c r="D1251" s="111">
        <v>43.7</v>
      </c>
      <c r="E1251" s="111">
        <v>40.25</v>
      </c>
      <c r="F1251" s="111">
        <v>41</v>
      </c>
      <c r="G1251" s="111">
        <v>40.700000000000003</v>
      </c>
      <c r="H1251" s="111">
        <v>41.75</v>
      </c>
      <c r="I1251" s="111">
        <v>4308</v>
      </c>
      <c r="J1251" s="111">
        <v>177071.85</v>
      </c>
      <c r="K1251" s="112">
        <v>43717</v>
      </c>
      <c r="L1251" s="111">
        <v>68</v>
      </c>
      <c r="M1251" s="111" t="s">
        <v>1395</v>
      </c>
      <c r="N1251" s="390"/>
    </row>
    <row r="1252" spans="1:14">
      <c r="A1252" s="111" t="s">
        <v>2374</v>
      </c>
      <c r="B1252" s="111" t="s">
        <v>377</v>
      </c>
      <c r="C1252" s="111">
        <v>2</v>
      </c>
      <c r="D1252" s="111">
        <v>2</v>
      </c>
      <c r="E1252" s="111">
        <v>1.85</v>
      </c>
      <c r="F1252" s="111">
        <v>2</v>
      </c>
      <c r="G1252" s="111">
        <v>2</v>
      </c>
      <c r="H1252" s="111">
        <v>1.85</v>
      </c>
      <c r="I1252" s="111">
        <v>150888</v>
      </c>
      <c r="J1252" s="111">
        <v>298983.2</v>
      </c>
      <c r="K1252" s="112">
        <v>43717</v>
      </c>
      <c r="L1252" s="111">
        <v>105</v>
      </c>
      <c r="M1252" s="111" t="s">
        <v>2375</v>
      </c>
      <c r="N1252" s="390"/>
    </row>
    <row r="1253" spans="1:14">
      <c r="A1253" s="111" t="s">
        <v>1396</v>
      </c>
      <c r="B1253" s="111" t="s">
        <v>377</v>
      </c>
      <c r="C1253" s="111">
        <v>1.45</v>
      </c>
      <c r="D1253" s="111">
        <v>1.55</v>
      </c>
      <c r="E1253" s="111">
        <v>1.35</v>
      </c>
      <c r="F1253" s="111">
        <v>1.55</v>
      </c>
      <c r="G1253" s="111">
        <v>1.55</v>
      </c>
      <c r="H1253" s="111">
        <v>1.3</v>
      </c>
      <c r="I1253" s="111">
        <v>697617</v>
      </c>
      <c r="J1253" s="111">
        <v>1068450.1000000001</v>
      </c>
      <c r="K1253" s="112">
        <v>43717</v>
      </c>
      <c r="L1253" s="111">
        <v>252</v>
      </c>
      <c r="M1253" s="111" t="s">
        <v>1397</v>
      </c>
      <c r="N1253" s="390"/>
    </row>
    <row r="1254" spans="1:14">
      <c r="A1254" s="111" t="s">
        <v>1398</v>
      </c>
      <c r="B1254" s="111" t="s">
        <v>377</v>
      </c>
      <c r="C1254" s="111">
        <v>230</v>
      </c>
      <c r="D1254" s="111">
        <v>233</v>
      </c>
      <c r="E1254" s="111">
        <v>210</v>
      </c>
      <c r="F1254" s="111">
        <v>224.6</v>
      </c>
      <c r="G1254" s="111">
        <v>225.9</v>
      </c>
      <c r="H1254" s="111">
        <v>233.25</v>
      </c>
      <c r="I1254" s="111">
        <v>37509</v>
      </c>
      <c r="J1254" s="111">
        <v>8318736.4000000004</v>
      </c>
      <c r="K1254" s="112">
        <v>43717</v>
      </c>
      <c r="L1254" s="111">
        <v>1424</v>
      </c>
      <c r="M1254" s="111" t="s">
        <v>1399</v>
      </c>
      <c r="N1254" s="390"/>
    </row>
    <row r="1255" spans="1:14">
      <c r="A1255" s="111" t="s">
        <v>3092</v>
      </c>
      <c r="B1255" s="111" t="s">
        <v>3017</v>
      </c>
      <c r="C1255" s="111">
        <v>2.25</v>
      </c>
      <c r="D1255" s="111">
        <v>2.25</v>
      </c>
      <c r="E1255" s="111">
        <v>2.25</v>
      </c>
      <c r="F1255" s="111">
        <v>2.25</v>
      </c>
      <c r="G1255" s="111">
        <v>2.25</v>
      </c>
      <c r="H1255" s="111">
        <v>2.15</v>
      </c>
      <c r="I1255" s="111">
        <v>8428</v>
      </c>
      <c r="J1255" s="111">
        <v>18963</v>
      </c>
      <c r="K1255" s="112">
        <v>43717</v>
      </c>
      <c r="L1255" s="111">
        <v>13</v>
      </c>
      <c r="M1255" s="111" t="s">
        <v>3093</v>
      </c>
      <c r="N1255" s="390"/>
    </row>
    <row r="1256" spans="1:14">
      <c r="A1256" s="111" t="s">
        <v>1400</v>
      </c>
      <c r="B1256" s="111" t="s">
        <v>377</v>
      </c>
      <c r="C1256" s="111">
        <v>84.7</v>
      </c>
      <c r="D1256" s="111">
        <v>90.25</v>
      </c>
      <c r="E1256" s="111">
        <v>83.15</v>
      </c>
      <c r="F1256" s="111">
        <v>88.75</v>
      </c>
      <c r="G1256" s="111">
        <v>88</v>
      </c>
      <c r="H1256" s="111">
        <v>83.25</v>
      </c>
      <c r="I1256" s="111">
        <v>210644</v>
      </c>
      <c r="J1256" s="111">
        <v>18361825.850000001</v>
      </c>
      <c r="K1256" s="112">
        <v>43717</v>
      </c>
      <c r="L1256" s="111">
        <v>2844</v>
      </c>
      <c r="M1256" s="111" t="s">
        <v>1401</v>
      </c>
      <c r="N1256" s="390"/>
    </row>
    <row r="1257" spans="1:14">
      <c r="A1257" s="111" t="s">
        <v>1402</v>
      </c>
      <c r="B1257" s="111" t="s">
        <v>377</v>
      </c>
      <c r="C1257" s="111">
        <v>4.8</v>
      </c>
      <c r="D1257" s="111">
        <v>4.8</v>
      </c>
      <c r="E1257" s="111">
        <v>4.8</v>
      </c>
      <c r="F1257" s="111">
        <v>4.8</v>
      </c>
      <c r="G1257" s="111">
        <v>4.8</v>
      </c>
      <c r="H1257" s="111">
        <v>4.5999999999999996</v>
      </c>
      <c r="I1257" s="111">
        <v>192811</v>
      </c>
      <c r="J1257" s="111">
        <v>925492.8</v>
      </c>
      <c r="K1257" s="112">
        <v>43717</v>
      </c>
      <c r="L1257" s="111">
        <v>153</v>
      </c>
      <c r="M1257" s="111" t="s">
        <v>1403</v>
      </c>
      <c r="N1257" s="390"/>
    </row>
    <row r="1258" spans="1:14">
      <c r="A1258" s="111" t="s">
        <v>1404</v>
      </c>
      <c r="B1258" s="111" t="s">
        <v>377</v>
      </c>
      <c r="C1258" s="111">
        <v>184.75</v>
      </c>
      <c r="D1258" s="111">
        <v>186.6</v>
      </c>
      <c r="E1258" s="111">
        <v>180.8</v>
      </c>
      <c r="F1258" s="111">
        <v>185.05</v>
      </c>
      <c r="G1258" s="111">
        <v>186.5</v>
      </c>
      <c r="H1258" s="111">
        <v>181.65</v>
      </c>
      <c r="I1258" s="111">
        <v>15192</v>
      </c>
      <c r="J1258" s="111">
        <v>2795870.35</v>
      </c>
      <c r="K1258" s="112">
        <v>43717</v>
      </c>
      <c r="L1258" s="111">
        <v>504</v>
      </c>
      <c r="M1258" s="111" t="s">
        <v>1405</v>
      </c>
      <c r="N1258" s="390"/>
    </row>
    <row r="1259" spans="1:14">
      <c r="A1259" s="111" t="s">
        <v>1406</v>
      </c>
      <c r="B1259" s="111" t="s">
        <v>377</v>
      </c>
      <c r="C1259" s="111">
        <v>158</v>
      </c>
      <c r="D1259" s="111">
        <v>158</v>
      </c>
      <c r="E1259" s="111">
        <v>150.69999999999999</v>
      </c>
      <c r="F1259" s="111">
        <v>151.4</v>
      </c>
      <c r="G1259" s="111">
        <v>152</v>
      </c>
      <c r="H1259" s="111">
        <v>155.85</v>
      </c>
      <c r="I1259" s="111">
        <v>26006</v>
      </c>
      <c r="J1259" s="111">
        <v>3967226.75</v>
      </c>
      <c r="K1259" s="112">
        <v>43717</v>
      </c>
      <c r="L1259" s="111">
        <v>367</v>
      </c>
      <c r="M1259" s="111" t="s">
        <v>1407</v>
      </c>
      <c r="N1259" s="390"/>
    </row>
    <row r="1260" spans="1:14">
      <c r="A1260" s="111" t="s">
        <v>3207</v>
      </c>
      <c r="B1260" s="111" t="s">
        <v>377</v>
      </c>
      <c r="C1260" s="111">
        <v>24.75</v>
      </c>
      <c r="D1260" s="111">
        <v>25.8</v>
      </c>
      <c r="E1260" s="111">
        <v>24.2</v>
      </c>
      <c r="F1260" s="111">
        <v>25</v>
      </c>
      <c r="G1260" s="111">
        <v>24.9</v>
      </c>
      <c r="H1260" s="111">
        <v>24.4</v>
      </c>
      <c r="I1260" s="111">
        <v>3368217</v>
      </c>
      <c r="J1260" s="111">
        <v>84163072.299999997</v>
      </c>
      <c r="K1260" s="112">
        <v>43717</v>
      </c>
      <c r="L1260" s="111">
        <v>8233</v>
      </c>
      <c r="M1260" s="111" t="s">
        <v>3210</v>
      </c>
      <c r="N1260" s="390"/>
    </row>
    <row r="1261" spans="1:14">
      <c r="A1261" s="111" t="s">
        <v>2498</v>
      </c>
      <c r="B1261" s="111" t="s">
        <v>377</v>
      </c>
      <c r="C1261" s="111">
        <v>1.65</v>
      </c>
      <c r="D1261" s="111">
        <v>1.7</v>
      </c>
      <c r="E1261" s="111">
        <v>1.6</v>
      </c>
      <c r="F1261" s="111">
        <v>1.7</v>
      </c>
      <c r="G1261" s="111">
        <v>1.7</v>
      </c>
      <c r="H1261" s="111">
        <v>1.65</v>
      </c>
      <c r="I1261" s="111">
        <v>13511</v>
      </c>
      <c r="J1261" s="111">
        <v>22337.75</v>
      </c>
      <c r="K1261" s="112">
        <v>43717</v>
      </c>
      <c r="L1261" s="111">
        <v>18</v>
      </c>
      <c r="M1261" s="111" t="s">
        <v>2499</v>
      </c>
      <c r="N1261" s="390"/>
    </row>
    <row r="1262" spans="1:14">
      <c r="A1262" s="111" t="s">
        <v>1408</v>
      </c>
      <c r="B1262" s="111" t="s">
        <v>377</v>
      </c>
      <c r="C1262" s="111">
        <v>143.69999999999999</v>
      </c>
      <c r="D1262" s="111">
        <v>149.05000000000001</v>
      </c>
      <c r="E1262" s="111">
        <v>137.05000000000001</v>
      </c>
      <c r="F1262" s="111">
        <v>146.15</v>
      </c>
      <c r="G1262" s="111">
        <v>145.75</v>
      </c>
      <c r="H1262" s="111">
        <v>144.9</v>
      </c>
      <c r="I1262" s="111">
        <v>452490</v>
      </c>
      <c r="J1262" s="111">
        <v>66076004.149999999</v>
      </c>
      <c r="K1262" s="112">
        <v>43717</v>
      </c>
      <c r="L1262" s="111">
        <v>7930</v>
      </c>
      <c r="M1262" s="111" t="s">
        <v>1409</v>
      </c>
      <c r="N1262" s="390"/>
    </row>
    <row r="1263" spans="1:14">
      <c r="A1263" s="111" t="s">
        <v>1410</v>
      </c>
      <c r="B1263" s="111" t="s">
        <v>377</v>
      </c>
      <c r="C1263" s="111">
        <v>51</v>
      </c>
      <c r="D1263" s="111">
        <v>55</v>
      </c>
      <c r="E1263" s="111">
        <v>49.45</v>
      </c>
      <c r="F1263" s="111">
        <v>50.25</v>
      </c>
      <c r="G1263" s="111">
        <v>50.4</v>
      </c>
      <c r="H1263" s="111">
        <v>50.9</v>
      </c>
      <c r="I1263" s="111">
        <v>162994</v>
      </c>
      <c r="J1263" s="111">
        <v>8229505.7999999998</v>
      </c>
      <c r="K1263" s="112">
        <v>43717</v>
      </c>
      <c r="L1263" s="111">
        <v>268</v>
      </c>
      <c r="M1263" s="111" t="s">
        <v>1411</v>
      </c>
      <c r="N1263" s="390"/>
    </row>
    <row r="1264" spans="1:14">
      <c r="A1264" s="111" t="s">
        <v>1412</v>
      </c>
      <c r="B1264" s="111" t="s">
        <v>377</v>
      </c>
      <c r="C1264" s="111">
        <v>565.04999999999995</v>
      </c>
      <c r="D1264" s="111">
        <v>595</v>
      </c>
      <c r="E1264" s="111">
        <v>565.04999999999995</v>
      </c>
      <c r="F1264" s="111">
        <v>583.1</v>
      </c>
      <c r="G1264" s="111">
        <v>590</v>
      </c>
      <c r="H1264" s="111">
        <v>565.70000000000005</v>
      </c>
      <c r="I1264" s="111">
        <v>6811</v>
      </c>
      <c r="J1264" s="111">
        <v>3930602.95</v>
      </c>
      <c r="K1264" s="112">
        <v>43717</v>
      </c>
      <c r="L1264" s="111">
        <v>232</v>
      </c>
      <c r="M1264" s="111" t="s">
        <v>1413</v>
      </c>
      <c r="N1264" s="390"/>
    </row>
    <row r="1265" spans="1:14">
      <c r="A1265" s="111" t="s">
        <v>135</v>
      </c>
      <c r="B1265" s="111" t="s">
        <v>377</v>
      </c>
      <c r="C1265" s="111">
        <v>32.9</v>
      </c>
      <c r="D1265" s="111">
        <v>33.549999999999997</v>
      </c>
      <c r="E1265" s="111">
        <v>32.15</v>
      </c>
      <c r="F1265" s="111">
        <v>32.9</v>
      </c>
      <c r="G1265" s="111">
        <v>32.9</v>
      </c>
      <c r="H1265" s="111">
        <v>33</v>
      </c>
      <c r="I1265" s="111">
        <v>25259844</v>
      </c>
      <c r="J1265" s="111">
        <v>831203552.70000005</v>
      </c>
      <c r="K1265" s="112">
        <v>43717</v>
      </c>
      <c r="L1265" s="111">
        <v>27287</v>
      </c>
      <c r="M1265" s="111" t="s">
        <v>1414</v>
      </c>
      <c r="N1265" s="390"/>
    </row>
    <row r="1266" spans="1:14" hidden="1">
      <c r="A1266" s="111" t="s">
        <v>3211</v>
      </c>
      <c r="B1266" s="111" t="s">
        <v>3017</v>
      </c>
      <c r="C1266" s="111">
        <v>45.15</v>
      </c>
      <c r="D1266" s="111">
        <v>48.95</v>
      </c>
      <c r="E1266" s="111">
        <v>44.75</v>
      </c>
      <c r="F1266" s="111">
        <v>48</v>
      </c>
      <c r="G1266" s="111">
        <v>48</v>
      </c>
      <c r="H1266" s="111">
        <v>46.95</v>
      </c>
      <c r="I1266" s="111">
        <v>4925</v>
      </c>
      <c r="J1266" s="111">
        <v>225650.55</v>
      </c>
      <c r="K1266" s="112">
        <v>43717</v>
      </c>
      <c r="L1266" s="111">
        <v>39</v>
      </c>
      <c r="M1266" s="111" t="s">
        <v>3212</v>
      </c>
      <c r="N1266" s="390"/>
    </row>
    <row r="1267" spans="1:14">
      <c r="A1267" s="111" t="s">
        <v>3094</v>
      </c>
      <c r="B1267" s="111" t="s">
        <v>377</v>
      </c>
      <c r="C1267" s="111">
        <v>8.75</v>
      </c>
      <c r="D1267" s="111">
        <v>8.75</v>
      </c>
      <c r="E1267" s="111">
        <v>8.3000000000000007</v>
      </c>
      <c r="F1267" s="111">
        <v>8.4</v>
      </c>
      <c r="G1267" s="111">
        <v>8.4</v>
      </c>
      <c r="H1267" s="111">
        <v>8.6</v>
      </c>
      <c r="I1267" s="111">
        <v>28399</v>
      </c>
      <c r="J1267" s="111">
        <v>241629.9</v>
      </c>
      <c r="K1267" s="112">
        <v>43717</v>
      </c>
      <c r="L1267" s="111">
        <v>83</v>
      </c>
      <c r="M1267" s="111" t="s">
        <v>3095</v>
      </c>
      <c r="N1267" s="390"/>
    </row>
    <row r="1268" spans="1:14">
      <c r="A1268" s="111" t="s">
        <v>1415</v>
      </c>
      <c r="B1268" s="111" t="s">
        <v>377</v>
      </c>
      <c r="C1268" s="111">
        <v>254.95</v>
      </c>
      <c r="D1268" s="111">
        <v>257</v>
      </c>
      <c r="E1268" s="111">
        <v>233.6</v>
      </c>
      <c r="F1268" s="111">
        <v>238.55</v>
      </c>
      <c r="G1268" s="111">
        <v>234.15</v>
      </c>
      <c r="H1268" s="111">
        <v>252.9</v>
      </c>
      <c r="I1268" s="111">
        <v>23187</v>
      </c>
      <c r="J1268" s="111">
        <v>5578172.7999999998</v>
      </c>
      <c r="K1268" s="112">
        <v>43717</v>
      </c>
      <c r="L1268" s="111">
        <v>782</v>
      </c>
      <c r="M1268" s="111" t="s">
        <v>1416</v>
      </c>
      <c r="N1268" s="390"/>
    </row>
    <row r="1269" spans="1:14">
      <c r="A1269" s="111" t="s">
        <v>2376</v>
      </c>
      <c r="B1269" s="111" t="s">
        <v>377</v>
      </c>
      <c r="C1269" s="111">
        <v>10.5</v>
      </c>
      <c r="D1269" s="111">
        <v>10.7</v>
      </c>
      <c r="E1269" s="111">
        <v>9.6999999999999993</v>
      </c>
      <c r="F1269" s="111">
        <v>10</v>
      </c>
      <c r="G1269" s="111">
        <v>9.6999999999999993</v>
      </c>
      <c r="H1269" s="111">
        <v>10.199999999999999</v>
      </c>
      <c r="I1269" s="111">
        <v>1299381</v>
      </c>
      <c r="J1269" s="111">
        <v>13396480</v>
      </c>
      <c r="K1269" s="112">
        <v>43717</v>
      </c>
      <c r="L1269" s="111">
        <v>1603</v>
      </c>
      <c r="M1269" s="111" t="s">
        <v>2999</v>
      </c>
      <c r="N1269" s="390"/>
    </row>
    <row r="1270" spans="1:14">
      <c r="A1270" s="111" t="s">
        <v>2955</v>
      </c>
      <c r="B1270" s="111" t="s">
        <v>377</v>
      </c>
      <c r="C1270" s="111">
        <v>122.6</v>
      </c>
      <c r="D1270" s="111">
        <v>126.5</v>
      </c>
      <c r="E1270" s="111">
        <v>122.05</v>
      </c>
      <c r="F1270" s="111">
        <v>123.95</v>
      </c>
      <c r="G1270" s="111">
        <v>124</v>
      </c>
      <c r="H1270" s="111">
        <v>121.75</v>
      </c>
      <c r="I1270" s="111">
        <v>7842</v>
      </c>
      <c r="J1270" s="111">
        <v>974834</v>
      </c>
      <c r="K1270" s="112">
        <v>43717</v>
      </c>
      <c r="L1270" s="111">
        <v>341</v>
      </c>
      <c r="M1270" s="111" t="s">
        <v>2956</v>
      </c>
      <c r="N1270" s="390"/>
    </row>
    <row r="1271" spans="1:14" hidden="1">
      <c r="A1271" s="111" t="s">
        <v>2377</v>
      </c>
      <c r="B1271" s="111" t="s">
        <v>377</v>
      </c>
      <c r="C1271" s="111">
        <v>78.900000000000006</v>
      </c>
      <c r="D1271" s="111">
        <v>78.900000000000006</v>
      </c>
      <c r="E1271" s="111">
        <v>76</v>
      </c>
      <c r="F1271" s="111">
        <v>78</v>
      </c>
      <c r="G1271" s="111">
        <v>78</v>
      </c>
      <c r="H1271" s="111">
        <v>73.8</v>
      </c>
      <c r="I1271" s="111">
        <v>82</v>
      </c>
      <c r="J1271" s="111">
        <v>6381.7</v>
      </c>
      <c r="K1271" s="112">
        <v>43717</v>
      </c>
      <c r="L1271" s="111">
        <v>10</v>
      </c>
      <c r="M1271" s="111" t="s">
        <v>2378</v>
      </c>
      <c r="N1271" s="390"/>
    </row>
    <row r="1272" spans="1:14" hidden="1">
      <c r="A1272" s="111" t="s">
        <v>2379</v>
      </c>
      <c r="B1272" s="111" t="s">
        <v>377</v>
      </c>
      <c r="C1272" s="111">
        <v>2.25</v>
      </c>
      <c r="D1272" s="111">
        <v>2.4500000000000002</v>
      </c>
      <c r="E1272" s="111">
        <v>1.85</v>
      </c>
      <c r="F1272" s="111">
        <v>2.25</v>
      </c>
      <c r="G1272" s="111">
        <v>2.25</v>
      </c>
      <c r="H1272" s="111">
        <v>2.15</v>
      </c>
      <c r="I1272" s="111">
        <v>25090</v>
      </c>
      <c r="J1272" s="111">
        <v>56234.8</v>
      </c>
      <c r="K1272" s="112">
        <v>43717</v>
      </c>
      <c r="L1272" s="111">
        <v>76</v>
      </c>
      <c r="M1272" s="111" t="s">
        <v>2380</v>
      </c>
      <c r="N1272" s="390"/>
    </row>
    <row r="1273" spans="1:14" hidden="1">
      <c r="A1273" s="111" t="s">
        <v>1417</v>
      </c>
      <c r="B1273" s="111" t="s">
        <v>377</v>
      </c>
      <c r="C1273" s="111">
        <v>116.05</v>
      </c>
      <c r="D1273" s="111">
        <v>118.7</v>
      </c>
      <c r="E1273" s="111">
        <v>112.6</v>
      </c>
      <c r="F1273" s="111">
        <v>115.05</v>
      </c>
      <c r="G1273" s="111">
        <v>114.3</v>
      </c>
      <c r="H1273" s="111">
        <v>115.95</v>
      </c>
      <c r="I1273" s="111">
        <v>3296</v>
      </c>
      <c r="J1273" s="111">
        <v>381741.8</v>
      </c>
      <c r="K1273" s="112">
        <v>43717</v>
      </c>
      <c r="L1273" s="111">
        <v>198</v>
      </c>
      <c r="M1273" s="111" t="s">
        <v>1418</v>
      </c>
      <c r="N1273" s="390"/>
    </row>
    <row r="1274" spans="1:14" hidden="1">
      <c r="A1274" s="111" t="s">
        <v>2216</v>
      </c>
      <c r="B1274" s="111" t="s">
        <v>377</v>
      </c>
      <c r="C1274" s="111">
        <v>2.95</v>
      </c>
      <c r="D1274" s="111">
        <v>3</v>
      </c>
      <c r="E1274" s="111">
        <v>2.85</v>
      </c>
      <c r="F1274" s="111">
        <v>2.95</v>
      </c>
      <c r="G1274" s="111">
        <v>2.95</v>
      </c>
      <c r="H1274" s="111">
        <v>2.95</v>
      </c>
      <c r="I1274" s="111">
        <v>14936</v>
      </c>
      <c r="J1274" s="111">
        <v>43261.4</v>
      </c>
      <c r="K1274" s="112">
        <v>43717</v>
      </c>
      <c r="L1274" s="111">
        <v>33</v>
      </c>
      <c r="M1274" s="111" t="s">
        <v>2217</v>
      </c>
      <c r="N1274" s="390"/>
    </row>
    <row r="1275" spans="1:14">
      <c r="A1275" s="111" t="s">
        <v>2081</v>
      </c>
      <c r="B1275" s="111" t="s">
        <v>377</v>
      </c>
      <c r="C1275" s="111">
        <v>18.05</v>
      </c>
      <c r="D1275" s="111">
        <v>20</v>
      </c>
      <c r="E1275" s="111">
        <v>17.850000000000001</v>
      </c>
      <c r="F1275" s="111">
        <v>19.95</v>
      </c>
      <c r="G1275" s="111">
        <v>19.7</v>
      </c>
      <c r="H1275" s="111">
        <v>18.3</v>
      </c>
      <c r="I1275" s="111">
        <v>273000</v>
      </c>
      <c r="J1275" s="111">
        <v>5184921.45</v>
      </c>
      <c r="K1275" s="112">
        <v>43717</v>
      </c>
      <c r="L1275" s="111">
        <v>673</v>
      </c>
      <c r="M1275" s="111" t="s">
        <v>2082</v>
      </c>
      <c r="N1275" s="390"/>
    </row>
    <row r="1276" spans="1:14">
      <c r="A1276" s="111" t="s">
        <v>1419</v>
      </c>
      <c r="B1276" s="111" t="s">
        <v>377</v>
      </c>
      <c r="C1276" s="111">
        <v>555.5</v>
      </c>
      <c r="D1276" s="111">
        <v>564.25</v>
      </c>
      <c r="E1276" s="111">
        <v>546.4</v>
      </c>
      <c r="F1276" s="111">
        <v>549.29999999999995</v>
      </c>
      <c r="G1276" s="111">
        <v>546.4</v>
      </c>
      <c r="H1276" s="111">
        <v>553.9</v>
      </c>
      <c r="I1276" s="111">
        <v>1036</v>
      </c>
      <c r="J1276" s="111">
        <v>571041.69999999995</v>
      </c>
      <c r="K1276" s="112">
        <v>43717</v>
      </c>
      <c r="L1276" s="111">
        <v>157</v>
      </c>
      <c r="M1276" s="111" t="s">
        <v>1420</v>
      </c>
      <c r="N1276" s="390"/>
    </row>
    <row r="1277" spans="1:14">
      <c r="A1277" s="111" t="s">
        <v>2693</v>
      </c>
      <c r="B1277" s="111" t="s">
        <v>377</v>
      </c>
      <c r="C1277" s="111">
        <v>258.39999999999998</v>
      </c>
      <c r="D1277" s="111">
        <v>269.5</v>
      </c>
      <c r="E1277" s="111">
        <v>255</v>
      </c>
      <c r="F1277" s="111">
        <v>258.60000000000002</v>
      </c>
      <c r="G1277" s="111">
        <v>260</v>
      </c>
      <c r="H1277" s="111">
        <v>258.39999999999998</v>
      </c>
      <c r="I1277" s="111">
        <v>4448</v>
      </c>
      <c r="J1277" s="111">
        <v>1161232.55</v>
      </c>
      <c r="K1277" s="112">
        <v>43717</v>
      </c>
      <c r="L1277" s="111">
        <v>334</v>
      </c>
      <c r="M1277" s="111" t="s">
        <v>2694</v>
      </c>
      <c r="N1277" s="390"/>
    </row>
    <row r="1278" spans="1:14">
      <c r="A1278" s="111" t="s">
        <v>2957</v>
      </c>
      <c r="B1278" s="111" t="s">
        <v>377</v>
      </c>
      <c r="C1278" s="111">
        <v>37.35</v>
      </c>
      <c r="D1278" s="111">
        <v>39.5</v>
      </c>
      <c r="E1278" s="111">
        <v>36.549999999999997</v>
      </c>
      <c r="F1278" s="111">
        <v>38.700000000000003</v>
      </c>
      <c r="G1278" s="111">
        <v>38.4</v>
      </c>
      <c r="H1278" s="111">
        <v>37.35</v>
      </c>
      <c r="I1278" s="111">
        <v>11465</v>
      </c>
      <c r="J1278" s="111">
        <v>443006.25</v>
      </c>
      <c r="K1278" s="112">
        <v>43717</v>
      </c>
      <c r="L1278" s="111">
        <v>216</v>
      </c>
      <c r="M1278" s="111" t="s">
        <v>2958</v>
      </c>
      <c r="N1278" s="390"/>
    </row>
    <row r="1279" spans="1:14">
      <c r="A1279" s="111" t="s">
        <v>1421</v>
      </c>
      <c r="B1279" s="111" t="s">
        <v>377</v>
      </c>
      <c r="C1279" s="111">
        <v>49.9</v>
      </c>
      <c r="D1279" s="111">
        <v>51.2</v>
      </c>
      <c r="E1279" s="111">
        <v>48.15</v>
      </c>
      <c r="F1279" s="111">
        <v>50.55</v>
      </c>
      <c r="G1279" s="111">
        <v>50.35</v>
      </c>
      <c r="H1279" s="111">
        <v>49.95</v>
      </c>
      <c r="I1279" s="111">
        <v>36469</v>
      </c>
      <c r="J1279" s="111">
        <v>1827690</v>
      </c>
      <c r="K1279" s="112">
        <v>43717</v>
      </c>
      <c r="L1279" s="111">
        <v>343</v>
      </c>
      <c r="M1279" s="111" t="s">
        <v>2959</v>
      </c>
      <c r="N1279" s="390"/>
    </row>
    <row r="1280" spans="1:14">
      <c r="A1280" s="111" t="s">
        <v>3418</v>
      </c>
      <c r="B1280" s="111" t="s">
        <v>3017</v>
      </c>
      <c r="C1280" s="111">
        <v>30</v>
      </c>
      <c r="D1280" s="111">
        <v>31.9</v>
      </c>
      <c r="E1280" s="111">
        <v>30</v>
      </c>
      <c r="F1280" s="111">
        <v>30</v>
      </c>
      <c r="G1280" s="111">
        <v>30</v>
      </c>
      <c r="H1280" s="111">
        <v>31.35</v>
      </c>
      <c r="I1280" s="111">
        <v>11461</v>
      </c>
      <c r="J1280" s="111">
        <v>350134.8</v>
      </c>
      <c r="K1280" s="112">
        <v>43717</v>
      </c>
      <c r="L1280" s="111">
        <v>25</v>
      </c>
      <c r="M1280" s="111" t="s">
        <v>3419</v>
      </c>
      <c r="N1280" s="390"/>
    </row>
    <row r="1281" spans="1:14">
      <c r="A1281" s="111" t="s">
        <v>1422</v>
      </c>
      <c r="B1281" s="111" t="s">
        <v>377</v>
      </c>
      <c r="C1281" s="111">
        <v>91.5</v>
      </c>
      <c r="D1281" s="111">
        <v>94.5</v>
      </c>
      <c r="E1281" s="111">
        <v>90.65</v>
      </c>
      <c r="F1281" s="111">
        <v>92.9</v>
      </c>
      <c r="G1281" s="111">
        <v>92.9</v>
      </c>
      <c r="H1281" s="111">
        <v>87.6</v>
      </c>
      <c r="I1281" s="111">
        <v>28113</v>
      </c>
      <c r="J1281" s="111">
        <v>2607593.1</v>
      </c>
      <c r="K1281" s="112">
        <v>43717</v>
      </c>
      <c r="L1281" s="111">
        <v>424</v>
      </c>
      <c r="M1281" s="111" t="s">
        <v>1423</v>
      </c>
      <c r="N1281" s="390"/>
    </row>
    <row r="1282" spans="1:14">
      <c r="A1282" s="111" t="s">
        <v>3397</v>
      </c>
      <c r="B1282" s="111" t="s">
        <v>3017</v>
      </c>
      <c r="C1282" s="111">
        <v>91</v>
      </c>
      <c r="D1282" s="111">
        <v>93.95</v>
      </c>
      <c r="E1282" s="111">
        <v>90</v>
      </c>
      <c r="F1282" s="111">
        <v>93.5</v>
      </c>
      <c r="G1282" s="111">
        <v>93.95</v>
      </c>
      <c r="H1282" s="111">
        <v>91.85</v>
      </c>
      <c r="I1282" s="111">
        <v>21068</v>
      </c>
      <c r="J1282" s="111">
        <v>1940679.3</v>
      </c>
      <c r="K1282" s="112">
        <v>43717</v>
      </c>
      <c r="L1282" s="111">
        <v>70</v>
      </c>
      <c r="M1282" s="111" t="s">
        <v>3398</v>
      </c>
      <c r="N1282" s="390"/>
    </row>
    <row r="1283" spans="1:14">
      <c r="A1283" s="111" t="s">
        <v>206</v>
      </c>
      <c r="B1283" s="111" t="s">
        <v>377</v>
      </c>
      <c r="C1283" s="111">
        <v>6180</v>
      </c>
      <c r="D1283" s="111">
        <v>6300</v>
      </c>
      <c r="E1283" s="111">
        <v>6148.55</v>
      </c>
      <c r="F1283" s="111">
        <v>6279.05</v>
      </c>
      <c r="G1283" s="111">
        <v>6300</v>
      </c>
      <c r="H1283" s="111">
        <v>6181.2</v>
      </c>
      <c r="I1283" s="111">
        <v>10250</v>
      </c>
      <c r="J1283" s="111">
        <v>64011718.5</v>
      </c>
      <c r="K1283" s="112">
        <v>43717</v>
      </c>
      <c r="L1283" s="111">
        <v>1877</v>
      </c>
      <c r="M1283" s="111" t="s">
        <v>1424</v>
      </c>
      <c r="N1283" s="390"/>
    </row>
    <row r="1284" spans="1:14">
      <c r="A1284" s="111" t="s">
        <v>2381</v>
      </c>
      <c r="B1284" s="111" t="s">
        <v>377</v>
      </c>
      <c r="C1284" s="111">
        <v>3</v>
      </c>
      <c r="D1284" s="111">
        <v>3</v>
      </c>
      <c r="E1284" s="111">
        <v>2.9</v>
      </c>
      <c r="F1284" s="111">
        <v>3</v>
      </c>
      <c r="G1284" s="111">
        <v>3</v>
      </c>
      <c r="H1284" s="111">
        <v>2.95</v>
      </c>
      <c r="I1284" s="111">
        <v>1408731</v>
      </c>
      <c r="J1284" s="111">
        <v>4157830.45</v>
      </c>
      <c r="K1284" s="112">
        <v>43717</v>
      </c>
      <c r="L1284" s="111">
        <v>803</v>
      </c>
      <c r="M1284" s="111" t="s">
        <v>2382</v>
      </c>
      <c r="N1284" s="390"/>
    </row>
    <row r="1285" spans="1:14" hidden="1">
      <c r="A1285" s="111" t="s">
        <v>1425</v>
      </c>
      <c r="B1285" s="111" t="s">
        <v>377</v>
      </c>
      <c r="C1285" s="111">
        <v>154.80000000000001</v>
      </c>
      <c r="D1285" s="111">
        <v>163.9</v>
      </c>
      <c r="E1285" s="111">
        <v>152</v>
      </c>
      <c r="F1285" s="111">
        <v>159.19999999999999</v>
      </c>
      <c r="G1285" s="111">
        <v>158.19999999999999</v>
      </c>
      <c r="H1285" s="111">
        <v>152.15</v>
      </c>
      <c r="I1285" s="111">
        <v>99842</v>
      </c>
      <c r="J1285" s="111">
        <v>15876353.050000001</v>
      </c>
      <c r="K1285" s="112">
        <v>43717</v>
      </c>
      <c r="L1285" s="111">
        <v>2648</v>
      </c>
      <c r="M1285" s="111" t="s">
        <v>1426</v>
      </c>
      <c r="N1285" s="390"/>
    </row>
    <row r="1286" spans="1:14">
      <c r="A1286" s="111" t="s">
        <v>1427</v>
      </c>
      <c r="B1286" s="111" t="s">
        <v>377</v>
      </c>
      <c r="C1286" s="111">
        <v>330.15</v>
      </c>
      <c r="D1286" s="111">
        <v>363</v>
      </c>
      <c r="E1286" s="111">
        <v>327.95</v>
      </c>
      <c r="F1286" s="111">
        <v>343.5</v>
      </c>
      <c r="G1286" s="111">
        <v>342</v>
      </c>
      <c r="H1286" s="111">
        <v>330.05</v>
      </c>
      <c r="I1286" s="111">
        <v>33916</v>
      </c>
      <c r="J1286" s="111">
        <v>11601575.949999999</v>
      </c>
      <c r="K1286" s="112">
        <v>43717</v>
      </c>
      <c r="L1286" s="111">
        <v>1462</v>
      </c>
      <c r="M1286" s="111" t="s">
        <v>1428</v>
      </c>
      <c r="N1286" s="390"/>
    </row>
    <row r="1287" spans="1:14">
      <c r="A1287" s="111" t="s">
        <v>1429</v>
      </c>
      <c r="B1287" s="111" t="s">
        <v>377</v>
      </c>
      <c r="C1287" s="111">
        <v>25.25</v>
      </c>
      <c r="D1287" s="111">
        <v>26</v>
      </c>
      <c r="E1287" s="111">
        <v>24.1</v>
      </c>
      <c r="F1287" s="111">
        <v>24.95</v>
      </c>
      <c r="G1287" s="111">
        <v>24.95</v>
      </c>
      <c r="H1287" s="111">
        <v>24.75</v>
      </c>
      <c r="I1287" s="111">
        <v>46764</v>
      </c>
      <c r="J1287" s="111">
        <v>1167317.05</v>
      </c>
      <c r="K1287" s="112">
        <v>43717</v>
      </c>
      <c r="L1287" s="111">
        <v>105</v>
      </c>
      <c r="M1287" s="111" t="s">
        <v>1430</v>
      </c>
      <c r="N1287" s="390"/>
    </row>
    <row r="1288" spans="1:14">
      <c r="A1288" s="111" t="s">
        <v>1431</v>
      </c>
      <c r="B1288" s="111" t="s">
        <v>377</v>
      </c>
      <c r="C1288" s="111">
        <v>494.2</v>
      </c>
      <c r="D1288" s="111">
        <v>499.2</v>
      </c>
      <c r="E1288" s="111">
        <v>491.1</v>
      </c>
      <c r="F1288" s="111">
        <v>496.15</v>
      </c>
      <c r="G1288" s="111">
        <v>496.5</v>
      </c>
      <c r="H1288" s="111">
        <v>494.1</v>
      </c>
      <c r="I1288" s="111">
        <v>3162</v>
      </c>
      <c r="J1288" s="111">
        <v>1571955.6</v>
      </c>
      <c r="K1288" s="112">
        <v>43717</v>
      </c>
      <c r="L1288" s="111">
        <v>324</v>
      </c>
      <c r="M1288" s="111" t="s">
        <v>1432</v>
      </c>
      <c r="N1288" s="390"/>
    </row>
    <row r="1289" spans="1:14">
      <c r="A1289" s="111" t="s">
        <v>2383</v>
      </c>
      <c r="B1289" s="111" t="s">
        <v>377</v>
      </c>
      <c r="C1289" s="111">
        <v>99.1</v>
      </c>
      <c r="D1289" s="111">
        <v>102</v>
      </c>
      <c r="E1289" s="111">
        <v>99.05</v>
      </c>
      <c r="F1289" s="111">
        <v>101.35</v>
      </c>
      <c r="G1289" s="111">
        <v>101.6</v>
      </c>
      <c r="H1289" s="111">
        <v>100.05</v>
      </c>
      <c r="I1289" s="111">
        <v>31104</v>
      </c>
      <c r="J1289" s="111">
        <v>3145987.05</v>
      </c>
      <c r="K1289" s="112">
        <v>43717</v>
      </c>
      <c r="L1289" s="111">
        <v>113</v>
      </c>
      <c r="M1289" s="111" t="s">
        <v>2384</v>
      </c>
      <c r="N1289" s="390"/>
    </row>
    <row r="1290" spans="1:14">
      <c r="A1290" s="111" t="s">
        <v>3235</v>
      </c>
      <c r="B1290" s="111" t="s">
        <v>3017</v>
      </c>
      <c r="C1290" s="111">
        <v>8.15</v>
      </c>
      <c r="D1290" s="111">
        <v>8.15</v>
      </c>
      <c r="E1290" s="111">
        <v>7.75</v>
      </c>
      <c r="F1290" s="111">
        <v>7.75</v>
      </c>
      <c r="G1290" s="111">
        <v>7.75</v>
      </c>
      <c r="H1290" s="111">
        <v>8.15</v>
      </c>
      <c r="I1290" s="111">
        <v>526</v>
      </c>
      <c r="J1290" s="111">
        <v>4076.9</v>
      </c>
      <c r="K1290" s="112">
        <v>43717</v>
      </c>
      <c r="L1290" s="111">
        <v>4</v>
      </c>
      <c r="M1290" s="111" t="s">
        <v>3236</v>
      </c>
      <c r="N1290" s="390"/>
    </row>
    <row r="1291" spans="1:14">
      <c r="A1291" s="111" t="s">
        <v>3403</v>
      </c>
      <c r="B1291" s="111" t="s">
        <v>377</v>
      </c>
      <c r="C1291" s="111">
        <v>685</v>
      </c>
      <c r="D1291" s="111">
        <v>701</v>
      </c>
      <c r="E1291" s="111">
        <v>679.5</v>
      </c>
      <c r="F1291" s="111">
        <v>699.7</v>
      </c>
      <c r="G1291" s="111">
        <v>700</v>
      </c>
      <c r="H1291" s="111">
        <v>679.25</v>
      </c>
      <c r="I1291" s="111">
        <v>1149</v>
      </c>
      <c r="J1291" s="111">
        <v>789570.15</v>
      </c>
      <c r="K1291" s="112">
        <v>43717</v>
      </c>
      <c r="L1291" s="111">
        <v>31</v>
      </c>
      <c r="M1291" s="111" t="s">
        <v>3404</v>
      </c>
      <c r="N1291" s="390"/>
    </row>
    <row r="1292" spans="1:14">
      <c r="A1292" s="111" t="s">
        <v>1433</v>
      </c>
      <c r="B1292" s="111" t="s">
        <v>377</v>
      </c>
      <c r="C1292" s="111">
        <v>280</v>
      </c>
      <c r="D1292" s="111">
        <v>284</v>
      </c>
      <c r="E1292" s="111">
        <v>272.85000000000002</v>
      </c>
      <c r="F1292" s="111">
        <v>277.35000000000002</v>
      </c>
      <c r="G1292" s="111">
        <v>276.10000000000002</v>
      </c>
      <c r="H1292" s="111">
        <v>278.35000000000002</v>
      </c>
      <c r="I1292" s="111">
        <v>6794</v>
      </c>
      <c r="J1292" s="111">
        <v>1879253.35</v>
      </c>
      <c r="K1292" s="112">
        <v>43717</v>
      </c>
      <c r="L1292" s="111">
        <v>322</v>
      </c>
      <c r="M1292" s="111" t="s">
        <v>1434</v>
      </c>
      <c r="N1292" s="390"/>
    </row>
    <row r="1293" spans="1:14">
      <c r="A1293" s="111" t="s">
        <v>3096</v>
      </c>
      <c r="B1293" s="111" t="s">
        <v>377</v>
      </c>
      <c r="C1293" s="111">
        <v>95</v>
      </c>
      <c r="D1293" s="111">
        <v>96</v>
      </c>
      <c r="E1293" s="111">
        <v>91</v>
      </c>
      <c r="F1293" s="111">
        <v>93.95</v>
      </c>
      <c r="G1293" s="111">
        <v>93.5</v>
      </c>
      <c r="H1293" s="111">
        <v>93.17</v>
      </c>
      <c r="I1293" s="111">
        <v>1714</v>
      </c>
      <c r="J1293" s="111">
        <v>160799.88</v>
      </c>
      <c r="K1293" s="112">
        <v>43717</v>
      </c>
      <c r="L1293" s="111">
        <v>48</v>
      </c>
      <c r="M1293" s="111" t="s">
        <v>3097</v>
      </c>
      <c r="N1293" s="390"/>
    </row>
    <row r="1294" spans="1:14">
      <c r="A1294" s="111" t="s">
        <v>2140</v>
      </c>
      <c r="B1294" s="111" t="s">
        <v>377</v>
      </c>
      <c r="C1294" s="111">
        <v>833</v>
      </c>
      <c r="D1294" s="111">
        <v>835</v>
      </c>
      <c r="E1294" s="111">
        <v>801.1</v>
      </c>
      <c r="F1294" s="111">
        <v>806.8</v>
      </c>
      <c r="G1294" s="111">
        <v>807.95</v>
      </c>
      <c r="H1294" s="111">
        <v>835.55</v>
      </c>
      <c r="I1294" s="111">
        <v>640219</v>
      </c>
      <c r="J1294" s="111">
        <v>521997545.85000002</v>
      </c>
      <c r="K1294" s="112">
        <v>43717</v>
      </c>
      <c r="L1294" s="111">
        <v>38900</v>
      </c>
      <c r="M1294" s="111" t="s">
        <v>2141</v>
      </c>
      <c r="N1294" s="390"/>
    </row>
    <row r="1295" spans="1:14">
      <c r="A1295" s="111" t="s">
        <v>136</v>
      </c>
      <c r="B1295" s="111" t="s">
        <v>377</v>
      </c>
      <c r="C1295" s="111">
        <v>273.95</v>
      </c>
      <c r="D1295" s="111">
        <v>278.7</v>
      </c>
      <c r="E1295" s="111">
        <v>271</v>
      </c>
      <c r="F1295" s="111">
        <v>278</v>
      </c>
      <c r="G1295" s="111">
        <v>277.89999999999998</v>
      </c>
      <c r="H1295" s="111">
        <v>273.95</v>
      </c>
      <c r="I1295" s="111">
        <v>18616889</v>
      </c>
      <c r="J1295" s="111">
        <v>5148085057.3000002</v>
      </c>
      <c r="K1295" s="112">
        <v>43717</v>
      </c>
      <c r="L1295" s="111">
        <v>136590</v>
      </c>
      <c r="M1295" s="111" t="s">
        <v>1435</v>
      </c>
      <c r="N1295" s="390"/>
    </row>
    <row r="1296" spans="1:14">
      <c r="A1296" s="111" t="s">
        <v>2984</v>
      </c>
      <c r="B1296" s="111" t="s">
        <v>377</v>
      </c>
      <c r="C1296" s="111">
        <v>0.45</v>
      </c>
      <c r="D1296" s="111">
        <v>0.5</v>
      </c>
      <c r="E1296" s="111">
        <v>0.45</v>
      </c>
      <c r="F1296" s="111">
        <v>0.45</v>
      </c>
      <c r="G1296" s="111">
        <v>0.45</v>
      </c>
      <c r="H1296" s="111">
        <v>0.45</v>
      </c>
      <c r="I1296" s="111">
        <v>1014</v>
      </c>
      <c r="J1296" s="111">
        <v>464.4</v>
      </c>
      <c r="K1296" s="112">
        <v>43717</v>
      </c>
      <c r="L1296" s="111">
        <v>8</v>
      </c>
      <c r="M1296" s="111" t="s">
        <v>2985</v>
      </c>
      <c r="N1296" s="390"/>
    </row>
    <row r="1297" spans="1:14">
      <c r="A1297" s="111" t="s">
        <v>2055</v>
      </c>
      <c r="B1297" s="111" t="s">
        <v>377</v>
      </c>
      <c r="C1297" s="111">
        <v>4200</v>
      </c>
      <c r="D1297" s="111">
        <v>4200</v>
      </c>
      <c r="E1297" s="111">
        <v>4125</v>
      </c>
      <c r="F1297" s="111">
        <v>4147.6499999999996</v>
      </c>
      <c r="G1297" s="111">
        <v>4125</v>
      </c>
      <c r="H1297" s="111">
        <v>4113.45</v>
      </c>
      <c r="I1297" s="111">
        <v>2388</v>
      </c>
      <c r="J1297" s="111">
        <v>9914164.6999999993</v>
      </c>
      <c r="K1297" s="112">
        <v>43717</v>
      </c>
      <c r="L1297" s="111">
        <v>762</v>
      </c>
      <c r="M1297" s="111" t="s">
        <v>724</v>
      </c>
      <c r="N1297" s="390"/>
    </row>
    <row r="1298" spans="1:14">
      <c r="A1298" s="111" t="s">
        <v>1985</v>
      </c>
      <c r="B1298" s="111" t="s">
        <v>377</v>
      </c>
      <c r="C1298" s="111">
        <v>67.849999999999994</v>
      </c>
      <c r="D1298" s="111">
        <v>69</v>
      </c>
      <c r="E1298" s="111">
        <v>64.5</v>
      </c>
      <c r="F1298" s="111">
        <v>65</v>
      </c>
      <c r="G1298" s="111">
        <v>65</v>
      </c>
      <c r="H1298" s="111">
        <v>65.900000000000006</v>
      </c>
      <c r="I1298" s="111">
        <v>57237</v>
      </c>
      <c r="J1298" s="111">
        <v>3789084.1</v>
      </c>
      <c r="K1298" s="112">
        <v>43717</v>
      </c>
      <c r="L1298" s="111">
        <v>596</v>
      </c>
      <c r="M1298" s="111" t="s">
        <v>1986</v>
      </c>
      <c r="N1298" s="390"/>
    </row>
    <row r="1299" spans="1:14">
      <c r="A1299" s="111" t="s">
        <v>1436</v>
      </c>
      <c r="B1299" s="111" t="s">
        <v>377</v>
      </c>
      <c r="C1299" s="111">
        <v>77</v>
      </c>
      <c r="D1299" s="111">
        <v>78.25</v>
      </c>
      <c r="E1299" s="111">
        <v>76.3</v>
      </c>
      <c r="F1299" s="111">
        <v>77.25</v>
      </c>
      <c r="G1299" s="111">
        <v>77.349999999999994</v>
      </c>
      <c r="H1299" s="111">
        <v>76.349999999999994</v>
      </c>
      <c r="I1299" s="111">
        <v>25107</v>
      </c>
      <c r="J1299" s="111">
        <v>1937920.55</v>
      </c>
      <c r="K1299" s="112">
        <v>43717</v>
      </c>
      <c r="L1299" s="111">
        <v>726</v>
      </c>
      <c r="M1299" s="111" t="s">
        <v>1437</v>
      </c>
      <c r="N1299" s="390"/>
    </row>
    <row r="1300" spans="1:14">
      <c r="A1300" s="111" t="s">
        <v>1438</v>
      </c>
      <c r="B1300" s="111" t="s">
        <v>377</v>
      </c>
      <c r="C1300" s="111">
        <v>32.950000000000003</v>
      </c>
      <c r="D1300" s="111">
        <v>34.200000000000003</v>
      </c>
      <c r="E1300" s="111">
        <v>31.9</v>
      </c>
      <c r="F1300" s="111">
        <v>32.950000000000003</v>
      </c>
      <c r="G1300" s="111">
        <v>32.9</v>
      </c>
      <c r="H1300" s="111">
        <v>31.2</v>
      </c>
      <c r="I1300" s="111">
        <v>2299800</v>
      </c>
      <c r="J1300" s="111">
        <v>76136425.549999997</v>
      </c>
      <c r="K1300" s="112">
        <v>43717</v>
      </c>
      <c r="L1300" s="111">
        <v>8281</v>
      </c>
      <c r="M1300" s="111" t="s">
        <v>1439</v>
      </c>
      <c r="N1300" s="390"/>
    </row>
    <row r="1301" spans="1:14">
      <c r="A1301" s="111" t="s">
        <v>3329</v>
      </c>
      <c r="B1301" s="111" t="s">
        <v>3017</v>
      </c>
      <c r="C1301" s="111">
        <v>118</v>
      </c>
      <c r="D1301" s="111">
        <v>122</v>
      </c>
      <c r="E1301" s="111">
        <v>115.1</v>
      </c>
      <c r="F1301" s="111">
        <v>121</v>
      </c>
      <c r="G1301" s="111">
        <v>122</v>
      </c>
      <c r="H1301" s="111">
        <v>117.95</v>
      </c>
      <c r="I1301" s="111">
        <v>12848</v>
      </c>
      <c r="J1301" s="111">
        <v>1534627.55</v>
      </c>
      <c r="K1301" s="112">
        <v>43717</v>
      </c>
      <c r="L1301" s="111">
        <v>175</v>
      </c>
      <c r="M1301" s="111" t="s">
        <v>3330</v>
      </c>
      <c r="N1301" s="390"/>
    </row>
    <row r="1302" spans="1:14">
      <c r="A1302" s="111" t="s">
        <v>2385</v>
      </c>
      <c r="B1302" s="111" t="s">
        <v>377</v>
      </c>
      <c r="C1302" s="111">
        <v>384</v>
      </c>
      <c r="D1302" s="111">
        <v>388</v>
      </c>
      <c r="E1302" s="111">
        <v>365</v>
      </c>
      <c r="F1302" s="111">
        <v>367.6</v>
      </c>
      <c r="G1302" s="111">
        <v>368.3</v>
      </c>
      <c r="H1302" s="111">
        <v>382.1</v>
      </c>
      <c r="I1302" s="111">
        <v>12803</v>
      </c>
      <c r="J1302" s="111">
        <v>4811052.6500000004</v>
      </c>
      <c r="K1302" s="112">
        <v>43717</v>
      </c>
      <c r="L1302" s="111">
        <v>329</v>
      </c>
      <c r="M1302" s="111" t="s">
        <v>2386</v>
      </c>
      <c r="N1302" s="390"/>
    </row>
    <row r="1303" spans="1:14">
      <c r="A1303" s="111" t="s">
        <v>2387</v>
      </c>
      <c r="B1303" s="111" t="s">
        <v>377</v>
      </c>
      <c r="C1303" s="111">
        <v>136</v>
      </c>
      <c r="D1303" s="111">
        <v>138</v>
      </c>
      <c r="E1303" s="111">
        <v>134.4</v>
      </c>
      <c r="F1303" s="111">
        <v>134.94999999999999</v>
      </c>
      <c r="G1303" s="111">
        <v>134.5</v>
      </c>
      <c r="H1303" s="111">
        <v>134.55000000000001</v>
      </c>
      <c r="I1303" s="111">
        <v>13616</v>
      </c>
      <c r="J1303" s="111">
        <v>1840666.3</v>
      </c>
      <c r="K1303" s="112">
        <v>43717</v>
      </c>
      <c r="L1303" s="111">
        <v>333</v>
      </c>
      <c r="M1303" s="111" t="s">
        <v>2388</v>
      </c>
      <c r="N1303" s="390"/>
    </row>
    <row r="1304" spans="1:14">
      <c r="A1304" s="111" t="s">
        <v>1440</v>
      </c>
      <c r="B1304" s="111" t="s">
        <v>377</v>
      </c>
      <c r="C1304" s="111">
        <v>0.6</v>
      </c>
      <c r="D1304" s="111">
        <v>0.65</v>
      </c>
      <c r="E1304" s="111">
        <v>0.6</v>
      </c>
      <c r="F1304" s="111">
        <v>0.6</v>
      </c>
      <c r="G1304" s="111">
        <v>0.65</v>
      </c>
      <c r="H1304" s="111">
        <v>0.6</v>
      </c>
      <c r="I1304" s="111">
        <v>46464</v>
      </c>
      <c r="J1304" s="111">
        <v>28044.9</v>
      </c>
      <c r="K1304" s="112">
        <v>43717</v>
      </c>
      <c r="L1304" s="111">
        <v>30</v>
      </c>
      <c r="M1304" s="111" t="s">
        <v>1441</v>
      </c>
      <c r="N1304" s="390"/>
    </row>
    <row r="1305" spans="1:14">
      <c r="A1305" s="111" t="s">
        <v>3678</v>
      </c>
      <c r="B1305" s="111" t="s">
        <v>377</v>
      </c>
      <c r="C1305" s="111">
        <v>2.75</v>
      </c>
      <c r="D1305" s="111">
        <v>2.75</v>
      </c>
      <c r="E1305" s="111">
        <v>2.7</v>
      </c>
      <c r="F1305" s="111">
        <v>2.7</v>
      </c>
      <c r="G1305" s="111">
        <v>2.7</v>
      </c>
      <c r="H1305" s="111">
        <v>2.75</v>
      </c>
      <c r="I1305" s="111">
        <v>1271</v>
      </c>
      <c r="J1305" s="111">
        <v>3494.2</v>
      </c>
      <c r="K1305" s="112">
        <v>43717</v>
      </c>
      <c r="L1305" s="111">
        <v>6</v>
      </c>
      <c r="M1305" s="111" t="s">
        <v>3679</v>
      </c>
      <c r="N1305" s="390"/>
    </row>
    <row r="1306" spans="1:14">
      <c r="A1306" s="111" t="s">
        <v>2461</v>
      </c>
      <c r="B1306" s="111" t="s">
        <v>377</v>
      </c>
      <c r="C1306" s="111">
        <v>76.25</v>
      </c>
      <c r="D1306" s="111">
        <v>80.150000000000006</v>
      </c>
      <c r="E1306" s="111">
        <v>76.25</v>
      </c>
      <c r="F1306" s="111">
        <v>77.349999999999994</v>
      </c>
      <c r="G1306" s="111">
        <v>77.7</v>
      </c>
      <c r="H1306" s="111">
        <v>76.8</v>
      </c>
      <c r="I1306" s="111">
        <v>496548</v>
      </c>
      <c r="J1306" s="111">
        <v>38987554.149999999</v>
      </c>
      <c r="K1306" s="112">
        <v>43717</v>
      </c>
      <c r="L1306" s="111">
        <v>2890</v>
      </c>
      <c r="M1306" s="111" t="s">
        <v>2462</v>
      </c>
      <c r="N1306" s="390"/>
    </row>
    <row r="1307" spans="1:14">
      <c r="A1307" s="111" t="s">
        <v>1442</v>
      </c>
      <c r="B1307" s="111" t="s">
        <v>377</v>
      </c>
      <c r="C1307" s="111">
        <v>180</v>
      </c>
      <c r="D1307" s="111">
        <v>189.5</v>
      </c>
      <c r="E1307" s="111">
        <v>178.1</v>
      </c>
      <c r="F1307" s="111">
        <v>186.65</v>
      </c>
      <c r="G1307" s="111">
        <v>185.5</v>
      </c>
      <c r="H1307" s="111">
        <v>181.2</v>
      </c>
      <c r="I1307" s="111">
        <v>14813</v>
      </c>
      <c r="J1307" s="111">
        <v>2749833.8</v>
      </c>
      <c r="K1307" s="112">
        <v>43717</v>
      </c>
      <c r="L1307" s="111">
        <v>994</v>
      </c>
      <c r="M1307" s="111" t="s">
        <v>3524</v>
      </c>
      <c r="N1307" s="390"/>
    </row>
    <row r="1308" spans="1:14">
      <c r="A1308" s="111" t="s">
        <v>1792</v>
      </c>
      <c r="B1308" s="111" t="s">
        <v>377</v>
      </c>
      <c r="C1308" s="111">
        <v>16.55</v>
      </c>
      <c r="D1308" s="111">
        <v>19.899999999999999</v>
      </c>
      <c r="E1308" s="111">
        <v>16.55</v>
      </c>
      <c r="F1308" s="111">
        <v>17.850000000000001</v>
      </c>
      <c r="G1308" s="111">
        <v>17.95</v>
      </c>
      <c r="H1308" s="111">
        <v>16.850000000000001</v>
      </c>
      <c r="I1308" s="111">
        <v>433958</v>
      </c>
      <c r="J1308" s="111">
        <v>7785147.75</v>
      </c>
      <c r="K1308" s="112">
        <v>43717</v>
      </c>
      <c r="L1308" s="111">
        <v>881</v>
      </c>
      <c r="M1308" s="111" t="s">
        <v>1793</v>
      </c>
      <c r="N1308" s="390"/>
    </row>
    <row r="1309" spans="1:14">
      <c r="A1309" s="111" t="s">
        <v>3425</v>
      </c>
      <c r="B1309" s="111" t="s">
        <v>377</v>
      </c>
      <c r="C1309" s="111">
        <v>192</v>
      </c>
      <c r="D1309" s="111">
        <v>192</v>
      </c>
      <c r="E1309" s="111">
        <v>176.1</v>
      </c>
      <c r="F1309" s="111">
        <v>185.85</v>
      </c>
      <c r="G1309" s="111">
        <v>186.05</v>
      </c>
      <c r="H1309" s="111">
        <v>191.15</v>
      </c>
      <c r="I1309" s="111">
        <v>130</v>
      </c>
      <c r="J1309" s="111">
        <v>24043.38</v>
      </c>
      <c r="K1309" s="112">
        <v>43717</v>
      </c>
      <c r="L1309" s="111">
        <v>19</v>
      </c>
      <c r="M1309" s="111" t="s">
        <v>3426</v>
      </c>
      <c r="N1309" s="390"/>
    </row>
    <row r="1310" spans="1:14">
      <c r="A1310" s="111" t="s">
        <v>3266</v>
      </c>
      <c r="B1310" s="111" t="s">
        <v>377</v>
      </c>
      <c r="C1310" s="111">
        <v>3420</v>
      </c>
      <c r="D1310" s="111">
        <v>3490</v>
      </c>
      <c r="E1310" s="111">
        <v>3420</v>
      </c>
      <c r="F1310" s="111">
        <v>3452.15</v>
      </c>
      <c r="G1310" s="111">
        <v>3465</v>
      </c>
      <c r="H1310" s="111">
        <v>3429.45</v>
      </c>
      <c r="I1310" s="111">
        <v>4361</v>
      </c>
      <c r="J1310" s="111">
        <v>15015342.050000001</v>
      </c>
      <c r="K1310" s="112">
        <v>43717</v>
      </c>
      <c r="L1310" s="111">
        <v>522</v>
      </c>
      <c r="M1310" s="111" t="s">
        <v>3267</v>
      </c>
      <c r="N1310" s="390"/>
    </row>
    <row r="1311" spans="1:14">
      <c r="A1311" s="111" t="s">
        <v>1443</v>
      </c>
      <c r="B1311" s="111" t="s">
        <v>377</v>
      </c>
      <c r="C1311" s="111">
        <v>112.59</v>
      </c>
      <c r="D1311" s="111">
        <v>113.48</v>
      </c>
      <c r="E1311" s="111">
        <v>112</v>
      </c>
      <c r="F1311" s="111">
        <v>113.23</v>
      </c>
      <c r="G1311" s="111">
        <v>113.31</v>
      </c>
      <c r="H1311" s="111">
        <v>112.54</v>
      </c>
      <c r="I1311" s="111">
        <v>32329</v>
      </c>
      <c r="J1311" s="111">
        <v>3654436.21</v>
      </c>
      <c r="K1311" s="112">
        <v>43717</v>
      </c>
      <c r="L1311" s="111">
        <v>432</v>
      </c>
      <c r="M1311" s="111" t="s">
        <v>1444</v>
      </c>
      <c r="N1311" s="390"/>
    </row>
    <row r="1312" spans="1:14">
      <c r="A1312" s="111" t="s">
        <v>1445</v>
      </c>
      <c r="B1312" s="111" t="s">
        <v>377</v>
      </c>
      <c r="C1312" s="111">
        <v>275.08999999999997</v>
      </c>
      <c r="D1312" s="111">
        <v>278.69</v>
      </c>
      <c r="E1312" s="111">
        <v>272.39999999999998</v>
      </c>
      <c r="F1312" s="111">
        <v>278.16000000000003</v>
      </c>
      <c r="G1312" s="111">
        <v>278.16000000000003</v>
      </c>
      <c r="H1312" s="111">
        <v>275.08999999999997</v>
      </c>
      <c r="I1312" s="111">
        <v>7262</v>
      </c>
      <c r="J1312" s="111">
        <v>2014650.54</v>
      </c>
      <c r="K1312" s="112">
        <v>43717</v>
      </c>
      <c r="L1312" s="111">
        <v>119</v>
      </c>
      <c r="M1312" s="111" t="s">
        <v>1446</v>
      </c>
      <c r="N1312" s="390"/>
    </row>
    <row r="1313" spans="1:14">
      <c r="A1313" s="111" t="s">
        <v>2695</v>
      </c>
      <c r="B1313" s="111" t="s">
        <v>377</v>
      </c>
      <c r="C1313" s="111">
        <v>267</v>
      </c>
      <c r="D1313" s="111">
        <v>271</v>
      </c>
      <c r="E1313" s="111">
        <v>267</v>
      </c>
      <c r="F1313" s="111">
        <v>269.20999999999998</v>
      </c>
      <c r="G1313" s="111">
        <v>269.17</v>
      </c>
      <c r="H1313" s="111">
        <v>267.67</v>
      </c>
      <c r="I1313" s="111">
        <v>5236</v>
      </c>
      <c r="J1313" s="111">
        <v>1408558.42</v>
      </c>
      <c r="K1313" s="112">
        <v>43717</v>
      </c>
      <c r="L1313" s="111">
        <v>77</v>
      </c>
      <c r="M1313" s="111" t="s">
        <v>2696</v>
      </c>
      <c r="N1313" s="390"/>
    </row>
    <row r="1314" spans="1:14">
      <c r="A1314" s="111" t="s">
        <v>3431</v>
      </c>
      <c r="B1314" s="111" t="s">
        <v>377</v>
      </c>
      <c r="C1314" s="111">
        <v>1.1499999999999999</v>
      </c>
      <c r="D1314" s="111">
        <v>1.1499999999999999</v>
      </c>
      <c r="E1314" s="111">
        <v>1.1000000000000001</v>
      </c>
      <c r="F1314" s="111">
        <v>1.1499999999999999</v>
      </c>
      <c r="G1314" s="111">
        <v>1.1499999999999999</v>
      </c>
      <c r="H1314" s="111">
        <v>1.1000000000000001</v>
      </c>
      <c r="I1314" s="111">
        <v>271527</v>
      </c>
      <c r="J1314" s="111">
        <v>311850.25</v>
      </c>
      <c r="K1314" s="112">
        <v>43717</v>
      </c>
      <c r="L1314" s="111">
        <v>135</v>
      </c>
      <c r="M1314" s="111" t="s">
        <v>1321</v>
      </c>
      <c r="N1314" s="390"/>
    </row>
    <row r="1315" spans="1:14">
      <c r="A1315" s="111" t="s">
        <v>3344</v>
      </c>
      <c r="B1315" s="111" t="s">
        <v>377</v>
      </c>
      <c r="C1315" s="111">
        <v>398.25</v>
      </c>
      <c r="D1315" s="111">
        <v>419</v>
      </c>
      <c r="E1315" s="111">
        <v>389.45</v>
      </c>
      <c r="F1315" s="111">
        <v>409.25</v>
      </c>
      <c r="G1315" s="111">
        <v>415</v>
      </c>
      <c r="H1315" s="111">
        <v>398.3</v>
      </c>
      <c r="I1315" s="111">
        <v>12137</v>
      </c>
      <c r="J1315" s="111">
        <v>4831567.0999999996</v>
      </c>
      <c r="K1315" s="112">
        <v>43717</v>
      </c>
      <c r="L1315" s="111">
        <v>407</v>
      </c>
      <c r="M1315" s="111" t="s">
        <v>3345</v>
      </c>
      <c r="N1315" s="390"/>
    </row>
    <row r="1316" spans="1:14">
      <c r="A1316" s="111" t="s">
        <v>1911</v>
      </c>
      <c r="B1316" s="111" t="s">
        <v>377</v>
      </c>
      <c r="C1316" s="111">
        <v>1248</v>
      </c>
      <c r="D1316" s="111">
        <v>1250</v>
      </c>
      <c r="E1316" s="111">
        <v>1210.55</v>
      </c>
      <c r="F1316" s="111">
        <v>1247.25</v>
      </c>
      <c r="G1316" s="111">
        <v>1249.95</v>
      </c>
      <c r="H1316" s="111">
        <v>1229.9000000000001</v>
      </c>
      <c r="I1316" s="111">
        <v>1355</v>
      </c>
      <c r="J1316" s="111">
        <v>1676464.75</v>
      </c>
      <c r="K1316" s="112">
        <v>43717</v>
      </c>
      <c r="L1316" s="111">
        <v>254</v>
      </c>
      <c r="M1316" s="111" t="s">
        <v>1912</v>
      </c>
      <c r="N1316" s="390"/>
    </row>
    <row r="1317" spans="1:14">
      <c r="A1317" s="111" t="s">
        <v>3277</v>
      </c>
      <c r="B1317" s="111" t="s">
        <v>3017</v>
      </c>
      <c r="C1317" s="111">
        <v>8.3000000000000007</v>
      </c>
      <c r="D1317" s="111">
        <v>8.9499999999999993</v>
      </c>
      <c r="E1317" s="111">
        <v>8.3000000000000007</v>
      </c>
      <c r="F1317" s="111">
        <v>8.3000000000000007</v>
      </c>
      <c r="G1317" s="111">
        <v>8.3000000000000007</v>
      </c>
      <c r="H1317" s="111">
        <v>8.6999999999999993</v>
      </c>
      <c r="I1317" s="111">
        <v>2301</v>
      </c>
      <c r="J1317" s="111">
        <v>19214.8</v>
      </c>
      <c r="K1317" s="112">
        <v>43717</v>
      </c>
      <c r="L1317" s="111">
        <v>11</v>
      </c>
      <c r="M1317" s="111" t="s">
        <v>3278</v>
      </c>
      <c r="N1317" s="390"/>
    </row>
    <row r="1318" spans="1:14">
      <c r="A1318" s="111" t="s">
        <v>2013</v>
      </c>
      <c r="B1318" s="111" t="s">
        <v>377</v>
      </c>
      <c r="C1318" s="111">
        <v>8.0500000000000007</v>
      </c>
      <c r="D1318" s="111">
        <v>8.15</v>
      </c>
      <c r="E1318" s="111">
        <v>7.35</v>
      </c>
      <c r="F1318" s="111">
        <v>7.8</v>
      </c>
      <c r="G1318" s="111">
        <v>7.8</v>
      </c>
      <c r="H1318" s="111">
        <v>8</v>
      </c>
      <c r="I1318" s="111">
        <v>2480</v>
      </c>
      <c r="J1318" s="111">
        <v>18919.900000000001</v>
      </c>
      <c r="K1318" s="112">
        <v>43717</v>
      </c>
      <c r="L1318" s="111">
        <v>31</v>
      </c>
      <c r="M1318" s="111" t="s">
        <v>2014</v>
      </c>
      <c r="N1318" s="390"/>
    </row>
    <row r="1319" spans="1:14">
      <c r="A1319" s="111" t="s">
        <v>1447</v>
      </c>
      <c r="B1319" s="111" t="s">
        <v>377</v>
      </c>
      <c r="C1319" s="111">
        <v>303.85000000000002</v>
      </c>
      <c r="D1319" s="111">
        <v>322</v>
      </c>
      <c r="E1319" s="111">
        <v>297.10000000000002</v>
      </c>
      <c r="F1319" s="111">
        <v>318.45</v>
      </c>
      <c r="G1319" s="111">
        <v>317</v>
      </c>
      <c r="H1319" s="111">
        <v>303.3</v>
      </c>
      <c r="I1319" s="111">
        <v>117611</v>
      </c>
      <c r="J1319" s="111">
        <v>36805726.899999999</v>
      </c>
      <c r="K1319" s="112">
        <v>43717</v>
      </c>
      <c r="L1319" s="111">
        <v>3993</v>
      </c>
      <c r="M1319" s="111" t="s">
        <v>1448</v>
      </c>
      <c r="N1319" s="390"/>
    </row>
    <row r="1320" spans="1:14">
      <c r="A1320" s="111" t="s">
        <v>2232</v>
      </c>
      <c r="B1320" s="111" t="s">
        <v>377</v>
      </c>
      <c r="C1320" s="111">
        <v>82.9</v>
      </c>
      <c r="D1320" s="111">
        <v>82.9</v>
      </c>
      <c r="E1320" s="111">
        <v>79</v>
      </c>
      <c r="F1320" s="111">
        <v>80.75</v>
      </c>
      <c r="G1320" s="111">
        <v>80.7</v>
      </c>
      <c r="H1320" s="111">
        <v>80.7</v>
      </c>
      <c r="I1320" s="111">
        <v>13412</v>
      </c>
      <c r="J1320" s="111">
        <v>1080852.2</v>
      </c>
      <c r="K1320" s="112">
        <v>43717</v>
      </c>
      <c r="L1320" s="111">
        <v>330</v>
      </c>
      <c r="M1320" s="111" t="s">
        <v>2233</v>
      </c>
      <c r="N1320" s="390"/>
    </row>
    <row r="1321" spans="1:14">
      <c r="A1321" s="111" t="s">
        <v>2102</v>
      </c>
      <c r="B1321" s="111" t="s">
        <v>377</v>
      </c>
      <c r="C1321" s="111">
        <v>74</v>
      </c>
      <c r="D1321" s="111">
        <v>79.5</v>
      </c>
      <c r="E1321" s="111">
        <v>72.7</v>
      </c>
      <c r="F1321" s="111">
        <v>77.95</v>
      </c>
      <c r="G1321" s="111">
        <v>78.5</v>
      </c>
      <c r="H1321" s="111">
        <v>73.95</v>
      </c>
      <c r="I1321" s="111">
        <v>52441</v>
      </c>
      <c r="J1321" s="111">
        <v>4019074.1</v>
      </c>
      <c r="K1321" s="112">
        <v>43717</v>
      </c>
      <c r="L1321" s="111">
        <v>843</v>
      </c>
      <c r="M1321" s="111" t="s">
        <v>2103</v>
      </c>
      <c r="N1321" s="390"/>
    </row>
    <row r="1322" spans="1:14">
      <c r="A1322" s="111" t="s">
        <v>1973</v>
      </c>
      <c r="B1322" s="111" t="s">
        <v>377</v>
      </c>
      <c r="C1322" s="111">
        <v>376</v>
      </c>
      <c r="D1322" s="111">
        <v>441</v>
      </c>
      <c r="E1322" s="111">
        <v>373</v>
      </c>
      <c r="F1322" s="111">
        <v>438.5</v>
      </c>
      <c r="G1322" s="111">
        <v>441</v>
      </c>
      <c r="H1322" s="111">
        <v>367.5</v>
      </c>
      <c r="I1322" s="111">
        <v>1946532</v>
      </c>
      <c r="J1322" s="111">
        <v>812931285.04999995</v>
      </c>
      <c r="K1322" s="112">
        <v>43717</v>
      </c>
      <c r="L1322" s="111">
        <v>52213</v>
      </c>
      <c r="M1322" s="111" t="s">
        <v>1974</v>
      </c>
      <c r="N1322" s="390"/>
    </row>
    <row r="1323" spans="1:14">
      <c r="A1323" s="111" t="s">
        <v>1449</v>
      </c>
      <c r="B1323" s="111" t="s">
        <v>377</v>
      </c>
      <c r="C1323" s="111">
        <v>92.35</v>
      </c>
      <c r="D1323" s="111">
        <v>92.35</v>
      </c>
      <c r="E1323" s="111">
        <v>89.5</v>
      </c>
      <c r="F1323" s="111">
        <v>91.45</v>
      </c>
      <c r="G1323" s="111">
        <v>91.5</v>
      </c>
      <c r="H1323" s="111">
        <v>89.45</v>
      </c>
      <c r="I1323" s="111">
        <v>5576</v>
      </c>
      <c r="J1323" s="111">
        <v>505911.65</v>
      </c>
      <c r="K1323" s="112">
        <v>43717</v>
      </c>
      <c r="L1323" s="111">
        <v>124</v>
      </c>
      <c r="M1323" s="111" t="s">
        <v>1450</v>
      </c>
      <c r="N1323" s="390"/>
    </row>
    <row r="1324" spans="1:14">
      <c r="A1324" s="111" t="s">
        <v>1451</v>
      </c>
      <c r="B1324" s="111" t="s">
        <v>377</v>
      </c>
      <c r="C1324" s="111">
        <v>284.95</v>
      </c>
      <c r="D1324" s="111">
        <v>302.95</v>
      </c>
      <c r="E1324" s="111">
        <v>284.95</v>
      </c>
      <c r="F1324" s="111">
        <v>300.55</v>
      </c>
      <c r="G1324" s="111">
        <v>299</v>
      </c>
      <c r="H1324" s="111">
        <v>284</v>
      </c>
      <c r="I1324" s="111">
        <v>12753</v>
      </c>
      <c r="J1324" s="111">
        <v>3806274</v>
      </c>
      <c r="K1324" s="112">
        <v>43717</v>
      </c>
      <c r="L1324" s="111">
        <v>521</v>
      </c>
      <c r="M1324" s="111" t="s">
        <v>1452</v>
      </c>
      <c r="N1324" s="390"/>
    </row>
    <row r="1325" spans="1:14">
      <c r="A1325" s="111" t="s">
        <v>1453</v>
      </c>
      <c r="B1325" s="111" t="s">
        <v>377</v>
      </c>
      <c r="C1325" s="111">
        <v>946</v>
      </c>
      <c r="D1325" s="111">
        <v>967</v>
      </c>
      <c r="E1325" s="111">
        <v>935</v>
      </c>
      <c r="F1325" s="111">
        <v>937.1</v>
      </c>
      <c r="G1325" s="111">
        <v>941.9</v>
      </c>
      <c r="H1325" s="111">
        <v>942.05</v>
      </c>
      <c r="I1325" s="111">
        <v>643</v>
      </c>
      <c r="J1325" s="111">
        <v>610857.65</v>
      </c>
      <c r="K1325" s="112">
        <v>43717</v>
      </c>
      <c r="L1325" s="111">
        <v>244</v>
      </c>
      <c r="M1325" s="111" t="s">
        <v>1454</v>
      </c>
      <c r="N1325" s="390"/>
    </row>
    <row r="1326" spans="1:14">
      <c r="A1326" s="111" t="s">
        <v>3788</v>
      </c>
      <c r="B1326" s="111" t="s">
        <v>377</v>
      </c>
      <c r="C1326" s="111">
        <v>254.31</v>
      </c>
      <c r="D1326" s="111">
        <v>254.31</v>
      </c>
      <c r="E1326" s="111">
        <v>251.47</v>
      </c>
      <c r="F1326" s="111">
        <v>251.47</v>
      </c>
      <c r="G1326" s="111">
        <v>251.47</v>
      </c>
      <c r="H1326" s="111">
        <v>250.5</v>
      </c>
      <c r="I1326" s="111">
        <v>95</v>
      </c>
      <c r="J1326" s="111">
        <v>23928.87</v>
      </c>
      <c r="K1326" s="112">
        <v>43717</v>
      </c>
      <c r="L1326" s="111">
        <v>5</v>
      </c>
      <c r="M1326" s="111" t="s">
        <v>3789</v>
      </c>
      <c r="N1326" s="390"/>
    </row>
    <row r="1327" spans="1:14">
      <c r="A1327" s="111" t="s">
        <v>1455</v>
      </c>
      <c r="B1327" s="111" t="s">
        <v>377</v>
      </c>
      <c r="C1327" s="111">
        <v>260</v>
      </c>
      <c r="D1327" s="111">
        <v>260</v>
      </c>
      <c r="E1327" s="111">
        <v>233.1</v>
      </c>
      <c r="F1327" s="111">
        <v>236</v>
      </c>
      <c r="G1327" s="111">
        <v>234.8</v>
      </c>
      <c r="H1327" s="111">
        <v>253.85</v>
      </c>
      <c r="I1327" s="111">
        <v>29122</v>
      </c>
      <c r="J1327" s="111">
        <v>7026922.7999999998</v>
      </c>
      <c r="K1327" s="112">
        <v>43717</v>
      </c>
      <c r="L1327" s="111">
        <v>987</v>
      </c>
      <c r="M1327" s="111" t="s">
        <v>1456</v>
      </c>
      <c r="N1327" s="390"/>
    </row>
    <row r="1328" spans="1:14">
      <c r="A1328" s="111" t="s">
        <v>1457</v>
      </c>
      <c r="B1328" s="111" t="s">
        <v>377</v>
      </c>
      <c r="C1328" s="111">
        <v>263.5</v>
      </c>
      <c r="D1328" s="111">
        <v>280</v>
      </c>
      <c r="E1328" s="111">
        <v>263.5</v>
      </c>
      <c r="F1328" s="111">
        <v>277.10000000000002</v>
      </c>
      <c r="G1328" s="111">
        <v>276</v>
      </c>
      <c r="H1328" s="111">
        <v>259.8</v>
      </c>
      <c r="I1328" s="111">
        <v>42454</v>
      </c>
      <c r="J1328" s="111">
        <v>11591082.550000001</v>
      </c>
      <c r="K1328" s="112">
        <v>43717</v>
      </c>
      <c r="L1328" s="111">
        <v>1071</v>
      </c>
      <c r="M1328" s="111" t="s">
        <v>1458</v>
      </c>
      <c r="N1328" s="390"/>
    </row>
    <row r="1329" spans="1:14">
      <c r="A1329" s="111" t="s">
        <v>1459</v>
      </c>
      <c r="B1329" s="111" t="s">
        <v>377</v>
      </c>
      <c r="C1329" s="111">
        <v>13.6</v>
      </c>
      <c r="D1329" s="111">
        <v>13.7</v>
      </c>
      <c r="E1329" s="111">
        <v>13</v>
      </c>
      <c r="F1329" s="111">
        <v>13.6</v>
      </c>
      <c r="G1329" s="111">
        <v>13.7</v>
      </c>
      <c r="H1329" s="111">
        <v>13.25</v>
      </c>
      <c r="I1329" s="111">
        <v>16469</v>
      </c>
      <c r="J1329" s="111">
        <v>221870.85</v>
      </c>
      <c r="K1329" s="112">
        <v>43717</v>
      </c>
      <c r="L1329" s="111">
        <v>104</v>
      </c>
      <c r="M1329" s="111" t="s">
        <v>1460</v>
      </c>
      <c r="N1329" s="390"/>
    </row>
    <row r="1330" spans="1:14">
      <c r="A1330" s="111" t="s">
        <v>1461</v>
      </c>
      <c r="B1330" s="111" t="s">
        <v>377</v>
      </c>
      <c r="C1330" s="111">
        <v>21</v>
      </c>
      <c r="D1330" s="111">
        <v>21.1</v>
      </c>
      <c r="E1330" s="111">
        <v>19.8</v>
      </c>
      <c r="F1330" s="111">
        <v>20.8</v>
      </c>
      <c r="G1330" s="111">
        <v>20.7</v>
      </c>
      <c r="H1330" s="111">
        <v>20.45</v>
      </c>
      <c r="I1330" s="111">
        <v>28167</v>
      </c>
      <c r="J1330" s="111">
        <v>580844.35</v>
      </c>
      <c r="K1330" s="112">
        <v>43717</v>
      </c>
      <c r="L1330" s="111">
        <v>334</v>
      </c>
      <c r="M1330" s="111" t="s">
        <v>1462</v>
      </c>
      <c r="N1330" s="390"/>
    </row>
    <row r="1331" spans="1:14">
      <c r="A1331" s="111" t="s">
        <v>3680</v>
      </c>
      <c r="B1331" s="111" t="s">
        <v>377</v>
      </c>
      <c r="C1331" s="111">
        <v>32</v>
      </c>
      <c r="D1331" s="111">
        <v>33.700000000000003</v>
      </c>
      <c r="E1331" s="111">
        <v>32</v>
      </c>
      <c r="F1331" s="111">
        <v>33.200000000000003</v>
      </c>
      <c r="G1331" s="111">
        <v>33.25</v>
      </c>
      <c r="H1331" s="111">
        <v>32.1</v>
      </c>
      <c r="I1331" s="111">
        <v>1284</v>
      </c>
      <c r="J1331" s="111">
        <v>42515.6</v>
      </c>
      <c r="K1331" s="112">
        <v>43717</v>
      </c>
      <c r="L1331" s="111">
        <v>34</v>
      </c>
      <c r="M1331" s="111" t="s">
        <v>3681</v>
      </c>
      <c r="N1331" s="390"/>
    </row>
    <row r="1332" spans="1:14">
      <c r="A1332" s="111" t="s">
        <v>2249</v>
      </c>
      <c r="B1332" s="111" t="s">
        <v>377</v>
      </c>
      <c r="C1332" s="111">
        <v>130</v>
      </c>
      <c r="D1332" s="111">
        <v>130</v>
      </c>
      <c r="E1332" s="111">
        <v>112.2</v>
      </c>
      <c r="F1332" s="111">
        <v>122.75</v>
      </c>
      <c r="G1332" s="111">
        <v>120.95</v>
      </c>
      <c r="H1332" s="111">
        <v>117.75</v>
      </c>
      <c r="I1332" s="111">
        <v>2154</v>
      </c>
      <c r="J1332" s="111">
        <v>264819.3</v>
      </c>
      <c r="K1332" s="112">
        <v>43717</v>
      </c>
      <c r="L1332" s="111">
        <v>138</v>
      </c>
      <c r="M1332" s="111" t="s">
        <v>2250</v>
      </c>
      <c r="N1332" s="390"/>
    </row>
    <row r="1333" spans="1:14">
      <c r="A1333" s="111" t="s">
        <v>1463</v>
      </c>
      <c r="B1333" s="111" t="s">
        <v>377</v>
      </c>
      <c r="C1333" s="111">
        <v>128</v>
      </c>
      <c r="D1333" s="111">
        <v>131.5</v>
      </c>
      <c r="E1333" s="111">
        <v>128</v>
      </c>
      <c r="F1333" s="111">
        <v>130.1</v>
      </c>
      <c r="G1333" s="111">
        <v>130.85</v>
      </c>
      <c r="H1333" s="111">
        <v>130.25</v>
      </c>
      <c r="I1333" s="111">
        <v>32145</v>
      </c>
      <c r="J1333" s="111">
        <v>4199161.75</v>
      </c>
      <c r="K1333" s="112">
        <v>43717</v>
      </c>
      <c r="L1333" s="111">
        <v>456</v>
      </c>
      <c r="M1333" s="111" t="s">
        <v>1464</v>
      </c>
      <c r="N1333" s="390"/>
    </row>
    <row r="1334" spans="1:14">
      <c r="A1334" s="111" t="s">
        <v>1465</v>
      </c>
      <c r="B1334" s="111" t="s">
        <v>377</v>
      </c>
      <c r="C1334" s="111">
        <v>396.05</v>
      </c>
      <c r="D1334" s="111">
        <v>401</v>
      </c>
      <c r="E1334" s="111">
        <v>392.2</v>
      </c>
      <c r="F1334" s="111">
        <v>396.9</v>
      </c>
      <c r="G1334" s="111">
        <v>393</v>
      </c>
      <c r="H1334" s="111">
        <v>401.15</v>
      </c>
      <c r="I1334" s="111">
        <v>4424</v>
      </c>
      <c r="J1334" s="111">
        <v>1757581.7</v>
      </c>
      <c r="K1334" s="112">
        <v>43717</v>
      </c>
      <c r="L1334" s="111">
        <v>184</v>
      </c>
      <c r="M1334" s="111" t="s">
        <v>1466</v>
      </c>
      <c r="N1334" s="390"/>
    </row>
    <row r="1335" spans="1:14">
      <c r="A1335" s="111" t="s">
        <v>3507</v>
      </c>
      <c r="B1335" s="111" t="s">
        <v>377</v>
      </c>
      <c r="C1335" s="111">
        <v>15.85</v>
      </c>
      <c r="D1335" s="111">
        <v>16.100000000000001</v>
      </c>
      <c r="E1335" s="111">
        <v>15.45</v>
      </c>
      <c r="F1335" s="111">
        <v>15.95</v>
      </c>
      <c r="G1335" s="111">
        <v>15.9</v>
      </c>
      <c r="H1335" s="111">
        <v>15.8</v>
      </c>
      <c r="I1335" s="111">
        <v>54858</v>
      </c>
      <c r="J1335" s="111">
        <v>876130.9</v>
      </c>
      <c r="K1335" s="112">
        <v>43717</v>
      </c>
      <c r="L1335" s="111">
        <v>78</v>
      </c>
      <c r="M1335" s="111" t="s">
        <v>3508</v>
      </c>
      <c r="N1335" s="390"/>
    </row>
    <row r="1336" spans="1:14">
      <c r="A1336" s="111" t="s">
        <v>207</v>
      </c>
      <c r="B1336" s="111" t="s">
        <v>377</v>
      </c>
      <c r="C1336" s="111">
        <v>17870.5</v>
      </c>
      <c r="D1336" s="111">
        <v>18250</v>
      </c>
      <c r="E1336" s="111">
        <v>17616</v>
      </c>
      <c r="F1336" s="111">
        <v>18068.400000000001</v>
      </c>
      <c r="G1336" s="111">
        <v>18099.900000000001</v>
      </c>
      <c r="H1336" s="111">
        <v>17870.5</v>
      </c>
      <c r="I1336" s="111">
        <v>26145</v>
      </c>
      <c r="J1336" s="111">
        <v>472191424.69999999</v>
      </c>
      <c r="K1336" s="112">
        <v>43717</v>
      </c>
      <c r="L1336" s="111">
        <v>8935</v>
      </c>
      <c r="M1336" s="111" t="s">
        <v>1467</v>
      </c>
      <c r="N1336" s="390"/>
    </row>
    <row r="1337" spans="1:14">
      <c r="A1337" s="111" t="s">
        <v>1468</v>
      </c>
      <c r="B1337" s="111" t="s">
        <v>377</v>
      </c>
      <c r="C1337" s="111">
        <v>89.05</v>
      </c>
      <c r="D1337" s="111">
        <v>92.35</v>
      </c>
      <c r="E1337" s="111">
        <v>86.8</v>
      </c>
      <c r="F1337" s="111">
        <v>89.1</v>
      </c>
      <c r="G1337" s="111">
        <v>86.8</v>
      </c>
      <c r="H1337" s="111">
        <v>89.05</v>
      </c>
      <c r="I1337" s="111">
        <v>58097</v>
      </c>
      <c r="J1337" s="111">
        <v>5159184.0999999996</v>
      </c>
      <c r="K1337" s="112">
        <v>43717</v>
      </c>
      <c r="L1337" s="111">
        <v>1175</v>
      </c>
      <c r="M1337" s="111" t="s">
        <v>1469</v>
      </c>
      <c r="N1337" s="390"/>
    </row>
    <row r="1338" spans="1:14">
      <c r="A1338" s="111" t="s">
        <v>2389</v>
      </c>
      <c r="B1338" s="111" t="s">
        <v>3017</v>
      </c>
      <c r="C1338" s="111">
        <v>4.7</v>
      </c>
      <c r="D1338" s="111">
        <v>4.7</v>
      </c>
      <c r="E1338" s="111">
        <v>4.4000000000000004</v>
      </c>
      <c r="F1338" s="111">
        <v>4.7</v>
      </c>
      <c r="G1338" s="111">
        <v>4.7</v>
      </c>
      <c r="H1338" s="111">
        <v>4.5</v>
      </c>
      <c r="I1338" s="111">
        <v>13559</v>
      </c>
      <c r="J1338" s="111">
        <v>62067.75</v>
      </c>
      <c r="K1338" s="112">
        <v>43717</v>
      </c>
      <c r="L1338" s="111">
        <v>51</v>
      </c>
      <c r="M1338" s="111" t="s">
        <v>2390</v>
      </c>
      <c r="N1338" s="390"/>
    </row>
    <row r="1339" spans="1:14">
      <c r="A1339" s="111" t="s">
        <v>3450</v>
      </c>
      <c r="B1339" s="111" t="s">
        <v>3017</v>
      </c>
      <c r="C1339" s="111">
        <v>42.05</v>
      </c>
      <c r="D1339" s="111">
        <v>45.4</v>
      </c>
      <c r="E1339" s="111">
        <v>42</v>
      </c>
      <c r="F1339" s="111">
        <v>45.3</v>
      </c>
      <c r="G1339" s="111">
        <v>45.4</v>
      </c>
      <c r="H1339" s="111">
        <v>44.2</v>
      </c>
      <c r="I1339" s="111">
        <v>30508</v>
      </c>
      <c r="J1339" s="111">
        <v>1335156.3999999999</v>
      </c>
      <c r="K1339" s="112">
        <v>43717</v>
      </c>
      <c r="L1339" s="111">
        <v>66</v>
      </c>
      <c r="M1339" s="111" t="s">
        <v>3451</v>
      </c>
      <c r="N1339" s="390"/>
    </row>
    <row r="1340" spans="1:14">
      <c r="A1340" s="111" t="s">
        <v>1470</v>
      </c>
      <c r="B1340" s="111" t="s">
        <v>377</v>
      </c>
      <c r="C1340" s="111">
        <v>129.5</v>
      </c>
      <c r="D1340" s="111">
        <v>129.5</v>
      </c>
      <c r="E1340" s="111">
        <v>121.9</v>
      </c>
      <c r="F1340" s="111">
        <v>126.6</v>
      </c>
      <c r="G1340" s="111">
        <v>125.85</v>
      </c>
      <c r="H1340" s="111">
        <v>121.25</v>
      </c>
      <c r="I1340" s="111">
        <v>26234</v>
      </c>
      <c r="J1340" s="111">
        <v>3282443.2</v>
      </c>
      <c r="K1340" s="112">
        <v>43717</v>
      </c>
      <c r="L1340" s="111">
        <v>829</v>
      </c>
      <c r="M1340" s="111" t="s">
        <v>1471</v>
      </c>
      <c r="N1340" s="390"/>
    </row>
    <row r="1341" spans="1:14" hidden="1">
      <c r="A1341" s="111" t="s">
        <v>1472</v>
      </c>
      <c r="B1341" s="111" t="s">
        <v>377</v>
      </c>
      <c r="C1341" s="111">
        <v>84.7</v>
      </c>
      <c r="D1341" s="111">
        <v>86</v>
      </c>
      <c r="E1341" s="111">
        <v>84.3</v>
      </c>
      <c r="F1341" s="111">
        <v>85.75</v>
      </c>
      <c r="G1341" s="111">
        <v>86</v>
      </c>
      <c r="H1341" s="111">
        <v>81.95</v>
      </c>
      <c r="I1341" s="111">
        <v>7713</v>
      </c>
      <c r="J1341" s="111">
        <v>659913.80000000005</v>
      </c>
      <c r="K1341" s="112">
        <v>43717</v>
      </c>
      <c r="L1341" s="111">
        <v>91</v>
      </c>
      <c r="M1341" s="111" t="s">
        <v>1473</v>
      </c>
      <c r="N1341" s="390"/>
    </row>
    <row r="1342" spans="1:14">
      <c r="A1342" s="111" t="s">
        <v>3682</v>
      </c>
      <c r="B1342" s="111" t="s">
        <v>3017</v>
      </c>
      <c r="C1342" s="111">
        <v>790</v>
      </c>
      <c r="D1342" s="111">
        <v>814</v>
      </c>
      <c r="E1342" s="111">
        <v>790</v>
      </c>
      <c r="F1342" s="111">
        <v>807.5</v>
      </c>
      <c r="G1342" s="111">
        <v>810</v>
      </c>
      <c r="H1342" s="111">
        <v>794</v>
      </c>
      <c r="I1342" s="111">
        <v>116</v>
      </c>
      <c r="J1342" s="111">
        <v>92492.5</v>
      </c>
      <c r="K1342" s="112">
        <v>43717</v>
      </c>
      <c r="L1342" s="111">
        <v>10</v>
      </c>
      <c r="M1342" s="111" t="s">
        <v>3683</v>
      </c>
      <c r="N1342" s="390"/>
    </row>
    <row r="1343" spans="1:14">
      <c r="A1343" s="111" t="s">
        <v>1474</v>
      </c>
      <c r="B1343" s="111" t="s">
        <v>377</v>
      </c>
      <c r="C1343" s="111">
        <v>1344.2</v>
      </c>
      <c r="D1343" s="111">
        <v>1348.05</v>
      </c>
      <c r="E1343" s="111">
        <v>1314.5</v>
      </c>
      <c r="F1343" s="111">
        <v>1329.45</v>
      </c>
      <c r="G1343" s="111">
        <v>1328</v>
      </c>
      <c r="H1343" s="111">
        <v>1344.2</v>
      </c>
      <c r="I1343" s="111">
        <v>2795</v>
      </c>
      <c r="J1343" s="111">
        <v>3725142.1</v>
      </c>
      <c r="K1343" s="112">
        <v>43717</v>
      </c>
      <c r="L1343" s="111">
        <v>236</v>
      </c>
      <c r="M1343" s="111" t="s">
        <v>1475</v>
      </c>
      <c r="N1343" s="390"/>
    </row>
    <row r="1344" spans="1:14">
      <c r="A1344" s="111" t="s">
        <v>1476</v>
      </c>
      <c r="B1344" s="111" t="s">
        <v>377</v>
      </c>
      <c r="C1344" s="111">
        <v>10.199999999999999</v>
      </c>
      <c r="D1344" s="111">
        <v>12.1</v>
      </c>
      <c r="E1344" s="111">
        <v>9.9</v>
      </c>
      <c r="F1344" s="111">
        <v>12.1</v>
      </c>
      <c r="G1344" s="111">
        <v>12</v>
      </c>
      <c r="H1344" s="111">
        <v>10.1</v>
      </c>
      <c r="I1344" s="111">
        <v>971916</v>
      </c>
      <c r="J1344" s="111">
        <v>11460309.25</v>
      </c>
      <c r="K1344" s="112">
        <v>43717</v>
      </c>
      <c r="L1344" s="111">
        <v>849</v>
      </c>
      <c r="M1344" s="111" t="s">
        <v>1477</v>
      </c>
      <c r="N1344" s="390"/>
    </row>
    <row r="1345" spans="1:14">
      <c r="A1345" s="111" t="s">
        <v>2570</v>
      </c>
      <c r="B1345" s="111" t="s">
        <v>377</v>
      </c>
      <c r="C1345" s="111">
        <v>2.95</v>
      </c>
      <c r="D1345" s="111">
        <v>2.95</v>
      </c>
      <c r="E1345" s="111">
        <v>2.85</v>
      </c>
      <c r="F1345" s="111">
        <v>2.95</v>
      </c>
      <c r="G1345" s="111">
        <v>2.95</v>
      </c>
      <c r="H1345" s="111">
        <v>2.85</v>
      </c>
      <c r="I1345" s="111">
        <v>11472</v>
      </c>
      <c r="J1345" s="111">
        <v>33477.35</v>
      </c>
      <c r="K1345" s="112">
        <v>43717</v>
      </c>
      <c r="L1345" s="111">
        <v>29</v>
      </c>
      <c r="M1345" s="111" t="s">
        <v>2571</v>
      </c>
      <c r="N1345" s="390"/>
    </row>
    <row r="1346" spans="1:14">
      <c r="A1346" s="111" t="s">
        <v>1478</v>
      </c>
      <c r="B1346" s="111" t="s">
        <v>3017</v>
      </c>
      <c r="C1346" s="111">
        <v>18.899999999999999</v>
      </c>
      <c r="D1346" s="111">
        <v>20</v>
      </c>
      <c r="E1346" s="111">
        <v>18.8</v>
      </c>
      <c r="F1346" s="111">
        <v>19.05</v>
      </c>
      <c r="G1346" s="111">
        <v>19</v>
      </c>
      <c r="H1346" s="111">
        <v>19.75</v>
      </c>
      <c r="I1346" s="111">
        <v>11772</v>
      </c>
      <c r="J1346" s="111">
        <v>225351.25</v>
      </c>
      <c r="K1346" s="112">
        <v>43717</v>
      </c>
      <c r="L1346" s="111">
        <v>61</v>
      </c>
      <c r="M1346" s="111" t="s">
        <v>1479</v>
      </c>
      <c r="N1346" s="390"/>
    </row>
    <row r="1347" spans="1:14">
      <c r="A1347" s="111" t="s">
        <v>1480</v>
      </c>
      <c r="B1347" s="111" t="s">
        <v>377</v>
      </c>
      <c r="C1347" s="111">
        <v>27.1</v>
      </c>
      <c r="D1347" s="111">
        <v>27.1</v>
      </c>
      <c r="E1347" s="111">
        <v>27.1</v>
      </c>
      <c r="F1347" s="111">
        <v>27.1</v>
      </c>
      <c r="G1347" s="111">
        <v>27.1</v>
      </c>
      <c r="H1347" s="111">
        <v>25.85</v>
      </c>
      <c r="I1347" s="111">
        <v>289676</v>
      </c>
      <c r="J1347" s="111">
        <v>7850219.5999999996</v>
      </c>
      <c r="K1347" s="112">
        <v>43717</v>
      </c>
      <c r="L1347" s="111">
        <v>139</v>
      </c>
      <c r="M1347" s="111" t="s">
        <v>1481</v>
      </c>
      <c r="N1347" s="390"/>
    </row>
    <row r="1348" spans="1:14">
      <c r="A1348" s="111" t="s">
        <v>137</v>
      </c>
      <c r="B1348" s="111" t="s">
        <v>377</v>
      </c>
      <c r="C1348" s="111">
        <v>1184.4000000000001</v>
      </c>
      <c r="D1348" s="111">
        <v>1226.8499999999999</v>
      </c>
      <c r="E1348" s="111">
        <v>1180.95</v>
      </c>
      <c r="F1348" s="111">
        <v>1219.3499999999999</v>
      </c>
      <c r="G1348" s="111">
        <v>1226.8499999999999</v>
      </c>
      <c r="H1348" s="111">
        <v>1188.25</v>
      </c>
      <c r="I1348" s="111">
        <v>381964</v>
      </c>
      <c r="J1348" s="111">
        <v>460807253.89999998</v>
      </c>
      <c r="K1348" s="112">
        <v>43717</v>
      </c>
      <c r="L1348" s="111">
        <v>16869</v>
      </c>
      <c r="M1348" s="111" t="s">
        <v>2960</v>
      </c>
      <c r="N1348" s="390"/>
    </row>
    <row r="1349" spans="1:14">
      <c r="A1349" s="111" t="s">
        <v>2651</v>
      </c>
      <c r="B1349" s="111" t="s">
        <v>377</v>
      </c>
      <c r="C1349" s="111">
        <v>26.85</v>
      </c>
      <c r="D1349" s="111">
        <v>26.85</v>
      </c>
      <c r="E1349" s="111">
        <v>24</v>
      </c>
      <c r="F1349" s="111">
        <v>26</v>
      </c>
      <c r="G1349" s="111">
        <v>26</v>
      </c>
      <c r="H1349" s="111">
        <v>25.15</v>
      </c>
      <c r="I1349" s="111">
        <v>5344</v>
      </c>
      <c r="J1349" s="111">
        <v>138224.5</v>
      </c>
      <c r="K1349" s="112">
        <v>43717</v>
      </c>
      <c r="L1349" s="111">
        <v>103</v>
      </c>
      <c r="M1349" s="111" t="s">
        <v>2652</v>
      </c>
      <c r="N1349" s="390"/>
    </row>
    <row r="1350" spans="1:14">
      <c r="A1350" s="111" t="s">
        <v>3564</v>
      </c>
      <c r="B1350" s="111" t="s">
        <v>3017</v>
      </c>
      <c r="C1350" s="111">
        <v>12.95</v>
      </c>
      <c r="D1350" s="111">
        <v>12.95</v>
      </c>
      <c r="E1350" s="111">
        <v>12.4</v>
      </c>
      <c r="F1350" s="111">
        <v>12.4</v>
      </c>
      <c r="G1350" s="111">
        <v>12.4</v>
      </c>
      <c r="H1350" s="111">
        <v>12.95</v>
      </c>
      <c r="I1350" s="111">
        <v>4014</v>
      </c>
      <c r="J1350" s="111">
        <v>51039.95</v>
      </c>
      <c r="K1350" s="112">
        <v>43717</v>
      </c>
      <c r="L1350" s="111">
        <v>23</v>
      </c>
      <c r="M1350" s="111" t="s">
        <v>3565</v>
      </c>
      <c r="N1350" s="390"/>
    </row>
    <row r="1351" spans="1:14">
      <c r="A1351" s="111" t="s">
        <v>2391</v>
      </c>
      <c r="B1351" s="111" t="s">
        <v>377</v>
      </c>
      <c r="C1351" s="111">
        <v>170.45</v>
      </c>
      <c r="D1351" s="111">
        <v>170.45</v>
      </c>
      <c r="E1351" s="111">
        <v>155.94999999999999</v>
      </c>
      <c r="F1351" s="111">
        <v>159.05000000000001</v>
      </c>
      <c r="G1351" s="111">
        <v>158</v>
      </c>
      <c r="H1351" s="111">
        <v>156.65</v>
      </c>
      <c r="I1351" s="111">
        <v>2052</v>
      </c>
      <c r="J1351" s="111">
        <v>324108.90000000002</v>
      </c>
      <c r="K1351" s="112">
        <v>43717</v>
      </c>
      <c r="L1351" s="111">
        <v>408</v>
      </c>
      <c r="M1351" s="111" t="s">
        <v>2392</v>
      </c>
      <c r="N1351" s="390"/>
    </row>
    <row r="1352" spans="1:14" hidden="1">
      <c r="A1352" s="111" t="s">
        <v>3098</v>
      </c>
      <c r="B1352" s="111" t="s">
        <v>377</v>
      </c>
      <c r="C1352" s="111">
        <v>9.1</v>
      </c>
      <c r="D1352" s="111">
        <v>9.1</v>
      </c>
      <c r="E1352" s="111">
        <v>8.4</v>
      </c>
      <c r="F1352" s="111">
        <v>8.6</v>
      </c>
      <c r="G1352" s="111">
        <v>8.5500000000000007</v>
      </c>
      <c r="H1352" s="111">
        <v>9.3000000000000007</v>
      </c>
      <c r="I1352" s="111">
        <v>91770</v>
      </c>
      <c r="J1352" s="111">
        <v>787875.15</v>
      </c>
      <c r="K1352" s="112">
        <v>43717</v>
      </c>
      <c r="L1352" s="111">
        <v>266</v>
      </c>
      <c r="M1352" s="111" t="s">
        <v>3099</v>
      </c>
      <c r="N1352" s="390"/>
    </row>
    <row r="1353" spans="1:14">
      <c r="A1353" s="111" t="s">
        <v>1482</v>
      </c>
      <c r="B1353" s="111" t="s">
        <v>377</v>
      </c>
      <c r="C1353" s="111">
        <v>47</v>
      </c>
      <c r="D1353" s="111">
        <v>47</v>
      </c>
      <c r="E1353" s="111">
        <v>44.75</v>
      </c>
      <c r="F1353" s="111">
        <v>44.95</v>
      </c>
      <c r="G1353" s="111">
        <v>45</v>
      </c>
      <c r="H1353" s="111">
        <v>45.45</v>
      </c>
      <c r="I1353" s="111">
        <v>82491</v>
      </c>
      <c r="J1353" s="111">
        <v>3740415.05</v>
      </c>
      <c r="K1353" s="112">
        <v>43717</v>
      </c>
      <c r="L1353" s="111">
        <v>685</v>
      </c>
      <c r="M1353" s="111" t="s">
        <v>1483</v>
      </c>
      <c r="N1353" s="390"/>
    </row>
    <row r="1354" spans="1:14" hidden="1">
      <c r="A1354" s="111" t="s">
        <v>1484</v>
      </c>
      <c r="B1354" s="111" t="s">
        <v>377</v>
      </c>
      <c r="C1354" s="111">
        <v>2.15</v>
      </c>
      <c r="D1354" s="111">
        <v>2.2000000000000002</v>
      </c>
      <c r="E1354" s="111">
        <v>2.1</v>
      </c>
      <c r="F1354" s="111">
        <v>2.15</v>
      </c>
      <c r="G1354" s="111">
        <v>2.1</v>
      </c>
      <c r="H1354" s="111">
        <v>2.15</v>
      </c>
      <c r="I1354" s="111">
        <v>678257</v>
      </c>
      <c r="J1354" s="111">
        <v>1452175.65</v>
      </c>
      <c r="K1354" s="112">
        <v>43717</v>
      </c>
      <c r="L1354" s="111">
        <v>481</v>
      </c>
      <c r="M1354" s="111" t="s">
        <v>1485</v>
      </c>
      <c r="N1354" s="390"/>
    </row>
    <row r="1355" spans="1:14">
      <c r="A1355" s="111" t="s">
        <v>3410</v>
      </c>
      <c r="B1355" s="111" t="s">
        <v>3017</v>
      </c>
      <c r="C1355" s="111">
        <v>193.5</v>
      </c>
      <c r="D1355" s="111">
        <v>193.5</v>
      </c>
      <c r="E1355" s="111">
        <v>185</v>
      </c>
      <c r="F1355" s="111">
        <v>190</v>
      </c>
      <c r="G1355" s="111">
        <v>190</v>
      </c>
      <c r="H1355" s="111">
        <v>190.45</v>
      </c>
      <c r="I1355" s="111">
        <v>323</v>
      </c>
      <c r="J1355" s="111">
        <v>60434</v>
      </c>
      <c r="K1355" s="112">
        <v>43717</v>
      </c>
      <c r="L1355" s="111">
        <v>16</v>
      </c>
      <c r="M1355" s="111" t="s">
        <v>3411</v>
      </c>
      <c r="N1355" s="390"/>
    </row>
    <row r="1356" spans="1:14" hidden="1">
      <c r="A1356" s="111" t="s">
        <v>2060</v>
      </c>
      <c r="B1356" s="111" t="s">
        <v>377</v>
      </c>
      <c r="C1356" s="111">
        <v>780.25</v>
      </c>
      <c r="D1356" s="111">
        <v>805</v>
      </c>
      <c r="E1356" s="111">
        <v>780.25</v>
      </c>
      <c r="F1356" s="111">
        <v>801.35</v>
      </c>
      <c r="G1356" s="111">
        <v>800</v>
      </c>
      <c r="H1356" s="111">
        <v>780.15</v>
      </c>
      <c r="I1356" s="111">
        <v>1645</v>
      </c>
      <c r="J1356" s="111">
        <v>1309300.75</v>
      </c>
      <c r="K1356" s="112">
        <v>43717</v>
      </c>
      <c r="L1356" s="111">
        <v>301</v>
      </c>
      <c r="M1356" s="111" t="s">
        <v>2061</v>
      </c>
      <c r="N1356" s="390"/>
    </row>
    <row r="1357" spans="1:14">
      <c r="A1357" s="111" t="s">
        <v>1822</v>
      </c>
      <c r="B1357" s="111" t="s">
        <v>377</v>
      </c>
      <c r="C1357" s="111">
        <v>1.9</v>
      </c>
      <c r="D1357" s="111">
        <v>1.9</v>
      </c>
      <c r="E1357" s="111">
        <v>1.8</v>
      </c>
      <c r="F1357" s="111">
        <v>1.9</v>
      </c>
      <c r="G1357" s="111">
        <v>1.9</v>
      </c>
      <c r="H1357" s="111">
        <v>1.85</v>
      </c>
      <c r="I1357" s="111">
        <v>295547</v>
      </c>
      <c r="J1357" s="111">
        <v>561236.1</v>
      </c>
      <c r="K1357" s="112">
        <v>43717</v>
      </c>
      <c r="L1357" s="111">
        <v>61</v>
      </c>
      <c r="M1357" s="111" t="s">
        <v>1486</v>
      </c>
      <c r="N1357" s="390"/>
    </row>
    <row r="1358" spans="1:14">
      <c r="A1358" s="111" t="s">
        <v>1487</v>
      </c>
      <c r="B1358" s="111" t="s">
        <v>377</v>
      </c>
      <c r="C1358" s="111">
        <v>225</v>
      </c>
      <c r="D1358" s="111">
        <v>228.9</v>
      </c>
      <c r="E1358" s="111">
        <v>219.95</v>
      </c>
      <c r="F1358" s="111">
        <v>221.6</v>
      </c>
      <c r="G1358" s="111">
        <v>223</v>
      </c>
      <c r="H1358" s="111">
        <v>223</v>
      </c>
      <c r="I1358" s="111">
        <v>4509</v>
      </c>
      <c r="J1358" s="111">
        <v>1007202.2</v>
      </c>
      <c r="K1358" s="112">
        <v>43717</v>
      </c>
      <c r="L1358" s="111">
        <v>504</v>
      </c>
      <c r="M1358" s="111" t="s">
        <v>2166</v>
      </c>
      <c r="N1358" s="390"/>
    </row>
    <row r="1359" spans="1:14">
      <c r="A1359" s="111" t="s">
        <v>1488</v>
      </c>
      <c r="B1359" s="111" t="s">
        <v>377</v>
      </c>
      <c r="C1359" s="111">
        <v>25.2</v>
      </c>
      <c r="D1359" s="111">
        <v>25.4</v>
      </c>
      <c r="E1359" s="111">
        <v>25.1</v>
      </c>
      <c r="F1359" s="111">
        <v>25.2</v>
      </c>
      <c r="G1359" s="111">
        <v>25.25</v>
      </c>
      <c r="H1359" s="111">
        <v>25.35</v>
      </c>
      <c r="I1359" s="111">
        <v>732194</v>
      </c>
      <c r="J1359" s="111">
        <v>18491693.850000001</v>
      </c>
      <c r="K1359" s="112">
        <v>43717</v>
      </c>
      <c r="L1359" s="111">
        <v>2470</v>
      </c>
      <c r="M1359" s="111" t="s">
        <v>1489</v>
      </c>
      <c r="N1359" s="390"/>
    </row>
    <row r="1360" spans="1:14">
      <c r="A1360" s="111" t="s">
        <v>1490</v>
      </c>
      <c r="B1360" s="111" t="s">
        <v>377</v>
      </c>
      <c r="C1360" s="111">
        <v>1864</v>
      </c>
      <c r="D1360" s="111">
        <v>1900</v>
      </c>
      <c r="E1360" s="111">
        <v>1864</v>
      </c>
      <c r="F1360" s="111">
        <v>1892.1</v>
      </c>
      <c r="G1360" s="111">
        <v>1895.9</v>
      </c>
      <c r="H1360" s="111">
        <v>1871.35</v>
      </c>
      <c r="I1360" s="111">
        <v>1499</v>
      </c>
      <c r="J1360" s="111">
        <v>2834131.1</v>
      </c>
      <c r="K1360" s="112">
        <v>43717</v>
      </c>
      <c r="L1360" s="111">
        <v>569</v>
      </c>
      <c r="M1360" s="111" t="s">
        <v>1491</v>
      </c>
      <c r="N1360" s="390"/>
    </row>
    <row r="1361" spans="1:14">
      <c r="A1361" s="111" t="s">
        <v>2500</v>
      </c>
      <c r="B1361" s="111" t="s">
        <v>377</v>
      </c>
      <c r="C1361" s="111">
        <v>5.35</v>
      </c>
      <c r="D1361" s="111">
        <v>5.5</v>
      </c>
      <c r="E1361" s="111">
        <v>5.3</v>
      </c>
      <c r="F1361" s="111">
        <v>5.5</v>
      </c>
      <c r="G1361" s="111">
        <v>5.5</v>
      </c>
      <c r="H1361" s="111">
        <v>5.25</v>
      </c>
      <c r="I1361" s="111">
        <v>2853</v>
      </c>
      <c r="J1361" s="111">
        <v>15535.9</v>
      </c>
      <c r="K1361" s="112">
        <v>43717</v>
      </c>
      <c r="L1361" s="111">
        <v>11</v>
      </c>
      <c r="M1361" s="111" t="s">
        <v>2501</v>
      </c>
      <c r="N1361" s="390"/>
    </row>
    <row r="1362" spans="1:14">
      <c r="A1362" s="111" t="s">
        <v>1492</v>
      </c>
      <c r="B1362" s="111" t="s">
        <v>377</v>
      </c>
      <c r="C1362" s="111">
        <v>50</v>
      </c>
      <c r="D1362" s="111">
        <v>58.7</v>
      </c>
      <c r="E1362" s="111">
        <v>48.5</v>
      </c>
      <c r="F1362" s="111">
        <v>57.05</v>
      </c>
      <c r="G1362" s="111">
        <v>56.4</v>
      </c>
      <c r="H1362" s="111">
        <v>50.25</v>
      </c>
      <c r="I1362" s="111">
        <v>207095</v>
      </c>
      <c r="J1362" s="111">
        <v>11653333.300000001</v>
      </c>
      <c r="K1362" s="112">
        <v>43717</v>
      </c>
      <c r="L1362" s="111">
        <v>2323</v>
      </c>
      <c r="M1362" s="111" t="s">
        <v>1493</v>
      </c>
      <c r="N1362" s="390"/>
    </row>
    <row r="1363" spans="1:14">
      <c r="A1363" s="111" t="s">
        <v>2034</v>
      </c>
      <c r="B1363" s="111" t="s">
        <v>377</v>
      </c>
      <c r="C1363" s="111">
        <v>38.4</v>
      </c>
      <c r="D1363" s="111">
        <v>39.15</v>
      </c>
      <c r="E1363" s="111">
        <v>37.200000000000003</v>
      </c>
      <c r="F1363" s="111">
        <v>38.5</v>
      </c>
      <c r="G1363" s="111">
        <v>39</v>
      </c>
      <c r="H1363" s="111">
        <v>39</v>
      </c>
      <c r="I1363" s="111">
        <v>7187</v>
      </c>
      <c r="J1363" s="111">
        <v>275038.84999999998</v>
      </c>
      <c r="K1363" s="112">
        <v>43717</v>
      </c>
      <c r="L1363" s="111">
        <v>229</v>
      </c>
      <c r="M1363" s="111" t="s">
        <v>2035</v>
      </c>
      <c r="N1363" s="390"/>
    </row>
    <row r="1364" spans="1:14">
      <c r="A1364" s="111" t="s">
        <v>1494</v>
      </c>
      <c r="B1364" s="111" t="s">
        <v>3017</v>
      </c>
      <c r="C1364" s="111">
        <v>80</v>
      </c>
      <c r="D1364" s="111">
        <v>80</v>
      </c>
      <c r="E1364" s="111">
        <v>78.099999999999994</v>
      </c>
      <c r="F1364" s="111">
        <v>79</v>
      </c>
      <c r="G1364" s="111">
        <v>79</v>
      </c>
      <c r="H1364" s="111">
        <v>80</v>
      </c>
      <c r="I1364" s="111">
        <v>240</v>
      </c>
      <c r="J1364" s="111">
        <v>18957.5</v>
      </c>
      <c r="K1364" s="112">
        <v>43717</v>
      </c>
      <c r="L1364" s="111">
        <v>5</v>
      </c>
      <c r="M1364" s="111" t="s">
        <v>1495</v>
      </c>
      <c r="N1364" s="390"/>
    </row>
    <row r="1365" spans="1:14">
      <c r="A1365" s="111" t="s">
        <v>1496</v>
      </c>
      <c r="B1365" s="111" t="s">
        <v>377</v>
      </c>
      <c r="C1365" s="111">
        <v>622</v>
      </c>
      <c r="D1365" s="111">
        <v>628.75</v>
      </c>
      <c r="E1365" s="111">
        <v>605.04999999999995</v>
      </c>
      <c r="F1365" s="111">
        <v>608.70000000000005</v>
      </c>
      <c r="G1365" s="111">
        <v>609</v>
      </c>
      <c r="H1365" s="111">
        <v>620.1</v>
      </c>
      <c r="I1365" s="111">
        <v>5665</v>
      </c>
      <c r="J1365" s="111">
        <v>3465934.3</v>
      </c>
      <c r="K1365" s="112">
        <v>43717</v>
      </c>
      <c r="L1365" s="111">
        <v>808</v>
      </c>
      <c r="M1365" s="111" t="s">
        <v>1497</v>
      </c>
      <c r="N1365" s="390"/>
    </row>
    <row r="1366" spans="1:14">
      <c r="A1366" s="111" t="s">
        <v>2167</v>
      </c>
      <c r="B1366" s="111" t="s">
        <v>377</v>
      </c>
      <c r="C1366" s="111">
        <v>377</v>
      </c>
      <c r="D1366" s="111">
        <v>398.9</v>
      </c>
      <c r="E1366" s="111">
        <v>377</v>
      </c>
      <c r="F1366" s="111">
        <v>394.7</v>
      </c>
      <c r="G1366" s="111">
        <v>396</v>
      </c>
      <c r="H1366" s="111">
        <v>387.15</v>
      </c>
      <c r="I1366" s="111">
        <v>3781</v>
      </c>
      <c r="J1366" s="111">
        <v>1489860.55</v>
      </c>
      <c r="K1366" s="112">
        <v>43717</v>
      </c>
      <c r="L1366" s="111">
        <v>154</v>
      </c>
      <c r="M1366" s="111" t="s">
        <v>2168</v>
      </c>
      <c r="N1366" s="390"/>
    </row>
    <row r="1367" spans="1:14">
      <c r="A1367" s="111" t="s">
        <v>2041</v>
      </c>
      <c r="B1367" s="111" t="s">
        <v>377</v>
      </c>
      <c r="C1367" s="111">
        <v>45</v>
      </c>
      <c r="D1367" s="111">
        <v>45.65</v>
      </c>
      <c r="E1367" s="111">
        <v>43.3</v>
      </c>
      <c r="F1367" s="111">
        <v>44.05</v>
      </c>
      <c r="G1367" s="111">
        <v>44.3</v>
      </c>
      <c r="H1367" s="111">
        <v>45.15</v>
      </c>
      <c r="I1367" s="111">
        <v>19818</v>
      </c>
      <c r="J1367" s="111">
        <v>879113.3</v>
      </c>
      <c r="K1367" s="112">
        <v>43717</v>
      </c>
      <c r="L1367" s="111">
        <v>484</v>
      </c>
      <c r="M1367" s="111" t="s">
        <v>2042</v>
      </c>
      <c r="N1367" s="390"/>
    </row>
    <row r="1368" spans="1:14">
      <c r="A1368" s="111" t="s">
        <v>1498</v>
      </c>
      <c r="B1368" s="111" t="s">
        <v>377</v>
      </c>
      <c r="C1368" s="111">
        <v>30.65</v>
      </c>
      <c r="D1368" s="111">
        <v>30.95</v>
      </c>
      <c r="E1368" s="111">
        <v>29.65</v>
      </c>
      <c r="F1368" s="111">
        <v>30.45</v>
      </c>
      <c r="G1368" s="111">
        <v>30.3</v>
      </c>
      <c r="H1368" s="111">
        <v>30.15</v>
      </c>
      <c r="I1368" s="111">
        <v>121586</v>
      </c>
      <c r="J1368" s="111">
        <v>3686073.5</v>
      </c>
      <c r="K1368" s="112">
        <v>43717</v>
      </c>
      <c r="L1368" s="111">
        <v>832</v>
      </c>
      <c r="M1368" s="111" t="s">
        <v>1499</v>
      </c>
      <c r="N1368" s="390"/>
    </row>
    <row r="1369" spans="1:14">
      <c r="A1369" s="111" t="s">
        <v>1500</v>
      </c>
      <c r="B1369" s="111" t="s">
        <v>377</v>
      </c>
      <c r="C1369" s="111">
        <v>525</v>
      </c>
      <c r="D1369" s="111">
        <v>532.75</v>
      </c>
      <c r="E1369" s="111">
        <v>519.20000000000005</v>
      </c>
      <c r="F1369" s="111">
        <v>526.65</v>
      </c>
      <c r="G1369" s="111">
        <v>524.75</v>
      </c>
      <c r="H1369" s="111">
        <v>524.4</v>
      </c>
      <c r="I1369" s="111">
        <v>47597</v>
      </c>
      <c r="J1369" s="111">
        <v>25038648</v>
      </c>
      <c r="K1369" s="112">
        <v>43717</v>
      </c>
      <c r="L1369" s="111">
        <v>2046</v>
      </c>
      <c r="M1369" s="111" t="s">
        <v>1501</v>
      </c>
      <c r="N1369" s="390"/>
    </row>
    <row r="1370" spans="1:14">
      <c r="A1370" s="111" t="s">
        <v>2609</v>
      </c>
      <c r="B1370" s="111" t="s">
        <v>377</v>
      </c>
      <c r="C1370" s="111">
        <v>438</v>
      </c>
      <c r="D1370" s="111">
        <v>445</v>
      </c>
      <c r="E1370" s="111">
        <v>437</v>
      </c>
      <c r="F1370" s="111">
        <v>440.05</v>
      </c>
      <c r="G1370" s="111">
        <v>438</v>
      </c>
      <c r="H1370" s="111">
        <v>439.55</v>
      </c>
      <c r="I1370" s="111">
        <v>19534</v>
      </c>
      <c r="J1370" s="111">
        <v>8592906.4499999993</v>
      </c>
      <c r="K1370" s="112">
        <v>43717</v>
      </c>
      <c r="L1370" s="111">
        <v>428</v>
      </c>
      <c r="M1370" s="111" t="s">
        <v>2610</v>
      </c>
      <c r="N1370" s="390"/>
    </row>
    <row r="1371" spans="1:14">
      <c r="A1371" s="111" t="s">
        <v>1502</v>
      </c>
      <c r="B1371" s="111" t="s">
        <v>377</v>
      </c>
      <c r="C1371" s="111">
        <v>1108</v>
      </c>
      <c r="D1371" s="111">
        <v>1108</v>
      </c>
      <c r="E1371" s="111">
        <v>1071</v>
      </c>
      <c r="F1371" s="111">
        <v>1088.3499999999999</v>
      </c>
      <c r="G1371" s="111">
        <v>1089</v>
      </c>
      <c r="H1371" s="111">
        <v>1081.75</v>
      </c>
      <c r="I1371" s="111">
        <v>4370</v>
      </c>
      <c r="J1371" s="111">
        <v>4737978.5</v>
      </c>
      <c r="K1371" s="112">
        <v>43717</v>
      </c>
      <c r="L1371" s="111">
        <v>383</v>
      </c>
      <c r="M1371" s="111" t="s">
        <v>2697</v>
      </c>
      <c r="N1371" s="390"/>
    </row>
    <row r="1372" spans="1:14">
      <c r="A1372" s="111" t="s">
        <v>1503</v>
      </c>
      <c r="B1372" s="111" t="s">
        <v>377</v>
      </c>
      <c r="C1372" s="111">
        <v>288</v>
      </c>
      <c r="D1372" s="111">
        <v>288</v>
      </c>
      <c r="E1372" s="111">
        <v>228.7</v>
      </c>
      <c r="F1372" s="111">
        <v>228.7</v>
      </c>
      <c r="G1372" s="111">
        <v>228.7</v>
      </c>
      <c r="H1372" s="111">
        <v>285.85000000000002</v>
      </c>
      <c r="I1372" s="111">
        <v>215256</v>
      </c>
      <c r="J1372" s="111">
        <v>50548583.399999999</v>
      </c>
      <c r="K1372" s="112">
        <v>43717</v>
      </c>
      <c r="L1372" s="111">
        <v>3707</v>
      </c>
      <c r="M1372" s="111" t="s">
        <v>1504</v>
      </c>
      <c r="N1372" s="390"/>
    </row>
    <row r="1373" spans="1:14">
      <c r="A1373" s="111" t="s">
        <v>3482</v>
      </c>
      <c r="B1373" s="111" t="s">
        <v>3017</v>
      </c>
      <c r="C1373" s="111">
        <v>3.3</v>
      </c>
      <c r="D1373" s="111">
        <v>3.55</v>
      </c>
      <c r="E1373" s="111">
        <v>3.3</v>
      </c>
      <c r="F1373" s="111">
        <v>3.55</v>
      </c>
      <c r="G1373" s="111">
        <v>3.55</v>
      </c>
      <c r="H1373" s="111">
        <v>3.4</v>
      </c>
      <c r="I1373" s="111">
        <v>2694</v>
      </c>
      <c r="J1373" s="111">
        <v>9563.2000000000007</v>
      </c>
      <c r="K1373" s="112">
        <v>43717</v>
      </c>
      <c r="L1373" s="111">
        <v>8</v>
      </c>
      <c r="M1373" s="111" t="s">
        <v>3483</v>
      </c>
      <c r="N1373" s="390"/>
    </row>
    <row r="1374" spans="1:14">
      <c r="A1374" s="111" t="s">
        <v>3460</v>
      </c>
      <c r="B1374" s="111" t="s">
        <v>377</v>
      </c>
      <c r="C1374" s="111">
        <v>13.7</v>
      </c>
      <c r="D1374" s="111">
        <v>14.15</v>
      </c>
      <c r="E1374" s="111">
        <v>11.5</v>
      </c>
      <c r="F1374" s="111">
        <v>12.75</v>
      </c>
      <c r="G1374" s="111">
        <v>12.65</v>
      </c>
      <c r="H1374" s="111">
        <v>12.3</v>
      </c>
      <c r="I1374" s="111">
        <v>8188</v>
      </c>
      <c r="J1374" s="111">
        <v>106795.55</v>
      </c>
      <c r="K1374" s="112">
        <v>43717</v>
      </c>
      <c r="L1374" s="111">
        <v>127</v>
      </c>
      <c r="M1374" s="111" t="s">
        <v>3461</v>
      </c>
      <c r="N1374" s="390"/>
    </row>
    <row r="1375" spans="1:14" hidden="1">
      <c r="A1375" s="111" t="s">
        <v>1506</v>
      </c>
      <c r="B1375" s="111" t="s">
        <v>377</v>
      </c>
      <c r="C1375" s="111">
        <v>296.14999999999998</v>
      </c>
      <c r="D1375" s="111">
        <v>306</v>
      </c>
      <c r="E1375" s="111">
        <v>290.10000000000002</v>
      </c>
      <c r="F1375" s="111">
        <v>304.89999999999998</v>
      </c>
      <c r="G1375" s="111">
        <v>306</v>
      </c>
      <c r="H1375" s="111">
        <v>294.10000000000002</v>
      </c>
      <c r="I1375" s="111">
        <v>143554</v>
      </c>
      <c r="J1375" s="111">
        <v>42856260.950000003</v>
      </c>
      <c r="K1375" s="112">
        <v>43717</v>
      </c>
      <c r="L1375" s="111">
        <v>6699</v>
      </c>
      <c r="M1375" s="111" t="s">
        <v>1507</v>
      </c>
      <c r="N1375" s="390"/>
    </row>
    <row r="1376" spans="1:14" hidden="1">
      <c r="A1376" s="111" t="s">
        <v>2573</v>
      </c>
      <c r="B1376" s="111" t="s">
        <v>377</v>
      </c>
      <c r="C1376" s="111">
        <v>79</v>
      </c>
      <c r="D1376" s="111">
        <v>84</v>
      </c>
      <c r="E1376" s="111">
        <v>79</v>
      </c>
      <c r="F1376" s="111">
        <v>81.900000000000006</v>
      </c>
      <c r="G1376" s="111">
        <v>81.900000000000006</v>
      </c>
      <c r="H1376" s="111">
        <v>81.349999999999994</v>
      </c>
      <c r="I1376" s="111">
        <v>12532</v>
      </c>
      <c r="J1376" s="111">
        <v>1024976.3</v>
      </c>
      <c r="K1376" s="112">
        <v>43717</v>
      </c>
      <c r="L1376" s="111">
        <v>270</v>
      </c>
      <c r="M1376" s="111" t="s">
        <v>2574</v>
      </c>
      <c r="N1376" s="390"/>
    </row>
    <row r="1377" spans="1:14" hidden="1">
      <c r="A1377" s="111" t="s">
        <v>1508</v>
      </c>
      <c r="B1377" s="111" t="s">
        <v>377</v>
      </c>
      <c r="C1377" s="111">
        <v>900</v>
      </c>
      <c r="D1377" s="111">
        <v>905</v>
      </c>
      <c r="E1377" s="111">
        <v>875</v>
      </c>
      <c r="F1377" s="111">
        <v>881.2</v>
      </c>
      <c r="G1377" s="111">
        <v>881</v>
      </c>
      <c r="H1377" s="111">
        <v>890.05</v>
      </c>
      <c r="I1377" s="111">
        <v>2536</v>
      </c>
      <c r="J1377" s="111">
        <v>2234720.75</v>
      </c>
      <c r="K1377" s="112">
        <v>43717</v>
      </c>
      <c r="L1377" s="111">
        <v>650</v>
      </c>
      <c r="M1377" s="111" t="s">
        <v>1509</v>
      </c>
      <c r="N1377" s="390"/>
    </row>
    <row r="1378" spans="1:14" hidden="1">
      <c r="A1378" s="111" t="s">
        <v>208</v>
      </c>
      <c r="B1378" s="111" t="s">
        <v>377</v>
      </c>
      <c r="C1378" s="111">
        <v>10.95</v>
      </c>
      <c r="D1378" s="111">
        <v>11.2</v>
      </c>
      <c r="E1378" s="111">
        <v>10.75</v>
      </c>
      <c r="F1378" s="111">
        <v>10.8</v>
      </c>
      <c r="G1378" s="111">
        <v>10.8</v>
      </c>
      <c r="H1378" s="111">
        <v>10.9</v>
      </c>
      <c r="I1378" s="111">
        <v>4509567</v>
      </c>
      <c r="J1378" s="111">
        <v>49382530.5</v>
      </c>
      <c r="K1378" s="112">
        <v>43717</v>
      </c>
      <c r="L1378" s="111">
        <v>4345</v>
      </c>
      <c r="M1378" s="111" t="s">
        <v>1510</v>
      </c>
      <c r="N1378" s="390"/>
    </row>
    <row r="1379" spans="1:14">
      <c r="A1379" s="111" t="s">
        <v>3442</v>
      </c>
      <c r="B1379" s="111" t="s">
        <v>3017</v>
      </c>
      <c r="C1379" s="111">
        <v>13.75</v>
      </c>
      <c r="D1379" s="111">
        <v>13.75</v>
      </c>
      <c r="E1379" s="111">
        <v>13.25</v>
      </c>
      <c r="F1379" s="111">
        <v>13.5</v>
      </c>
      <c r="G1379" s="111">
        <v>13.5</v>
      </c>
      <c r="H1379" s="111">
        <v>13.1</v>
      </c>
      <c r="I1379" s="111">
        <v>7457</v>
      </c>
      <c r="J1379" s="111">
        <v>100779.5</v>
      </c>
      <c r="K1379" s="112">
        <v>43717</v>
      </c>
      <c r="L1379" s="111">
        <v>8</v>
      </c>
      <c r="M1379" s="111" t="s">
        <v>3443</v>
      </c>
      <c r="N1379" s="390"/>
    </row>
    <row r="1380" spans="1:14">
      <c r="A1380" s="111" t="s">
        <v>1828</v>
      </c>
      <c r="B1380" s="111" t="s">
        <v>377</v>
      </c>
      <c r="C1380" s="111">
        <v>189.85</v>
      </c>
      <c r="D1380" s="111">
        <v>190</v>
      </c>
      <c r="E1380" s="111">
        <v>176.75</v>
      </c>
      <c r="F1380" s="111">
        <v>183</v>
      </c>
      <c r="G1380" s="111">
        <v>180</v>
      </c>
      <c r="H1380" s="111">
        <v>189.95</v>
      </c>
      <c r="I1380" s="111">
        <v>5375</v>
      </c>
      <c r="J1380" s="111">
        <v>992900.75</v>
      </c>
      <c r="K1380" s="112">
        <v>43717</v>
      </c>
      <c r="L1380" s="111">
        <v>241</v>
      </c>
      <c r="M1380" s="111" t="s">
        <v>1829</v>
      </c>
      <c r="N1380" s="390"/>
    </row>
    <row r="1381" spans="1:14">
      <c r="A1381" s="111" t="s">
        <v>3509</v>
      </c>
      <c r="B1381" s="111" t="s">
        <v>377</v>
      </c>
      <c r="C1381" s="111">
        <v>924.6</v>
      </c>
      <c r="D1381" s="111">
        <v>924.6</v>
      </c>
      <c r="E1381" s="111">
        <v>884</v>
      </c>
      <c r="F1381" s="111">
        <v>889.5</v>
      </c>
      <c r="G1381" s="111">
        <v>888</v>
      </c>
      <c r="H1381" s="111">
        <v>919</v>
      </c>
      <c r="I1381" s="111">
        <v>97968</v>
      </c>
      <c r="J1381" s="111">
        <v>87789230.450000003</v>
      </c>
      <c r="K1381" s="112">
        <v>43717</v>
      </c>
      <c r="L1381" s="111">
        <v>2427</v>
      </c>
      <c r="M1381" s="111" t="s">
        <v>3510</v>
      </c>
      <c r="N1381" s="390"/>
    </row>
    <row r="1382" spans="1:14">
      <c r="A1382" s="111" t="s">
        <v>1511</v>
      </c>
      <c r="B1382" s="111" t="s">
        <v>377</v>
      </c>
      <c r="C1382" s="111">
        <v>150</v>
      </c>
      <c r="D1382" s="111">
        <v>154.6</v>
      </c>
      <c r="E1382" s="111">
        <v>149.19999999999999</v>
      </c>
      <c r="F1382" s="111">
        <v>151.4</v>
      </c>
      <c r="G1382" s="111">
        <v>151.55000000000001</v>
      </c>
      <c r="H1382" s="111">
        <v>149.35</v>
      </c>
      <c r="I1382" s="111">
        <v>736166</v>
      </c>
      <c r="J1382" s="111">
        <v>112085096.15000001</v>
      </c>
      <c r="K1382" s="112">
        <v>43717</v>
      </c>
      <c r="L1382" s="111">
        <v>8483</v>
      </c>
      <c r="M1382" s="111" t="s">
        <v>1512</v>
      </c>
      <c r="N1382" s="390"/>
    </row>
    <row r="1383" spans="1:14">
      <c r="A1383" s="111" t="s">
        <v>3525</v>
      </c>
      <c r="B1383" s="111" t="s">
        <v>3017</v>
      </c>
      <c r="C1383" s="111">
        <v>0.55000000000000004</v>
      </c>
      <c r="D1383" s="111">
        <v>0.65</v>
      </c>
      <c r="E1383" s="111">
        <v>0.55000000000000004</v>
      </c>
      <c r="F1383" s="111">
        <v>0.65</v>
      </c>
      <c r="G1383" s="111">
        <v>0.65</v>
      </c>
      <c r="H1383" s="111">
        <v>0.6</v>
      </c>
      <c r="I1383" s="111">
        <v>10148</v>
      </c>
      <c r="J1383" s="111">
        <v>6573.6</v>
      </c>
      <c r="K1383" s="112">
        <v>43717</v>
      </c>
      <c r="L1383" s="111">
        <v>11</v>
      </c>
      <c r="M1383" s="111" t="s">
        <v>3526</v>
      </c>
      <c r="N1383" s="390"/>
    </row>
    <row r="1384" spans="1:14">
      <c r="A1384" s="111" t="s">
        <v>2719</v>
      </c>
      <c r="B1384" s="111" t="s">
        <v>377</v>
      </c>
      <c r="C1384" s="111">
        <v>64.7</v>
      </c>
      <c r="D1384" s="111">
        <v>70</v>
      </c>
      <c r="E1384" s="111">
        <v>63.55</v>
      </c>
      <c r="F1384" s="111">
        <v>68.45</v>
      </c>
      <c r="G1384" s="111">
        <v>67</v>
      </c>
      <c r="H1384" s="111">
        <v>65.400000000000006</v>
      </c>
      <c r="I1384" s="111">
        <v>44877</v>
      </c>
      <c r="J1384" s="111">
        <v>3017327.45</v>
      </c>
      <c r="K1384" s="112">
        <v>43717</v>
      </c>
      <c r="L1384" s="111">
        <v>802</v>
      </c>
      <c r="M1384" s="111" t="s">
        <v>2720</v>
      </c>
      <c r="N1384" s="390"/>
    </row>
    <row r="1385" spans="1:14">
      <c r="A1385" s="111" t="s">
        <v>3146</v>
      </c>
      <c r="B1385" s="111" t="s">
        <v>377</v>
      </c>
      <c r="C1385" s="111">
        <v>78.2</v>
      </c>
      <c r="D1385" s="111">
        <v>83.5</v>
      </c>
      <c r="E1385" s="111">
        <v>75.5</v>
      </c>
      <c r="F1385" s="111">
        <v>82.8</v>
      </c>
      <c r="G1385" s="111">
        <v>82.2</v>
      </c>
      <c r="H1385" s="111">
        <v>76.849999999999994</v>
      </c>
      <c r="I1385" s="111">
        <v>127680</v>
      </c>
      <c r="J1385" s="111">
        <v>10342317.35</v>
      </c>
      <c r="K1385" s="112">
        <v>43717</v>
      </c>
      <c r="L1385" s="111">
        <v>1746</v>
      </c>
      <c r="M1385" s="111" t="s">
        <v>3147</v>
      </c>
      <c r="N1385" s="390"/>
    </row>
    <row r="1386" spans="1:14">
      <c r="A1386" s="111" t="s">
        <v>3304</v>
      </c>
      <c r="B1386" s="111" t="s">
        <v>3017</v>
      </c>
      <c r="C1386" s="111">
        <v>0.25</v>
      </c>
      <c r="D1386" s="111">
        <v>0.35</v>
      </c>
      <c r="E1386" s="111">
        <v>0.25</v>
      </c>
      <c r="F1386" s="111">
        <v>0.3</v>
      </c>
      <c r="G1386" s="111">
        <v>0.35</v>
      </c>
      <c r="H1386" s="111">
        <v>0.3</v>
      </c>
      <c r="I1386" s="111">
        <v>82410</v>
      </c>
      <c r="J1386" s="111">
        <v>25302</v>
      </c>
      <c r="K1386" s="112">
        <v>43717</v>
      </c>
      <c r="L1386" s="111">
        <v>34</v>
      </c>
      <c r="M1386" s="111" t="s">
        <v>3305</v>
      </c>
      <c r="N1386" s="390"/>
    </row>
    <row r="1387" spans="1:14">
      <c r="A1387" s="111" t="s">
        <v>2698</v>
      </c>
      <c r="B1387" s="111" t="s">
        <v>377</v>
      </c>
      <c r="C1387" s="111">
        <v>22.1</v>
      </c>
      <c r="D1387" s="111">
        <v>22.1</v>
      </c>
      <c r="E1387" s="111">
        <v>20.8</v>
      </c>
      <c r="F1387" s="111">
        <v>21.3</v>
      </c>
      <c r="G1387" s="111">
        <v>21.3</v>
      </c>
      <c r="H1387" s="111">
        <v>22.4</v>
      </c>
      <c r="I1387" s="111">
        <v>92592</v>
      </c>
      <c r="J1387" s="111">
        <v>1973692.55</v>
      </c>
      <c r="K1387" s="112">
        <v>43717</v>
      </c>
      <c r="L1387" s="111">
        <v>391</v>
      </c>
      <c r="M1387" s="111" t="s">
        <v>2699</v>
      </c>
      <c r="N1387" s="390"/>
    </row>
    <row r="1388" spans="1:14">
      <c r="A1388" s="111" t="s">
        <v>3511</v>
      </c>
      <c r="B1388" s="111" t="s">
        <v>377</v>
      </c>
      <c r="C1388" s="111">
        <v>129.05000000000001</v>
      </c>
      <c r="D1388" s="111">
        <v>130.5</v>
      </c>
      <c r="E1388" s="111">
        <v>128.35</v>
      </c>
      <c r="F1388" s="111">
        <v>129.05000000000001</v>
      </c>
      <c r="G1388" s="111">
        <v>129.05000000000001</v>
      </c>
      <c r="H1388" s="111">
        <v>129.94999999999999</v>
      </c>
      <c r="I1388" s="111">
        <v>638535</v>
      </c>
      <c r="J1388" s="111">
        <v>82584677.450000003</v>
      </c>
      <c r="K1388" s="112">
        <v>43717</v>
      </c>
      <c r="L1388" s="111">
        <v>9265</v>
      </c>
      <c r="M1388" s="111" t="s">
        <v>3512</v>
      </c>
      <c r="N1388" s="390"/>
    </row>
    <row r="1389" spans="1:14">
      <c r="A1389" s="111" t="s">
        <v>2962</v>
      </c>
      <c r="B1389" s="111" t="s">
        <v>377</v>
      </c>
      <c r="C1389" s="111">
        <v>32.4</v>
      </c>
      <c r="D1389" s="111">
        <v>32.4</v>
      </c>
      <c r="E1389" s="111">
        <v>31.2</v>
      </c>
      <c r="F1389" s="111">
        <v>32</v>
      </c>
      <c r="G1389" s="111">
        <v>31.95</v>
      </c>
      <c r="H1389" s="111">
        <v>31.9</v>
      </c>
      <c r="I1389" s="111">
        <v>10027</v>
      </c>
      <c r="J1389" s="111">
        <v>319753.7</v>
      </c>
      <c r="K1389" s="112">
        <v>43717</v>
      </c>
      <c r="L1389" s="111">
        <v>123</v>
      </c>
      <c r="M1389" s="111" t="s">
        <v>2963</v>
      </c>
      <c r="N1389" s="390"/>
    </row>
    <row r="1390" spans="1:14">
      <c r="A1390" s="111" t="s">
        <v>2964</v>
      </c>
      <c r="B1390" s="111" t="s">
        <v>377</v>
      </c>
      <c r="C1390" s="111">
        <v>13.5</v>
      </c>
      <c r="D1390" s="111">
        <v>13.6</v>
      </c>
      <c r="E1390" s="111">
        <v>13.05</v>
      </c>
      <c r="F1390" s="111">
        <v>13.5</v>
      </c>
      <c r="G1390" s="111">
        <v>13.3</v>
      </c>
      <c r="H1390" s="111">
        <v>13.25</v>
      </c>
      <c r="I1390" s="111">
        <v>33468</v>
      </c>
      <c r="J1390" s="111">
        <v>445162.05</v>
      </c>
      <c r="K1390" s="112">
        <v>43717</v>
      </c>
      <c r="L1390" s="111">
        <v>252</v>
      </c>
      <c r="M1390" s="111" t="s">
        <v>2965</v>
      </c>
      <c r="N1390" s="390"/>
    </row>
    <row r="1391" spans="1:14">
      <c r="A1391" s="111" t="s">
        <v>2104</v>
      </c>
      <c r="B1391" s="111" t="s">
        <v>377</v>
      </c>
      <c r="C1391" s="111">
        <v>4.4000000000000004</v>
      </c>
      <c r="D1391" s="111">
        <v>4.4000000000000004</v>
      </c>
      <c r="E1391" s="111">
        <v>4.25</v>
      </c>
      <c r="F1391" s="111">
        <v>4.4000000000000004</v>
      </c>
      <c r="G1391" s="111">
        <v>4.4000000000000004</v>
      </c>
      <c r="H1391" s="111">
        <v>4.2</v>
      </c>
      <c r="I1391" s="111">
        <v>1191247</v>
      </c>
      <c r="J1391" s="111">
        <v>5216122.2</v>
      </c>
      <c r="K1391" s="112">
        <v>43717</v>
      </c>
      <c r="L1391" s="111">
        <v>842</v>
      </c>
      <c r="M1391" s="111" t="s">
        <v>2105</v>
      </c>
      <c r="N1391" s="390"/>
    </row>
    <row r="1392" spans="1:14">
      <c r="A1392" s="111" t="s">
        <v>3100</v>
      </c>
      <c r="B1392" s="111" t="s">
        <v>3017</v>
      </c>
      <c r="C1392" s="111">
        <v>0.2</v>
      </c>
      <c r="D1392" s="111">
        <v>0.25</v>
      </c>
      <c r="E1392" s="111">
        <v>0.2</v>
      </c>
      <c r="F1392" s="111">
        <v>0.25</v>
      </c>
      <c r="G1392" s="111">
        <v>0.25</v>
      </c>
      <c r="H1392" s="111">
        <v>0.2</v>
      </c>
      <c r="I1392" s="111">
        <v>64051</v>
      </c>
      <c r="J1392" s="111">
        <v>15817.25</v>
      </c>
      <c r="K1392" s="112">
        <v>43717</v>
      </c>
      <c r="L1392" s="111">
        <v>14</v>
      </c>
      <c r="M1392" s="111" t="s">
        <v>3101</v>
      </c>
      <c r="N1392" s="390"/>
    </row>
    <row r="1393" spans="1:14">
      <c r="A1393" s="111" t="s">
        <v>2106</v>
      </c>
      <c r="B1393" s="111" t="s">
        <v>377</v>
      </c>
      <c r="C1393" s="111">
        <v>164.85</v>
      </c>
      <c r="D1393" s="111">
        <v>177</v>
      </c>
      <c r="E1393" s="111">
        <v>159.5</v>
      </c>
      <c r="F1393" s="111">
        <v>170.7</v>
      </c>
      <c r="G1393" s="111">
        <v>172.65</v>
      </c>
      <c r="H1393" s="111">
        <v>161.5</v>
      </c>
      <c r="I1393" s="111">
        <v>17341</v>
      </c>
      <c r="J1393" s="111">
        <v>2990726.35</v>
      </c>
      <c r="K1393" s="112">
        <v>43717</v>
      </c>
      <c r="L1393" s="111">
        <v>602</v>
      </c>
      <c r="M1393" s="111" t="s">
        <v>2107</v>
      </c>
      <c r="N1393" s="390"/>
    </row>
    <row r="1394" spans="1:14" hidden="1">
      <c r="A1394" s="111" t="s">
        <v>1513</v>
      </c>
      <c r="B1394" s="111" t="s">
        <v>377</v>
      </c>
      <c r="C1394" s="111">
        <v>12</v>
      </c>
      <c r="D1394" s="111">
        <v>12.8</v>
      </c>
      <c r="E1394" s="111">
        <v>11.5</v>
      </c>
      <c r="F1394" s="111">
        <v>12.45</v>
      </c>
      <c r="G1394" s="111">
        <v>12.4</v>
      </c>
      <c r="H1394" s="111">
        <v>11.5</v>
      </c>
      <c r="I1394" s="111">
        <v>1404757</v>
      </c>
      <c r="J1394" s="111">
        <v>17528268.800000001</v>
      </c>
      <c r="K1394" s="112">
        <v>43717</v>
      </c>
      <c r="L1394" s="111">
        <v>2377</v>
      </c>
      <c r="M1394" s="111" t="s">
        <v>1514</v>
      </c>
      <c r="N1394" s="390"/>
    </row>
    <row r="1395" spans="1:14">
      <c r="A1395" s="111" t="s">
        <v>225</v>
      </c>
      <c r="B1395" s="111" t="s">
        <v>377</v>
      </c>
      <c r="C1395" s="111">
        <v>2768</v>
      </c>
      <c r="D1395" s="111">
        <v>2804</v>
      </c>
      <c r="E1395" s="111">
        <v>2749.05</v>
      </c>
      <c r="F1395" s="111">
        <v>2793.5</v>
      </c>
      <c r="G1395" s="111">
        <v>2789.15</v>
      </c>
      <c r="H1395" s="111">
        <v>2764.7</v>
      </c>
      <c r="I1395" s="111">
        <v>166017</v>
      </c>
      <c r="J1395" s="111">
        <v>462265606.10000002</v>
      </c>
      <c r="K1395" s="112">
        <v>43717</v>
      </c>
      <c r="L1395" s="111">
        <v>10069</v>
      </c>
      <c r="M1395" s="111" t="s">
        <v>1515</v>
      </c>
      <c r="N1395" s="390"/>
    </row>
    <row r="1396" spans="1:14">
      <c r="A1396" s="111" t="s">
        <v>1516</v>
      </c>
      <c r="B1396" s="111" t="s">
        <v>377</v>
      </c>
      <c r="C1396" s="111">
        <v>103.45</v>
      </c>
      <c r="D1396" s="111">
        <v>104.35</v>
      </c>
      <c r="E1396" s="111">
        <v>97.85</v>
      </c>
      <c r="F1396" s="111">
        <v>103.95</v>
      </c>
      <c r="G1396" s="111">
        <v>103.2</v>
      </c>
      <c r="H1396" s="111">
        <v>99.7</v>
      </c>
      <c r="I1396" s="111">
        <v>6304</v>
      </c>
      <c r="J1396" s="111">
        <v>648645.30000000005</v>
      </c>
      <c r="K1396" s="112">
        <v>43717</v>
      </c>
      <c r="L1396" s="111">
        <v>209</v>
      </c>
      <c r="M1396" s="111" t="s">
        <v>1517</v>
      </c>
      <c r="N1396" s="390"/>
    </row>
    <row r="1397" spans="1:14">
      <c r="A1397" s="111" t="s">
        <v>1518</v>
      </c>
      <c r="B1397" s="111" t="s">
        <v>377</v>
      </c>
      <c r="C1397" s="111">
        <v>165.2</v>
      </c>
      <c r="D1397" s="111">
        <v>174.9</v>
      </c>
      <c r="E1397" s="111">
        <v>165.2</v>
      </c>
      <c r="F1397" s="111">
        <v>172.7</v>
      </c>
      <c r="G1397" s="111">
        <v>173.1</v>
      </c>
      <c r="H1397" s="111">
        <v>167.55</v>
      </c>
      <c r="I1397" s="111">
        <v>49836</v>
      </c>
      <c r="J1397" s="111">
        <v>8581920.9499999993</v>
      </c>
      <c r="K1397" s="112">
        <v>43717</v>
      </c>
      <c r="L1397" s="111">
        <v>3861</v>
      </c>
      <c r="M1397" s="111" t="s">
        <v>1519</v>
      </c>
      <c r="N1397" s="390"/>
    </row>
    <row r="1398" spans="1:14">
      <c r="A1398" s="111" t="s">
        <v>138</v>
      </c>
      <c r="B1398" s="111" t="s">
        <v>377</v>
      </c>
      <c r="C1398" s="111">
        <v>985.25</v>
      </c>
      <c r="D1398" s="111">
        <v>1013.45</v>
      </c>
      <c r="E1398" s="111">
        <v>985.25</v>
      </c>
      <c r="F1398" s="111">
        <v>1009.2</v>
      </c>
      <c r="G1398" s="111">
        <v>1008.7</v>
      </c>
      <c r="H1398" s="111">
        <v>994.9</v>
      </c>
      <c r="I1398" s="111">
        <v>1001880</v>
      </c>
      <c r="J1398" s="111">
        <v>1006928560.6</v>
      </c>
      <c r="K1398" s="112">
        <v>43717</v>
      </c>
      <c r="L1398" s="111">
        <v>28270</v>
      </c>
      <c r="M1398" s="111" t="s">
        <v>1520</v>
      </c>
      <c r="N1398" s="390"/>
    </row>
    <row r="1399" spans="1:14">
      <c r="A1399" s="111" t="s">
        <v>336</v>
      </c>
      <c r="B1399" s="111" t="s">
        <v>377</v>
      </c>
      <c r="C1399" s="111">
        <v>780.05</v>
      </c>
      <c r="D1399" s="111">
        <v>782.8</v>
      </c>
      <c r="E1399" s="111">
        <v>776.5</v>
      </c>
      <c r="F1399" s="111">
        <v>781.15</v>
      </c>
      <c r="G1399" s="111">
        <v>782.8</v>
      </c>
      <c r="H1399" s="111">
        <v>780.35</v>
      </c>
      <c r="I1399" s="111">
        <v>3510</v>
      </c>
      <c r="J1399" s="111">
        <v>2737350.15</v>
      </c>
      <c r="K1399" s="112">
        <v>43717</v>
      </c>
      <c r="L1399" s="111">
        <v>346</v>
      </c>
      <c r="M1399" s="111" t="s">
        <v>1521</v>
      </c>
      <c r="N1399" s="390"/>
    </row>
    <row r="1400" spans="1:14">
      <c r="A1400" s="111" t="s">
        <v>3102</v>
      </c>
      <c r="B1400" s="111" t="s">
        <v>377</v>
      </c>
      <c r="C1400" s="111">
        <v>0.65</v>
      </c>
      <c r="D1400" s="111">
        <v>0.7</v>
      </c>
      <c r="E1400" s="111">
        <v>0.65</v>
      </c>
      <c r="F1400" s="111">
        <v>0.7</v>
      </c>
      <c r="G1400" s="111">
        <v>0.7</v>
      </c>
      <c r="H1400" s="111">
        <v>0.7</v>
      </c>
      <c r="I1400" s="111">
        <v>9859</v>
      </c>
      <c r="J1400" s="111">
        <v>6470.95</v>
      </c>
      <c r="K1400" s="112">
        <v>43717</v>
      </c>
      <c r="L1400" s="111">
        <v>14</v>
      </c>
      <c r="M1400" s="111" t="s">
        <v>3103</v>
      </c>
      <c r="N1400" s="390"/>
    </row>
    <row r="1401" spans="1:14" hidden="1">
      <c r="A1401" s="111" t="s">
        <v>139</v>
      </c>
      <c r="B1401" s="111" t="s">
        <v>377</v>
      </c>
      <c r="C1401" s="111">
        <v>393</v>
      </c>
      <c r="D1401" s="111">
        <v>400.25</v>
      </c>
      <c r="E1401" s="111">
        <v>390.3</v>
      </c>
      <c r="F1401" s="111">
        <v>398.8</v>
      </c>
      <c r="G1401" s="111">
        <v>397.95</v>
      </c>
      <c r="H1401" s="111">
        <v>392.55</v>
      </c>
      <c r="I1401" s="111">
        <v>661751</v>
      </c>
      <c r="J1401" s="111">
        <v>261923478.84999999</v>
      </c>
      <c r="K1401" s="112">
        <v>43717</v>
      </c>
      <c r="L1401" s="111">
        <v>11547</v>
      </c>
      <c r="M1401" s="111" t="s">
        <v>2700</v>
      </c>
      <c r="N1401" s="390"/>
    </row>
    <row r="1402" spans="1:14" hidden="1">
      <c r="A1402" s="111" t="s">
        <v>2036</v>
      </c>
      <c r="B1402" s="111" t="s">
        <v>377</v>
      </c>
      <c r="C1402" s="111">
        <v>93</v>
      </c>
      <c r="D1402" s="111">
        <v>95.5</v>
      </c>
      <c r="E1402" s="111">
        <v>93</v>
      </c>
      <c r="F1402" s="111">
        <v>94.9</v>
      </c>
      <c r="G1402" s="111">
        <v>95.05</v>
      </c>
      <c r="H1402" s="111">
        <v>93.3</v>
      </c>
      <c r="I1402" s="111">
        <v>37974</v>
      </c>
      <c r="J1402" s="111">
        <v>3597827.5</v>
      </c>
      <c r="K1402" s="112">
        <v>43717</v>
      </c>
      <c r="L1402" s="111">
        <v>339</v>
      </c>
      <c r="M1402" s="111" t="s">
        <v>2037</v>
      </c>
      <c r="N1402" s="390"/>
    </row>
    <row r="1403" spans="1:14">
      <c r="A1403" s="111" t="s">
        <v>1522</v>
      </c>
      <c r="B1403" s="111" t="s">
        <v>377</v>
      </c>
      <c r="C1403" s="111">
        <v>104.85</v>
      </c>
      <c r="D1403" s="111">
        <v>108.95</v>
      </c>
      <c r="E1403" s="111">
        <v>101</v>
      </c>
      <c r="F1403" s="111">
        <v>108.25</v>
      </c>
      <c r="G1403" s="111">
        <v>107.9</v>
      </c>
      <c r="H1403" s="111">
        <v>104.95</v>
      </c>
      <c r="I1403" s="111">
        <v>246129</v>
      </c>
      <c r="J1403" s="111">
        <v>26227472.149999999</v>
      </c>
      <c r="K1403" s="112">
        <v>43717</v>
      </c>
      <c r="L1403" s="111">
        <v>3473</v>
      </c>
      <c r="M1403" s="111" t="s">
        <v>1523</v>
      </c>
      <c r="N1403" s="390"/>
    </row>
    <row r="1404" spans="1:14">
      <c r="A1404" s="111" t="s">
        <v>2966</v>
      </c>
      <c r="B1404" s="111" t="s">
        <v>377</v>
      </c>
      <c r="C1404" s="111">
        <v>100.1</v>
      </c>
      <c r="D1404" s="111">
        <v>102.35</v>
      </c>
      <c r="E1404" s="111">
        <v>98.7</v>
      </c>
      <c r="F1404" s="111">
        <v>100.05</v>
      </c>
      <c r="G1404" s="111">
        <v>99.75</v>
      </c>
      <c r="H1404" s="111">
        <v>99.05</v>
      </c>
      <c r="I1404" s="111">
        <v>138071</v>
      </c>
      <c r="J1404" s="111">
        <v>13832265.449999999</v>
      </c>
      <c r="K1404" s="112">
        <v>43717</v>
      </c>
      <c r="L1404" s="111">
        <v>1907</v>
      </c>
      <c r="M1404" s="111" t="s">
        <v>2967</v>
      </c>
      <c r="N1404" s="390"/>
    </row>
    <row r="1405" spans="1:14">
      <c r="A1405" s="111" t="s">
        <v>3319</v>
      </c>
      <c r="B1405" s="111" t="s">
        <v>377</v>
      </c>
      <c r="C1405" s="111">
        <v>31.35</v>
      </c>
      <c r="D1405" s="111">
        <v>35.5</v>
      </c>
      <c r="E1405" s="111">
        <v>31.35</v>
      </c>
      <c r="F1405" s="111">
        <v>34.549999999999997</v>
      </c>
      <c r="G1405" s="111">
        <v>35.4</v>
      </c>
      <c r="H1405" s="111">
        <v>32.9</v>
      </c>
      <c r="I1405" s="111">
        <v>7135</v>
      </c>
      <c r="J1405" s="111">
        <v>244948.1</v>
      </c>
      <c r="K1405" s="112">
        <v>43717</v>
      </c>
      <c r="L1405" s="111">
        <v>60</v>
      </c>
      <c r="M1405" s="111" t="s">
        <v>3320</v>
      </c>
      <c r="N1405" s="390"/>
    </row>
    <row r="1406" spans="1:14">
      <c r="A1406" s="111" t="s">
        <v>2050</v>
      </c>
      <c r="B1406" s="111" t="s">
        <v>377</v>
      </c>
      <c r="C1406" s="111">
        <v>11.95</v>
      </c>
      <c r="D1406" s="111">
        <v>11.95</v>
      </c>
      <c r="E1406" s="111">
        <v>11.3</v>
      </c>
      <c r="F1406" s="111">
        <v>11.5</v>
      </c>
      <c r="G1406" s="111">
        <v>11.45</v>
      </c>
      <c r="H1406" s="111">
        <v>11.55</v>
      </c>
      <c r="I1406" s="111">
        <v>10268</v>
      </c>
      <c r="J1406" s="111">
        <v>118125.55</v>
      </c>
      <c r="K1406" s="112">
        <v>43717</v>
      </c>
      <c r="L1406" s="111">
        <v>50</v>
      </c>
      <c r="M1406" s="111" t="s">
        <v>2051</v>
      </c>
      <c r="N1406" s="390"/>
    </row>
    <row r="1407" spans="1:14" hidden="1">
      <c r="A1407" s="111" t="s">
        <v>2701</v>
      </c>
      <c r="B1407" s="111" t="s">
        <v>377</v>
      </c>
      <c r="C1407" s="111">
        <v>65.7</v>
      </c>
      <c r="D1407" s="111">
        <v>72</v>
      </c>
      <c r="E1407" s="111">
        <v>65.2</v>
      </c>
      <c r="F1407" s="111">
        <v>68.3</v>
      </c>
      <c r="G1407" s="111">
        <v>69.45</v>
      </c>
      <c r="H1407" s="111">
        <v>65.099999999999994</v>
      </c>
      <c r="I1407" s="111">
        <v>13982</v>
      </c>
      <c r="J1407" s="111">
        <v>954356.3</v>
      </c>
      <c r="K1407" s="112">
        <v>43717</v>
      </c>
      <c r="L1407" s="111">
        <v>260</v>
      </c>
      <c r="M1407" s="111" t="s">
        <v>2702</v>
      </c>
      <c r="N1407" s="390"/>
    </row>
    <row r="1408" spans="1:14">
      <c r="A1408" s="111" t="s">
        <v>2703</v>
      </c>
      <c r="B1408" s="111" t="s">
        <v>377</v>
      </c>
      <c r="C1408" s="111">
        <v>142.65</v>
      </c>
      <c r="D1408" s="111">
        <v>143</v>
      </c>
      <c r="E1408" s="111">
        <v>138.25</v>
      </c>
      <c r="F1408" s="111">
        <v>142.1</v>
      </c>
      <c r="G1408" s="111">
        <v>141.4</v>
      </c>
      <c r="H1408" s="111">
        <v>142.65</v>
      </c>
      <c r="I1408" s="111">
        <v>5114</v>
      </c>
      <c r="J1408" s="111">
        <v>717072.3</v>
      </c>
      <c r="K1408" s="112">
        <v>43717</v>
      </c>
      <c r="L1408" s="111">
        <v>162</v>
      </c>
      <c r="M1408" s="111" t="s">
        <v>2704</v>
      </c>
      <c r="N1408" s="390"/>
    </row>
    <row r="1409" spans="1:14">
      <c r="A1409" s="111" t="s">
        <v>3790</v>
      </c>
      <c r="B1409" s="111" t="s">
        <v>377</v>
      </c>
      <c r="C1409" s="111">
        <v>7.25</v>
      </c>
      <c r="D1409" s="111">
        <v>7.25</v>
      </c>
      <c r="E1409" s="111">
        <v>7.25</v>
      </c>
      <c r="F1409" s="111">
        <v>7.25</v>
      </c>
      <c r="G1409" s="111">
        <v>7.25</v>
      </c>
      <c r="H1409" s="111">
        <v>6.95</v>
      </c>
      <c r="I1409" s="111">
        <v>102</v>
      </c>
      <c r="J1409" s="111">
        <v>739.5</v>
      </c>
      <c r="K1409" s="112">
        <v>43717</v>
      </c>
      <c r="L1409" s="111">
        <v>3</v>
      </c>
      <c r="M1409" s="111" t="s">
        <v>3791</v>
      </c>
      <c r="N1409" s="390"/>
    </row>
    <row r="1410" spans="1:14" hidden="1">
      <c r="A1410" s="111" t="s">
        <v>361</v>
      </c>
      <c r="B1410" s="111" t="s">
        <v>377</v>
      </c>
      <c r="C1410" s="111">
        <v>123.9</v>
      </c>
      <c r="D1410" s="111">
        <v>129.85</v>
      </c>
      <c r="E1410" s="111">
        <v>122</v>
      </c>
      <c r="F1410" s="111">
        <v>127.05</v>
      </c>
      <c r="G1410" s="111">
        <v>126.35</v>
      </c>
      <c r="H1410" s="111">
        <v>123.2</v>
      </c>
      <c r="I1410" s="111">
        <v>2790057</v>
      </c>
      <c r="J1410" s="111">
        <v>355675015.64999998</v>
      </c>
      <c r="K1410" s="112">
        <v>43717</v>
      </c>
      <c r="L1410" s="111">
        <v>36936</v>
      </c>
      <c r="M1410" s="111" t="s">
        <v>2968</v>
      </c>
      <c r="N1410" s="390"/>
    </row>
    <row r="1411" spans="1:14">
      <c r="A1411" s="111" t="s">
        <v>3792</v>
      </c>
      <c r="B1411" s="111" t="s">
        <v>3017</v>
      </c>
      <c r="C1411" s="111">
        <v>6.55</v>
      </c>
      <c r="D1411" s="111">
        <v>6.55</v>
      </c>
      <c r="E1411" s="111">
        <v>6.55</v>
      </c>
      <c r="F1411" s="111">
        <v>6.55</v>
      </c>
      <c r="G1411" s="111">
        <v>6.55</v>
      </c>
      <c r="H1411" s="111">
        <v>6.6</v>
      </c>
      <c r="I1411" s="111">
        <v>18</v>
      </c>
      <c r="J1411" s="111">
        <v>117.9</v>
      </c>
      <c r="K1411" s="112">
        <v>43717</v>
      </c>
      <c r="L1411" s="111">
        <v>2</v>
      </c>
      <c r="M1411" s="111" t="s">
        <v>3793</v>
      </c>
      <c r="N1411" s="390"/>
    </row>
    <row r="1412" spans="1:14">
      <c r="A1412" s="111" t="s">
        <v>3104</v>
      </c>
      <c r="B1412" s="111" t="s">
        <v>377</v>
      </c>
      <c r="C1412" s="111">
        <v>5.4</v>
      </c>
      <c r="D1412" s="111">
        <v>5.5</v>
      </c>
      <c r="E1412" s="111">
        <v>5.4</v>
      </c>
      <c r="F1412" s="111">
        <v>5.45</v>
      </c>
      <c r="G1412" s="111">
        <v>5.45</v>
      </c>
      <c r="H1412" s="111">
        <v>5.4</v>
      </c>
      <c r="I1412" s="111">
        <v>204767</v>
      </c>
      <c r="J1412" s="111">
        <v>1114153</v>
      </c>
      <c r="K1412" s="112">
        <v>43717</v>
      </c>
      <c r="L1412" s="111">
        <v>189</v>
      </c>
      <c r="M1412" s="111" t="s">
        <v>3105</v>
      </c>
      <c r="N1412" s="390"/>
    </row>
    <row r="1413" spans="1:14">
      <c r="A1413" s="111" t="s">
        <v>1524</v>
      </c>
      <c r="B1413" s="111" t="s">
        <v>377</v>
      </c>
      <c r="C1413" s="111">
        <v>222</v>
      </c>
      <c r="D1413" s="111">
        <v>222</v>
      </c>
      <c r="E1413" s="111">
        <v>210</v>
      </c>
      <c r="F1413" s="111">
        <v>213.9</v>
      </c>
      <c r="G1413" s="111">
        <v>212.8</v>
      </c>
      <c r="H1413" s="111">
        <v>215.75</v>
      </c>
      <c r="I1413" s="111">
        <v>15711</v>
      </c>
      <c r="J1413" s="111">
        <v>3379536.4</v>
      </c>
      <c r="K1413" s="112">
        <v>43717</v>
      </c>
      <c r="L1413" s="111">
        <v>773</v>
      </c>
      <c r="M1413" s="111" t="s">
        <v>2969</v>
      </c>
      <c r="N1413" s="390"/>
    </row>
    <row r="1414" spans="1:14">
      <c r="A1414" s="111" t="s">
        <v>1525</v>
      </c>
      <c r="B1414" s="111" t="s">
        <v>377</v>
      </c>
      <c r="C1414" s="111">
        <v>319.95</v>
      </c>
      <c r="D1414" s="111">
        <v>321.7</v>
      </c>
      <c r="E1414" s="111">
        <v>314.10000000000002</v>
      </c>
      <c r="F1414" s="111">
        <v>315.60000000000002</v>
      </c>
      <c r="G1414" s="111">
        <v>315.5</v>
      </c>
      <c r="H1414" s="111">
        <v>314.95</v>
      </c>
      <c r="I1414" s="111">
        <v>30719</v>
      </c>
      <c r="J1414" s="111">
        <v>9699092.8499999996</v>
      </c>
      <c r="K1414" s="112">
        <v>43717</v>
      </c>
      <c r="L1414" s="111">
        <v>461</v>
      </c>
      <c r="M1414" s="111" t="s">
        <v>2970</v>
      </c>
      <c r="N1414" s="390"/>
    </row>
    <row r="1415" spans="1:14">
      <c r="A1415" s="111" t="s">
        <v>3137</v>
      </c>
      <c r="B1415" s="111" t="s">
        <v>3017</v>
      </c>
      <c r="C1415" s="111">
        <v>0.2</v>
      </c>
      <c r="D1415" s="111">
        <v>0.2</v>
      </c>
      <c r="E1415" s="111">
        <v>0.1</v>
      </c>
      <c r="F1415" s="111">
        <v>0.15</v>
      </c>
      <c r="G1415" s="111">
        <v>0.2</v>
      </c>
      <c r="H1415" s="111">
        <v>0.15</v>
      </c>
      <c r="I1415" s="111">
        <v>104428</v>
      </c>
      <c r="J1415" s="111">
        <v>13416.65</v>
      </c>
      <c r="K1415" s="112">
        <v>43717</v>
      </c>
      <c r="L1415" s="111">
        <v>56</v>
      </c>
      <c r="M1415" s="111" t="s">
        <v>3138</v>
      </c>
      <c r="N1415" s="390"/>
    </row>
    <row r="1416" spans="1:14">
      <c r="A1416" s="111" t="s">
        <v>1526</v>
      </c>
      <c r="B1416" s="111" t="s">
        <v>377</v>
      </c>
      <c r="C1416" s="111">
        <v>2.4</v>
      </c>
      <c r="D1416" s="111">
        <v>2.4</v>
      </c>
      <c r="E1416" s="111">
        <v>2.15</v>
      </c>
      <c r="F1416" s="111">
        <v>2.2000000000000002</v>
      </c>
      <c r="G1416" s="111">
        <v>2.2000000000000002</v>
      </c>
      <c r="H1416" s="111">
        <v>2.25</v>
      </c>
      <c r="I1416" s="111">
        <v>43163</v>
      </c>
      <c r="J1416" s="111">
        <v>96596.85</v>
      </c>
      <c r="K1416" s="112">
        <v>43717</v>
      </c>
      <c r="L1416" s="111">
        <v>71</v>
      </c>
      <c r="M1416" s="111" t="s">
        <v>1527</v>
      </c>
      <c r="N1416" s="390"/>
    </row>
    <row r="1417" spans="1:14">
      <c r="A1417" s="111" t="s">
        <v>3432</v>
      </c>
      <c r="B1417" s="111" t="s">
        <v>377</v>
      </c>
      <c r="C1417" s="111">
        <v>18.3</v>
      </c>
      <c r="D1417" s="111">
        <v>18.899999999999999</v>
      </c>
      <c r="E1417" s="111">
        <v>17.55</v>
      </c>
      <c r="F1417" s="111">
        <v>18.600000000000001</v>
      </c>
      <c r="G1417" s="111">
        <v>18.7</v>
      </c>
      <c r="H1417" s="111">
        <v>17.149999999999999</v>
      </c>
      <c r="I1417" s="111">
        <v>703</v>
      </c>
      <c r="J1417" s="111">
        <v>12927.9</v>
      </c>
      <c r="K1417" s="112">
        <v>43717</v>
      </c>
      <c r="L1417" s="111">
        <v>17</v>
      </c>
      <c r="M1417" s="111" t="s">
        <v>3433</v>
      </c>
      <c r="N1417" s="390"/>
    </row>
    <row r="1418" spans="1:14">
      <c r="A1418" s="111" t="s">
        <v>2705</v>
      </c>
      <c r="B1418" s="111" t="s">
        <v>377</v>
      </c>
      <c r="C1418" s="111">
        <v>455.15</v>
      </c>
      <c r="D1418" s="111">
        <v>462</v>
      </c>
      <c r="E1418" s="111">
        <v>452.25</v>
      </c>
      <c r="F1418" s="111">
        <v>460.45</v>
      </c>
      <c r="G1418" s="111">
        <v>460.5</v>
      </c>
      <c r="H1418" s="111">
        <v>455.95</v>
      </c>
      <c r="I1418" s="111">
        <v>3500</v>
      </c>
      <c r="J1418" s="111">
        <v>1597725.35</v>
      </c>
      <c r="K1418" s="112">
        <v>43717</v>
      </c>
      <c r="L1418" s="111">
        <v>205</v>
      </c>
      <c r="M1418" s="111" t="s">
        <v>2706</v>
      </c>
      <c r="N1418" s="390"/>
    </row>
    <row r="1419" spans="1:14">
      <c r="A1419" s="111" t="s">
        <v>1528</v>
      </c>
      <c r="B1419" s="111" t="s">
        <v>377</v>
      </c>
      <c r="C1419" s="111">
        <v>1900</v>
      </c>
      <c r="D1419" s="111">
        <v>1925</v>
      </c>
      <c r="E1419" s="111">
        <v>1866.75</v>
      </c>
      <c r="F1419" s="111">
        <v>1916.2</v>
      </c>
      <c r="G1419" s="111">
        <v>1914</v>
      </c>
      <c r="H1419" s="111">
        <v>1896.8</v>
      </c>
      <c r="I1419" s="111">
        <v>720</v>
      </c>
      <c r="J1419" s="111">
        <v>1375561.1</v>
      </c>
      <c r="K1419" s="112">
        <v>43717</v>
      </c>
      <c r="L1419" s="111">
        <v>316</v>
      </c>
      <c r="M1419" s="111" t="s">
        <v>1529</v>
      </c>
      <c r="N1419" s="390"/>
    </row>
    <row r="1420" spans="1:14">
      <c r="A1420" s="111" t="s">
        <v>1530</v>
      </c>
      <c r="B1420" s="111" t="s">
        <v>377</v>
      </c>
      <c r="C1420" s="111">
        <v>1.45</v>
      </c>
      <c r="D1420" s="111">
        <v>1.45</v>
      </c>
      <c r="E1420" s="111">
        <v>1.35</v>
      </c>
      <c r="F1420" s="111">
        <v>1.4</v>
      </c>
      <c r="G1420" s="111">
        <v>1.45</v>
      </c>
      <c r="H1420" s="111">
        <v>1.4</v>
      </c>
      <c r="I1420" s="111">
        <v>90083</v>
      </c>
      <c r="J1420" s="111">
        <v>127445</v>
      </c>
      <c r="K1420" s="112">
        <v>43717</v>
      </c>
      <c r="L1420" s="111">
        <v>86</v>
      </c>
      <c r="M1420" s="111" t="s">
        <v>1531</v>
      </c>
      <c r="N1420" s="390"/>
    </row>
    <row r="1421" spans="1:14">
      <c r="A1421" s="111" t="s">
        <v>2971</v>
      </c>
      <c r="B1421" s="111" t="s">
        <v>377</v>
      </c>
      <c r="C1421" s="111">
        <v>1510</v>
      </c>
      <c r="D1421" s="111">
        <v>1543.9</v>
      </c>
      <c r="E1421" s="111">
        <v>1497</v>
      </c>
      <c r="F1421" s="111">
        <v>1535.1</v>
      </c>
      <c r="G1421" s="111">
        <v>1535</v>
      </c>
      <c r="H1421" s="111">
        <v>1507.8</v>
      </c>
      <c r="I1421" s="111">
        <v>11058</v>
      </c>
      <c r="J1421" s="111">
        <v>16787754.550000001</v>
      </c>
      <c r="K1421" s="112">
        <v>43717</v>
      </c>
      <c r="L1421" s="111">
        <v>1194</v>
      </c>
      <c r="M1421" s="111" t="s">
        <v>2972</v>
      </c>
      <c r="N1421" s="390"/>
    </row>
    <row r="1422" spans="1:14">
      <c r="A1422" s="111" t="s">
        <v>2575</v>
      </c>
      <c r="B1422" s="111" t="s">
        <v>377</v>
      </c>
      <c r="C1422" s="111">
        <v>71.349999999999994</v>
      </c>
      <c r="D1422" s="111">
        <v>71.900000000000006</v>
      </c>
      <c r="E1422" s="111">
        <v>69</v>
      </c>
      <c r="F1422" s="111">
        <v>70.849999999999994</v>
      </c>
      <c r="G1422" s="111">
        <v>71</v>
      </c>
      <c r="H1422" s="111">
        <v>71.349999999999994</v>
      </c>
      <c r="I1422" s="111">
        <v>7608</v>
      </c>
      <c r="J1422" s="111">
        <v>536622.94999999995</v>
      </c>
      <c r="K1422" s="112">
        <v>43717</v>
      </c>
      <c r="L1422" s="111">
        <v>140</v>
      </c>
      <c r="M1422" s="111" t="s">
        <v>2576</v>
      </c>
      <c r="N1422" s="390"/>
    </row>
    <row r="1423" spans="1:14">
      <c r="A1423" s="111" t="s">
        <v>2169</v>
      </c>
      <c r="B1423" s="111" t="s">
        <v>377</v>
      </c>
      <c r="C1423" s="111">
        <v>254.5</v>
      </c>
      <c r="D1423" s="111">
        <v>263</v>
      </c>
      <c r="E1423" s="111">
        <v>246.2</v>
      </c>
      <c r="F1423" s="111">
        <v>259.95</v>
      </c>
      <c r="G1423" s="111">
        <v>259.60000000000002</v>
      </c>
      <c r="H1423" s="111">
        <v>256.10000000000002</v>
      </c>
      <c r="I1423" s="111">
        <v>646</v>
      </c>
      <c r="J1423" s="111">
        <v>165265.15</v>
      </c>
      <c r="K1423" s="112">
        <v>43717</v>
      </c>
      <c r="L1423" s="111">
        <v>159</v>
      </c>
      <c r="M1423" s="111" t="s">
        <v>2170</v>
      </c>
      <c r="N1423" s="390"/>
    </row>
    <row r="1424" spans="1:14">
      <c r="A1424" s="111" t="s">
        <v>1532</v>
      </c>
      <c r="B1424" s="111" t="s">
        <v>377</v>
      </c>
      <c r="C1424" s="111">
        <v>427.05</v>
      </c>
      <c r="D1424" s="111">
        <v>433.7</v>
      </c>
      <c r="E1424" s="111">
        <v>423</v>
      </c>
      <c r="F1424" s="111">
        <v>425.05</v>
      </c>
      <c r="G1424" s="111">
        <v>425.25</v>
      </c>
      <c r="H1424" s="111">
        <v>427.1</v>
      </c>
      <c r="I1424" s="111">
        <v>108898</v>
      </c>
      <c r="J1424" s="111">
        <v>46519712.549999997</v>
      </c>
      <c r="K1424" s="112">
        <v>43717</v>
      </c>
      <c r="L1424" s="111">
        <v>1551</v>
      </c>
      <c r="M1424" s="111" t="s">
        <v>2973</v>
      </c>
      <c r="N1424" s="390"/>
    </row>
    <row r="1425" spans="1:14">
      <c r="A1425" s="111" t="s">
        <v>1533</v>
      </c>
      <c r="B1425" s="111" t="s">
        <v>377</v>
      </c>
      <c r="C1425" s="111">
        <v>26.35</v>
      </c>
      <c r="D1425" s="111">
        <v>27.25</v>
      </c>
      <c r="E1425" s="111">
        <v>25.7</v>
      </c>
      <c r="F1425" s="111">
        <v>26.9</v>
      </c>
      <c r="G1425" s="111">
        <v>27</v>
      </c>
      <c r="H1425" s="111">
        <v>26.6</v>
      </c>
      <c r="I1425" s="111">
        <v>113334</v>
      </c>
      <c r="J1425" s="111">
        <v>3025295.5</v>
      </c>
      <c r="K1425" s="112">
        <v>43717</v>
      </c>
      <c r="L1425" s="111">
        <v>1261</v>
      </c>
      <c r="M1425" s="111" t="s">
        <v>1534</v>
      </c>
      <c r="N1425" s="390"/>
    </row>
    <row r="1426" spans="1:14">
      <c r="A1426" s="111" t="s">
        <v>140</v>
      </c>
      <c r="B1426" s="111" t="s">
        <v>377</v>
      </c>
      <c r="C1426" s="111">
        <v>426</v>
      </c>
      <c r="D1426" s="111">
        <v>432.5</v>
      </c>
      <c r="E1426" s="111">
        <v>426</v>
      </c>
      <c r="F1426" s="111">
        <v>428.8</v>
      </c>
      <c r="G1426" s="111">
        <v>428.2</v>
      </c>
      <c r="H1426" s="111">
        <v>425.1</v>
      </c>
      <c r="I1426" s="111">
        <v>5488753</v>
      </c>
      <c r="J1426" s="111">
        <v>2357555861.5</v>
      </c>
      <c r="K1426" s="112">
        <v>43717</v>
      </c>
      <c r="L1426" s="111">
        <v>69471</v>
      </c>
      <c r="M1426" s="111" t="s">
        <v>1535</v>
      </c>
      <c r="N1426" s="390"/>
    </row>
    <row r="1427" spans="1:14">
      <c r="A1427" s="111" t="s">
        <v>1536</v>
      </c>
      <c r="B1427" s="111" t="s">
        <v>377</v>
      </c>
      <c r="C1427" s="111">
        <v>447.9</v>
      </c>
      <c r="D1427" s="111">
        <v>453.8</v>
      </c>
      <c r="E1427" s="111">
        <v>439.15</v>
      </c>
      <c r="F1427" s="111">
        <v>448.15</v>
      </c>
      <c r="G1427" s="111">
        <v>445.9</v>
      </c>
      <c r="H1427" s="111">
        <v>450.75</v>
      </c>
      <c r="I1427" s="111">
        <v>111150</v>
      </c>
      <c r="J1427" s="111">
        <v>49594052.399999999</v>
      </c>
      <c r="K1427" s="112">
        <v>43717</v>
      </c>
      <c r="L1427" s="111">
        <v>5003</v>
      </c>
      <c r="M1427" s="111" t="s">
        <v>2054</v>
      </c>
      <c r="N1427" s="390"/>
    </row>
    <row r="1428" spans="1:14">
      <c r="A1428" s="111" t="s">
        <v>141</v>
      </c>
      <c r="B1428" s="111" t="s">
        <v>377</v>
      </c>
      <c r="C1428" s="111">
        <v>436</v>
      </c>
      <c r="D1428" s="111">
        <v>446.25</v>
      </c>
      <c r="E1428" s="111">
        <v>432.25</v>
      </c>
      <c r="F1428" s="111">
        <v>440.05</v>
      </c>
      <c r="G1428" s="111">
        <v>439.2</v>
      </c>
      <c r="H1428" s="111">
        <v>435.7</v>
      </c>
      <c r="I1428" s="111">
        <v>1249648</v>
      </c>
      <c r="J1428" s="111">
        <v>551468781.29999995</v>
      </c>
      <c r="K1428" s="112">
        <v>43717</v>
      </c>
      <c r="L1428" s="111">
        <v>12467</v>
      </c>
      <c r="M1428" s="111" t="s">
        <v>1537</v>
      </c>
      <c r="N1428" s="390"/>
    </row>
    <row r="1429" spans="1:14">
      <c r="A1429" s="111" t="s">
        <v>1538</v>
      </c>
      <c r="B1429" s="111" t="s">
        <v>377</v>
      </c>
      <c r="C1429" s="111">
        <v>75.900000000000006</v>
      </c>
      <c r="D1429" s="111">
        <v>77.900000000000006</v>
      </c>
      <c r="E1429" s="111">
        <v>73.3</v>
      </c>
      <c r="F1429" s="111">
        <v>76.7</v>
      </c>
      <c r="G1429" s="111">
        <v>77.650000000000006</v>
      </c>
      <c r="H1429" s="111">
        <v>75.5</v>
      </c>
      <c r="I1429" s="111">
        <v>3842</v>
      </c>
      <c r="J1429" s="111">
        <v>291954.84999999998</v>
      </c>
      <c r="K1429" s="112">
        <v>43717</v>
      </c>
      <c r="L1429" s="111">
        <v>162</v>
      </c>
      <c r="M1429" s="111" t="s">
        <v>1539</v>
      </c>
      <c r="N1429" s="390"/>
    </row>
    <row r="1430" spans="1:14">
      <c r="A1430" s="111" t="s">
        <v>2577</v>
      </c>
      <c r="B1430" s="111" t="s">
        <v>377</v>
      </c>
      <c r="C1430" s="111">
        <v>4.0999999999999996</v>
      </c>
      <c r="D1430" s="111">
        <v>4.0999999999999996</v>
      </c>
      <c r="E1430" s="111">
        <v>3.9</v>
      </c>
      <c r="F1430" s="111">
        <v>3.9</v>
      </c>
      <c r="G1430" s="111">
        <v>4.05</v>
      </c>
      <c r="H1430" s="111">
        <v>4.0999999999999996</v>
      </c>
      <c r="I1430" s="111">
        <v>3063</v>
      </c>
      <c r="J1430" s="111">
        <v>11988.15</v>
      </c>
      <c r="K1430" s="112">
        <v>43717</v>
      </c>
      <c r="L1430" s="111">
        <v>14</v>
      </c>
      <c r="M1430" s="111" t="s">
        <v>2578</v>
      </c>
      <c r="N1430" s="390"/>
    </row>
    <row r="1431" spans="1:14">
      <c r="A1431" s="111" t="s">
        <v>1540</v>
      </c>
      <c r="B1431" s="111" t="s">
        <v>377</v>
      </c>
      <c r="C1431" s="111">
        <v>181.05</v>
      </c>
      <c r="D1431" s="111">
        <v>182</v>
      </c>
      <c r="E1431" s="111">
        <v>172.1</v>
      </c>
      <c r="F1431" s="111">
        <v>178.95</v>
      </c>
      <c r="G1431" s="111">
        <v>178</v>
      </c>
      <c r="H1431" s="111">
        <v>173.95</v>
      </c>
      <c r="I1431" s="111">
        <v>6201</v>
      </c>
      <c r="J1431" s="111">
        <v>1104767.45</v>
      </c>
      <c r="K1431" s="112">
        <v>43717</v>
      </c>
      <c r="L1431" s="111">
        <v>296</v>
      </c>
      <c r="M1431" s="111" t="s">
        <v>1541</v>
      </c>
      <c r="N1431" s="390"/>
    </row>
    <row r="1432" spans="1:14">
      <c r="A1432" s="111" t="s">
        <v>1542</v>
      </c>
      <c r="B1432" s="111" t="s">
        <v>377</v>
      </c>
      <c r="C1432" s="111">
        <v>160</v>
      </c>
      <c r="D1432" s="111">
        <v>163.95</v>
      </c>
      <c r="E1432" s="111">
        <v>160</v>
      </c>
      <c r="F1432" s="111">
        <v>160.30000000000001</v>
      </c>
      <c r="G1432" s="111">
        <v>160.25</v>
      </c>
      <c r="H1432" s="111">
        <v>162.35</v>
      </c>
      <c r="I1432" s="111">
        <v>11945</v>
      </c>
      <c r="J1432" s="111">
        <v>1922376.35</v>
      </c>
      <c r="K1432" s="112">
        <v>43717</v>
      </c>
      <c r="L1432" s="111">
        <v>615</v>
      </c>
      <c r="M1432" s="111" t="s">
        <v>1543</v>
      </c>
      <c r="N1432" s="390"/>
    </row>
    <row r="1433" spans="1:14">
      <c r="A1433" s="111" t="s">
        <v>1544</v>
      </c>
      <c r="B1433" s="111" t="s">
        <v>377</v>
      </c>
      <c r="C1433" s="111">
        <v>1104.8</v>
      </c>
      <c r="D1433" s="111">
        <v>1117.1500000000001</v>
      </c>
      <c r="E1433" s="111">
        <v>1078.4000000000001</v>
      </c>
      <c r="F1433" s="111">
        <v>1109.2</v>
      </c>
      <c r="G1433" s="111">
        <v>1100.0999999999999</v>
      </c>
      <c r="H1433" s="111">
        <v>1101.5</v>
      </c>
      <c r="I1433" s="111">
        <v>13212</v>
      </c>
      <c r="J1433" s="111">
        <v>14531131.300000001</v>
      </c>
      <c r="K1433" s="112">
        <v>43717</v>
      </c>
      <c r="L1433" s="111">
        <v>1335</v>
      </c>
      <c r="M1433" s="111" t="s">
        <v>1545</v>
      </c>
      <c r="N1433" s="390"/>
    </row>
    <row r="1434" spans="1:14">
      <c r="A1434" s="111" t="s">
        <v>2171</v>
      </c>
      <c r="B1434" s="111" t="s">
        <v>377</v>
      </c>
      <c r="C1434" s="111">
        <v>14.5</v>
      </c>
      <c r="D1434" s="111">
        <v>15</v>
      </c>
      <c r="E1434" s="111">
        <v>14.45</v>
      </c>
      <c r="F1434" s="111">
        <v>14.6</v>
      </c>
      <c r="G1434" s="111">
        <v>14.55</v>
      </c>
      <c r="H1434" s="111">
        <v>15</v>
      </c>
      <c r="I1434" s="111">
        <v>4240</v>
      </c>
      <c r="J1434" s="111">
        <v>61678.6</v>
      </c>
      <c r="K1434" s="112">
        <v>43717</v>
      </c>
      <c r="L1434" s="111">
        <v>111</v>
      </c>
      <c r="M1434" s="111" t="s">
        <v>2172</v>
      </c>
      <c r="N1434" s="390"/>
    </row>
    <row r="1435" spans="1:14">
      <c r="A1435" s="111" t="s">
        <v>2393</v>
      </c>
      <c r="B1435" s="111" t="s">
        <v>377</v>
      </c>
      <c r="C1435" s="111">
        <v>6.1</v>
      </c>
      <c r="D1435" s="111">
        <v>6.25</v>
      </c>
      <c r="E1435" s="111">
        <v>5.8</v>
      </c>
      <c r="F1435" s="111">
        <v>6.05</v>
      </c>
      <c r="G1435" s="111">
        <v>6.05</v>
      </c>
      <c r="H1435" s="111">
        <v>6.15</v>
      </c>
      <c r="I1435" s="111">
        <v>6281</v>
      </c>
      <c r="J1435" s="111">
        <v>38102.449999999997</v>
      </c>
      <c r="K1435" s="112">
        <v>43717</v>
      </c>
      <c r="L1435" s="111">
        <v>27</v>
      </c>
      <c r="M1435" s="111" t="s">
        <v>2394</v>
      </c>
      <c r="N1435" s="390"/>
    </row>
    <row r="1436" spans="1:14">
      <c r="A1436" s="111" t="s">
        <v>2395</v>
      </c>
      <c r="B1436" s="111" t="s">
        <v>377</v>
      </c>
      <c r="C1436" s="111">
        <v>3.85</v>
      </c>
      <c r="D1436" s="111">
        <v>3.85</v>
      </c>
      <c r="E1436" s="111">
        <v>3.5</v>
      </c>
      <c r="F1436" s="111">
        <v>3.7</v>
      </c>
      <c r="G1436" s="111">
        <v>3.7</v>
      </c>
      <c r="H1436" s="111">
        <v>3.8</v>
      </c>
      <c r="I1436" s="111">
        <v>2691</v>
      </c>
      <c r="J1436" s="111">
        <v>10019.700000000001</v>
      </c>
      <c r="K1436" s="112">
        <v>43717</v>
      </c>
      <c r="L1436" s="111">
        <v>12</v>
      </c>
      <c r="M1436" s="111" t="s">
        <v>2396</v>
      </c>
      <c r="N1436" s="390"/>
    </row>
    <row r="1437" spans="1:14">
      <c r="A1437" s="111" t="s">
        <v>1546</v>
      </c>
      <c r="B1437" s="111" t="s">
        <v>377</v>
      </c>
      <c r="C1437" s="111">
        <v>16.149999999999999</v>
      </c>
      <c r="D1437" s="111">
        <v>17.350000000000001</v>
      </c>
      <c r="E1437" s="111">
        <v>15.65</v>
      </c>
      <c r="F1437" s="111">
        <v>17.2</v>
      </c>
      <c r="G1437" s="111">
        <v>17</v>
      </c>
      <c r="H1437" s="111">
        <v>16.3</v>
      </c>
      <c r="I1437" s="111">
        <v>6639</v>
      </c>
      <c r="J1437" s="111">
        <v>112457.65</v>
      </c>
      <c r="K1437" s="112">
        <v>43717</v>
      </c>
      <c r="L1437" s="111">
        <v>48</v>
      </c>
      <c r="M1437" s="111" t="s">
        <v>1547</v>
      </c>
      <c r="N1437" s="390"/>
    </row>
    <row r="1438" spans="1:14">
      <c r="A1438" s="111" t="s">
        <v>1548</v>
      </c>
      <c r="B1438" s="111" t="s">
        <v>377</v>
      </c>
      <c r="C1438" s="111">
        <v>162.69999999999999</v>
      </c>
      <c r="D1438" s="111">
        <v>186.3</v>
      </c>
      <c r="E1438" s="111">
        <v>161.80000000000001</v>
      </c>
      <c r="F1438" s="111">
        <v>177.75</v>
      </c>
      <c r="G1438" s="111">
        <v>181.25</v>
      </c>
      <c r="H1438" s="111">
        <v>163.35</v>
      </c>
      <c r="I1438" s="111">
        <v>94645</v>
      </c>
      <c r="J1438" s="111">
        <v>16305234.6</v>
      </c>
      <c r="K1438" s="112">
        <v>43717</v>
      </c>
      <c r="L1438" s="111">
        <v>2106</v>
      </c>
      <c r="M1438" s="111" t="s">
        <v>1549</v>
      </c>
      <c r="N1438" s="390"/>
    </row>
    <row r="1439" spans="1:14">
      <c r="A1439" s="111" t="s">
        <v>1550</v>
      </c>
      <c r="B1439" s="111" t="s">
        <v>377</v>
      </c>
      <c r="C1439" s="111">
        <v>26.6</v>
      </c>
      <c r="D1439" s="111">
        <v>28.3</v>
      </c>
      <c r="E1439" s="111">
        <v>25.55</v>
      </c>
      <c r="F1439" s="111">
        <v>28</v>
      </c>
      <c r="G1439" s="111">
        <v>28.3</v>
      </c>
      <c r="H1439" s="111">
        <v>27.1</v>
      </c>
      <c r="I1439" s="111">
        <v>24779</v>
      </c>
      <c r="J1439" s="111">
        <v>688805.65</v>
      </c>
      <c r="K1439" s="112">
        <v>43717</v>
      </c>
      <c r="L1439" s="111">
        <v>231</v>
      </c>
      <c r="M1439" s="111" t="s">
        <v>2135</v>
      </c>
      <c r="N1439" s="390"/>
    </row>
    <row r="1440" spans="1:14">
      <c r="A1440" s="111" t="s">
        <v>365</v>
      </c>
      <c r="B1440" s="111" t="s">
        <v>377</v>
      </c>
      <c r="C1440" s="111">
        <v>259.5</v>
      </c>
      <c r="D1440" s="111">
        <v>272</v>
      </c>
      <c r="E1440" s="111">
        <v>259</v>
      </c>
      <c r="F1440" s="111">
        <v>270.89999999999998</v>
      </c>
      <c r="G1440" s="111">
        <v>270.39999999999998</v>
      </c>
      <c r="H1440" s="111">
        <v>258.45</v>
      </c>
      <c r="I1440" s="111">
        <v>183208</v>
      </c>
      <c r="J1440" s="111">
        <v>48923657.799999997</v>
      </c>
      <c r="K1440" s="112">
        <v>43717</v>
      </c>
      <c r="L1440" s="111">
        <v>2942</v>
      </c>
      <c r="M1440" s="111" t="s">
        <v>1551</v>
      </c>
      <c r="N1440" s="390"/>
    </row>
    <row r="1441" spans="1:14">
      <c r="A1441" s="111" t="s">
        <v>1552</v>
      </c>
      <c r="B1441" s="111" t="s">
        <v>377</v>
      </c>
      <c r="C1441" s="111">
        <v>3.1</v>
      </c>
      <c r="D1441" s="111">
        <v>3.15</v>
      </c>
      <c r="E1441" s="111">
        <v>2.75</v>
      </c>
      <c r="F1441" s="111">
        <v>2.8</v>
      </c>
      <c r="G1441" s="111">
        <v>2.8</v>
      </c>
      <c r="H1441" s="111">
        <v>3.2</v>
      </c>
      <c r="I1441" s="111">
        <v>67221120</v>
      </c>
      <c r="J1441" s="111">
        <v>193499999.25</v>
      </c>
      <c r="K1441" s="112">
        <v>43717</v>
      </c>
      <c r="L1441" s="111">
        <v>28275</v>
      </c>
      <c r="M1441" s="111" t="s">
        <v>1553</v>
      </c>
      <c r="N1441" s="390"/>
    </row>
    <row r="1442" spans="1:14" hidden="1">
      <c r="A1442" s="111" t="s">
        <v>1554</v>
      </c>
      <c r="B1442" s="111" t="s">
        <v>377</v>
      </c>
      <c r="C1442" s="111">
        <v>114.4</v>
      </c>
      <c r="D1442" s="111">
        <v>115.15</v>
      </c>
      <c r="E1442" s="111">
        <v>111</v>
      </c>
      <c r="F1442" s="111">
        <v>111.8</v>
      </c>
      <c r="G1442" s="111">
        <v>111.25</v>
      </c>
      <c r="H1442" s="111">
        <v>112.15</v>
      </c>
      <c r="I1442" s="111">
        <v>84538</v>
      </c>
      <c r="J1442" s="111">
        <v>9526624.5</v>
      </c>
      <c r="K1442" s="112">
        <v>43717</v>
      </c>
      <c r="L1442" s="111">
        <v>1921</v>
      </c>
      <c r="M1442" s="111" t="s">
        <v>1555</v>
      </c>
      <c r="N1442" s="390"/>
    </row>
    <row r="1443" spans="1:14">
      <c r="A1443" s="111" t="s">
        <v>1556</v>
      </c>
      <c r="B1443" s="111" t="s">
        <v>377</v>
      </c>
      <c r="C1443" s="111">
        <v>1183</v>
      </c>
      <c r="D1443" s="111">
        <v>1207.5</v>
      </c>
      <c r="E1443" s="111">
        <v>1178</v>
      </c>
      <c r="F1443" s="111">
        <v>1197.2</v>
      </c>
      <c r="G1443" s="111">
        <v>1193</v>
      </c>
      <c r="H1443" s="111">
        <v>1175</v>
      </c>
      <c r="I1443" s="111">
        <v>2283</v>
      </c>
      <c r="J1443" s="111">
        <v>2743538.95</v>
      </c>
      <c r="K1443" s="112">
        <v>43717</v>
      </c>
      <c r="L1443" s="111">
        <v>202</v>
      </c>
      <c r="M1443" s="111" t="s">
        <v>1557</v>
      </c>
      <c r="N1443" s="390"/>
    </row>
    <row r="1444" spans="1:14">
      <c r="A1444" s="111" t="s">
        <v>1558</v>
      </c>
      <c r="B1444" s="111" t="s">
        <v>377</v>
      </c>
      <c r="C1444" s="111">
        <v>130</v>
      </c>
      <c r="D1444" s="111">
        <v>130</v>
      </c>
      <c r="E1444" s="111">
        <v>121</v>
      </c>
      <c r="F1444" s="111">
        <v>122.6</v>
      </c>
      <c r="G1444" s="111">
        <v>124</v>
      </c>
      <c r="H1444" s="111">
        <v>126.2</v>
      </c>
      <c r="I1444" s="111">
        <v>6852</v>
      </c>
      <c r="J1444" s="111">
        <v>850730.05</v>
      </c>
      <c r="K1444" s="112">
        <v>43717</v>
      </c>
      <c r="L1444" s="111">
        <v>288</v>
      </c>
      <c r="M1444" s="111" t="s">
        <v>1559</v>
      </c>
      <c r="N1444" s="390"/>
    </row>
    <row r="1445" spans="1:14">
      <c r="A1445" s="111" t="s">
        <v>3527</v>
      </c>
      <c r="B1445" s="111" t="s">
        <v>377</v>
      </c>
      <c r="C1445" s="111">
        <v>559.9</v>
      </c>
      <c r="D1445" s="111">
        <v>573</v>
      </c>
      <c r="E1445" s="111">
        <v>557.6</v>
      </c>
      <c r="F1445" s="111">
        <v>567.1</v>
      </c>
      <c r="G1445" s="111">
        <v>565</v>
      </c>
      <c r="H1445" s="111">
        <v>564.35</v>
      </c>
      <c r="I1445" s="111">
        <v>447811</v>
      </c>
      <c r="J1445" s="111">
        <v>253790717.69999999</v>
      </c>
      <c r="K1445" s="112">
        <v>43717</v>
      </c>
      <c r="L1445" s="111">
        <v>11578</v>
      </c>
      <c r="M1445" s="111" t="s">
        <v>3528</v>
      </c>
      <c r="N1445" s="390"/>
    </row>
    <row r="1446" spans="1:14">
      <c r="A1446" s="111" t="s">
        <v>1560</v>
      </c>
      <c r="B1446" s="111" t="s">
        <v>377</v>
      </c>
      <c r="C1446" s="111">
        <v>1247.9000000000001</v>
      </c>
      <c r="D1446" s="111">
        <v>1255</v>
      </c>
      <c r="E1446" s="111">
        <v>1230</v>
      </c>
      <c r="F1446" s="111">
        <v>1234.5</v>
      </c>
      <c r="G1446" s="111">
        <v>1230</v>
      </c>
      <c r="H1446" s="111">
        <v>1245.1500000000001</v>
      </c>
      <c r="I1446" s="111">
        <v>2216</v>
      </c>
      <c r="J1446" s="111">
        <v>2751010.6</v>
      </c>
      <c r="K1446" s="112">
        <v>43717</v>
      </c>
      <c r="L1446" s="111">
        <v>463</v>
      </c>
      <c r="M1446" s="111" t="s">
        <v>1561</v>
      </c>
      <c r="N1446" s="390"/>
    </row>
    <row r="1447" spans="1:14">
      <c r="A1447" s="111" t="s">
        <v>3579</v>
      </c>
      <c r="B1447" s="111" t="s">
        <v>3017</v>
      </c>
      <c r="C1447" s="111">
        <v>1</v>
      </c>
      <c r="D1447" s="111">
        <v>1</v>
      </c>
      <c r="E1447" s="111">
        <v>0.95</v>
      </c>
      <c r="F1447" s="111">
        <v>1</v>
      </c>
      <c r="G1447" s="111">
        <v>1</v>
      </c>
      <c r="H1447" s="111">
        <v>1</v>
      </c>
      <c r="I1447" s="111">
        <v>11007</v>
      </c>
      <c r="J1447" s="111">
        <v>10512.7</v>
      </c>
      <c r="K1447" s="112">
        <v>43717</v>
      </c>
      <c r="L1447" s="111">
        <v>32</v>
      </c>
      <c r="M1447" s="111" t="s">
        <v>3580</v>
      </c>
      <c r="N1447" s="390"/>
    </row>
    <row r="1448" spans="1:14">
      <c r="A1448" s="111" t="s">
        <v>142</v>
      </c>
      <c r="B1448" s="111" t="s">
        <v>377</v>
      </c>
      <c r="C1448" s="111">
        <v>31.5</v>
      </c>
      <c r="D1448" s="111">
        <v>31.6</v>
      </c>
      <c r="E1448" s="111">
        <v>30.8</v>
      </c>
      <c r="F1448" s="111">
        <v>31.2</v>
      </c>
      <c r="G1448" s="111">
        <v>31.1</v>
      </c>
      <c r="H1448" s="111">
        <v>31.45</v>
      </c>
      <c r="I1448" s="111">
        <v>570090</v>
      </c>
      <c r="J1448" s="111">
        <v>17784688.699999999</v>
      </c>
      <c r="K1448" s="112">
        <v>43717</v>
      </c>
      <c r="L1448" s="111">
        <v>2519</v>
      </c>
      <c r="M1448" s="111" t="s">
        <v>1562</v>
      </c>
      <c r="N1448" s="390"/>
    </row>
    <row r="1449" spans="1:14">
      <c r="A1449" s="111" t="s">
        <v>1563</v>
      </c>
      <c r="B1449" s="111" t="s">
        <v>377</v>
      </c>
      <c r="C1449" s="111">
        <v>320.64999999999998</v>
      </c>
      <c r="D1449" s="111">
        <v>325</v>
      </c>
      <c r="E1449" s="111">
        <v>317.14999999999998</v>
      </c>
      <c r="F1449" s="111">
        <v>324.35000000000002</v>
      </c>
      <c r="G1449" s="111">
        <v>324</v>
      </c>
      <c r="H1449" s="111">
        <v>321.64999999999998</v>
      </c>
      <c r="I1449" s="111">
        <v>74194</v>
      </c>
      <c r="J1449" s="111">
        <v>23946971.5</v>
      </c>
      <c r="K1449" s="112">
        <v>43717</v>
      </c>
      <c r="L1449" s="111">
        <v>3814</v>
      </c>
      <c r="M1449" s="111" t="s">
        <v>1564</v>
      </c>
      <c r="N1449" s="390"/>
    </row>
    <row r="1450" spans="1:14">
      <c r="A1450" s="111" t="s">
        <v>3794</v>
      </c>
      <c r="B1450" s="111" t="s">
        <v>377</v>
      </c>
      <c r="C1450" s="111">
        <v>47.5</v>
      </c>
      <c r="D1450" s="111">
        <v>47.5</v>
      </c>
      <c r="E1450" s="111">
        <v>47.1</v>
      </c>
      <c r="F1450" s="111">
        <v>47.2</v>
      </c>
      <c r="G1450" s="111">
        <v>47.2</v>
      </c>
      <c r="H1450" s="111">
        <v>47.5</v>
      </c>
      <c r="I1450" s="111">
        <v>220</v>
      </c>
      <c r="J1450" s="111">
        <v>10413</v>
      </c>
      <c r="K1450" s="112">
        <v>43717</v>
      </c>
      <c r="L1450" s="111">
        <v>7</v>
      </c>
      <c r="M1450" s="111" t="s">
        <v>3795</v>
      </c>
      <c r="N1450" s="390"/>
    </row>
    <row r="1451" spans="1:14">
      <c r="A1451" s="111" t="s">
        <v>1565</v>
      </c>
      <c r="B1451" s="111" t="s">
        <v>377</v>
      </c>
      <c r="C1451" s="111">
        <v>129</v>
      </c>
      <c r="D1451" s="111">
        <v>132.5</v>
      </c>
      <c r="E1451" s="111">
        <v>128</v>
      </c>
      <c r="F1451" s="111">
        <v>130.75</v>
      </c>
      <c r="G1451" s="111">
        <v>131.94999999999999</v>
      </c>
      <c r="H1451" s="111">
        <v>129.19999999999999</v>
      </c>
      <c r="I1451" s="111">
        <v>17601</v>
      </c>
      <c r="J1451" s="111">
        <v>2302197.15</v>
      </c>
      <c r="K1451" s="112">
        <v>43717</v>
      </c>
      <c r="L1451" s="111">
        <v>548</v>
      </c>
      <c r="M1451" s="111" t="s">
        <v>1566</v>
      </c>
      <c r="N1451" s="390"/>
    </row>
    <row r="1452" spans="1:14">
      <c r="A1452" s="111" t="s">
        <v>1567</v>
      </c>
      <c r="B1452" s="111" t="s">
        <v>377</v>
      </c>
      <c r="C1452" s="111">
        <v>124.3</v>
      </c>
      <c r="D1452" s="111">
        <v>131</v>
      </c>
      <c r="E1452" s="111">
        <v>123</v>
      </c>
      <c r="F1452" s="111">
        <v>128.65</v>
      </c>
      <c r="G1452" s="111">
        <v>128.80000000000001</v>
      </c>
      <c r="H1452" s="111">
        <v>124.6</v>
      </c>
      <c r="I1452" s="111">
        <v>115255</v>
      </c>
      <c r="J1452" s="111">
        <v>14745784.35</v>
      </c>
      <c r="K1452" s="112">
        <v>43717</v>
      </c>
      <c r="L1452" s="111">
        <v>1898</v>
      </c>
      <c r="M1452" s="111" t="s">
        <v>1568</v>
      </c>
      <c r="N1452" s="390"/>
    </row>
    <row r="1453" spans="1:14">
      <c r="A1453" s="111" t="s">
        <v>1569</v>
      </c>
      <c r="B1453" s="111" t="s">
        <v>377</v>
      </c>
      <c r="C1453" s="111">
        <v>112.2</v>
      </c>
      <c r="D1453" s="111">
        <v>115.7</v>
      </c>
      <c r="E1453" s="111">
        <v>111.85</v>
      </c>
      <c r="F1453" s="111">
        <v>113.4</v>
      </c>
      <c r="G1453" s="111">
        <v>112.95</v>
      </c>
      <c r="H1453" s="111">
        <v>115.65</v>
      </c>
      <c r="I1453" s="111">
        <v>2747</v>
      </c>
      <c r="J1453" s="111">
        <v>310597</v>
      </c>
      <c r="K1453" s="112">
        <v>43717</v>
      </c>
      <c r="L1453" s="111">
        <v>169</v>
      </c>
      <c r="M1453" s="111" t="s">
        <v>1570</v>
      </c>
      <c r="N1453" s="390"/>
    </row>
    <row r="1454" spans="1:14">
      <c r="A1454" s="111" t="s">
        <v>2446</v>
      </c>
      <c r="B1454" s="111" t="s">
        <v>377</v>
      </c>
      <c r="C1454" s="111">
        <v>6</v>
      </c>
      <c r="D1454" s="111">
        <v>6</v>
      </c>
      <c r="E1454" s="111">
        <v>6</v>
      </c>
      <c r="F1454" s="111">
        <v>6</v>
      </c>
      <c r="G1454" s="111">
        <v>6</v>
      </c>
      <c r="H1454" s="111">
        <v>6.3</v>
      </c>
      <c r="I1454" s="111">
        <v>7243</v>
      </c>
      <c r="J1454" s="111">
        <v>43458</v>
      </c>
      <c r="K1454" s="112">
        <v>43717</v>
      </c>
      <c r="L1454" s="111">
        <v>47</v>
      </c>
      <c r="M1454" s="111" t="s">
        <v>2447</v>
      </c>
      <c r="N1454" s="390"/>
    </row>
    <row r="1455" spans="1:14">
      <c r="A1455" s="111" t="s">
        <v>2615</v>
      </c>
      <c r="B1455" s="111" t="s">
        <v>377</v>
      </c>
      <c r="C1455" s="111">
        <v>10.199999999999999</v>
      </c>
      <c r="D1455" s="111">
        <v>10.199999999999999</v>
      </c>
      <c r="E1455" s="111">
        <v>10.199999999999999</v>
      </c>
      <c r="F1455" s="111">
        <v>10.199999999999999</v>
      </c>
      <c r="G1455" s="111">
        <v>10.199999999999999</v>
      </c>
      <c r="H1455" s="111">
        <v>10.7</v>
      </c>
      <c r="I1455" s="111">
        <v>5533</v>
      </c>
      <c r="J1455" s="111">
        <v>56436.6</v>
      </c>
      <c r="K1455" s="112">
        <v>43717</v>
      </c>
      <c r="L1455" s="111">
        <v>39</v>
      </c>
      <c r="M1455" s="111" t="s">
        <v>2618</v>
      </c>
      <c r="N1455" s="390"/>
    </row>
    <row r="1456" spans="1:14">
      <c r="A1456" s="111" t="s">
        <v>2579</v>
      </c>
      <c r="B1456" s="111" t="s">
        <v>377</v>
      </c>
      <c r="C1456" s="111">
        <v>61.25</v>
      </c>
      <c r="D1456" s="111">
        <v>62.3</v>
      </c>
      <c r="E1456" s="111">
        <v>57.95</v>
      </c>
      <c r="F1456" s="111">
        <v>57.95</v>
      </c>
      <c r="G1456" s="111">
        <v>57.95</v>
      </c>
      <c r="H1456" s="111">
        <v>60.95</v>
      </c>
      <c r="I1456" s="111">
        <v>363182</v>
      </c>
      <c r="J1456" s="111">
        <v>21835639.850000001</v>
      </c>
      <c r="K1456" s="112">
        <v>43717</v>
      </c>
      <c r="L1456" s="111">
        <v>1403</v>
      </c>
      <c r="M1456" s="111" t="s">
        <v>2580</v>
      </c>
      <c r="N1456" s="390"/>
    </row>
    <row r="1457" spans="1:14">
      <c r="A1457" s="111" t="s">
        <v>3444</v>
      </c>
      <c r="B1457" s="111" t="s">
        <v>377</v>
      </c>
      <c r="C1457" s="111">
        <v>5.05</v>
      </c>
      <c r="D1457" s="111">
        <v>5.35</v>
      </c>
      <c r="E1457" s="111">
        <v>5.05</v>
      </c>
      <c r="F1457" s="111">
        <v>5.3</v>
      </c>
      <c r="G1457" s="111">
        <v>5.3</v>
      </c>
      <c r="H1457" s="111">
        <v>5.3</v>
      </c>
      <c r="I1457" s="111">
        <v>224</v>
      </c>
      <c r="J1457" s="111">
        <v>1140.45</v>
      </c>
      <c r="K1457" s="112">
        <v>43717</v>
      </c>
      <c r="L1457" s="111">
        <v>9</v>
      </c>
      <c r="M1457" s="111" t="s">
        <v>3445</v>
      </c>
      <c r="N1457" s="390"/>
    </row>
    <row r="1458" spans="1:14" hidden="1">
      <c r="A1458" s="111" t="s">
        <v>2015</v>
      </c>
      <c r="B1458" s="111" t="s">
        <v>377</v>
      </c>
      <c r="C1458" s="111">
        <v>20.100000000000001</v>
      </c>
      <c r="D1458" s="111">
        <v>25.6</v>
      </c>
      <c r="E1458" s="111">
        <v>20.100000000000001</v>
      </c>
      <c r="F1458" s="111">
        <v>25.6</v>
      </c>
      <c r="G1458" s="111">
        <v>25.6</v>
      </c>
      <c r="H1458" s="111">
        <v>21.35</v>
      </c>
      <c r="I1458" s="111">
        <v>12613</v>
      </c>
      <c r="J1458" s="111">
        <v>307879.3</v>
      </c>
      <c r="K1458" s="112">
        <v>43717</v>
      </c>
      <c r="L1458" s="111">
        <v>241</v>
      </c>
      <c r="M1458" s="111" t="s">
        <v>2016</v>
      </c>
      <c r="N1458" s="390"/>
    </row>
    <row r="1459" spans="1:14">
      <c r="A1459" s="111" t="s">
        <v>1961</v>
      </c>
      <c r="B1459" s="111" t="s">
        <v>377</v>
      </c>
      <c r="C1459" s="111">
        <v>8320</v>
      </c>
      <c r="D1459" s="111">
        <v>8500</v>
      </c>
      <c r="E1459" s="111">
        <v>8235</v>
      </c>
      <c r="F1459" s="111">
        <v>8451.1</v>
      </c>
      <c r="G1459" s="111">
        <v>8400</v>
      </c>
      <c r="H1459" s="111">
        <v>8301</v>
      </c>
      <c r="I1459" s="111">
        <v>175</v>
      </c>
      <c r="J1459" s="111">
        <v>1462435.85</v>
      </c>
      <c r="K1459" s="112">
        <v>43717</v>
      </c>
      <c r="L1459" s="111">
        <v>96</v>
      </c>
      <c r="M1459" s="111" t="s">
        <v>1962</v>
      </c>
      <c r="N1459" s="390"/>
    </row>
    <row r="1460" spans="1:14">
      <c r="A1460" s="111" t="s">
        <v>143</v>
      </c>
      <c r="B1460" s="111" t="s">
        <v>377</v>
      </c>
      <c r="C1460" s="111">
        <v>578.5</v>
      </c>
      <c r="D1460" s="111">
        <v>592.5</v>
      </c>
      <c r="E1460" s="111">
        <v>577.25</v>
      </c>
      <c r="F1460" s="111">
        <v>587.79999999999995</v>
      </c>
      <c r="G1460" s="111">
        <v>587.29999999999995</v>
      </c>
      <c r="H1460" s="111">
        <v>579.45000000000005</v>
      </c>
      <c r="I1460" s="111">
        <v>609512</v>
      </c>
      <c r="J1460" s="111">
        <v>357316080.30000001</v>
      </c>
      <c r="K1460" s="112">
        <v>43717</v>
      </c>
      <c r="L1460" s="111">
        <v>11836</v>
      </c>
      <c r="M1460" s="111" t="s">
        <v>1571</v>
      </c>
      <c r="N1460" s="390"/>
    </row>
    <row r="1461" spans="1:14">
      <c r="A1461" s="111" t="s">
        <v>1572</v>
      </c>
      <c r="B1461" s="111" t="s">
        <v>377</v>
      </c>
      <c r="C1461" s="111">
        <v>74.5</v>
      </c>
      <c r="D1461" s="111">
        <v>75.25</v>
      </c>
      <c r="E1461" s="111">
        <v>73.25</v>
      </c>
      <c r="F1461" s="111">
        <v>74.849999999999994</v>
      </c>
      <c r="G1461" s="111">
        <v>74.45</v>
      </c>
      <c r="H1461" s="111">
        <v>74.349999999999994</v>
      </c>
      <c r="I1461" s="111">
        <v>143987</v>
      </c>
      <c r="J1461" s="111">
        <v>10721381.85</v>
      </c>
      <c r="K1461" s="112">
        <v>43717</v>
      </c>
      <c r="L1461" s="111">
        <v>2699</v>
      </c>
      <c r="M1461" s="111" t="s">
        <v>1573</v>
      </c>
      <c r="N1461" s="390"/>
    </row>
    <row r="1462" spans="1:14">
      <c r="A1462" s="111" t="s">
        <v>144</v>
      </c>
      <c r="B1462" s="111" t="s">
        <v>377</v>
      </c>
      <c r="C1462" s="111">
        <v>420</v>
      </c>
      <c r="D1462" s="111">
        <v>425</v>
      </c>
      <c r="E1462" s="111">
        <v>417.25</v>
      </c>
      <c r="F1462" s="111">
        <v>419.95</v>
      </c>
      <c r="G1462" s="111">
        <v>419.7</v>
      </c>
      <c r="H1462" s="111">
        <v>419.9</v>
      </c>
      <c r="I1462" s="111">
        <v>41370</v>
      </c>
      <c r="J1462" s="111">
        <v>17443734.550000001</v>
      </c>
      <c r="K1462" s="112">
        <v>43717</v>
      </c>
      <c r="L1462" s="111">
        <v>3429</v>
      </c>
      <c r="M1462" s="111" t="s">
        <v>1574</v>
      </c>
      <c r="N1462" s="390"/>
    </row>
    <row r="1463" spans="1:14">
      <c r="A1463" s="111" t="s">
        <v>344</v>
      </c>
      <c r="B1463" s="111" t="s">
        <v>377</v>
      </c>
      <c r="C1463" s="111">
        <v>631</v>
      </c>
      <c r="D1463" s="111">
        <v>640.9</v>
      </c>
      <c r="E1463" s="111">
        <v>629.75</v>
      </c>
      <c r="F1463" s="111">
        <v>638.15</v>
      </c>
      <c r="G1463" s="111">
        <v>638</v>
      </c>
      <c r="H1463" s="111">
        <v>629.70000000000005</v>
      </c>
      <c r="I1463" s="111">
        <v>484397</v>
      </c>
      <c r="J1463" s="111">
        <v>308586252.35000002</v>
      </c>
      <c r="K1463" s="112">
        <v>43717</v>
      </c>
      <c r="L1463" s="111">
        <v>16566</v>
      </c>
      <c r="M1463" s="111" t="s">
        <v>1575</v>
      </c>
      <c r="N1463" s="390"/>
    </row>
    <row r="1464" spans="1:14" hidden="1">
      <c r="A1464" s="111" t="s">
        <v>145</v>
      </c>
      <c r="B1464" s="111" t="s">
        <v>377</v>
      </c>
      <c r="C1464" s="111">
        <v>263.5</v>
      </c>
      <c r="D1464" s="111">
        <v>267.35000000000002</v>
      </c>
      <c r="E1464" s="111">
        <v>261.7</v>
      </c>
      <c r="F1464" s="111">
        <v>263.8</v>
      </c>
      <c r="G1464" s="111">
        <v>263.64999999999998</v>
      </c>
      <c r="H1464" s="111">
        <v>262.75</v>
      </c>
      <c r="I1464" s="111">
        <v>2640504</v>
      </c>
      <c r="J1464" s="111">
        <v>698030604.25</v>
      </c>
      <c r="K1464" s="112">
        <v>43717</v>
      </c>
      <c r="L1464" s="111">
        <v>21202</v>
      </c>
      <c r="M1464" s="111" t="s">
        <v>1576</v>
      </c>
      <c r="N1464" s="390"/>
    </row>
    <row r="1465" spans="1:14">
      <c r="A1465" s="111" t="s">
        <v>1577</v>
      </c>
      <c r="B1465" s="111" t="s">
        <v>377</v>
      </c>
      <c r="C1465" s="111">
        <v>755.05</v>
      </c>
      <c r="D1465" s="111">
        <v>773.85</v>
      </c>
      <c r="E1465" s="111">
        <v>755.05</v>
      </c>
      <c r="F1465" s="111">
        <v>764.9</v>
      </c>
      <c r="G1465" s="111">
        <v>763.05</v>
      </c>
      <c r="H1465" s="111">
        <v>767.85</v>
      </c>
      <c r="I1465" s="111">
        <v>2346</v>
      </c>
      <c r="J1465" s="111">
        <v>1801883.2</v>
      </c>
      <c r="K1465" s="112">
        <v>43717</v>
      </c>
      <c r="L1465" s="111">
        <v>291</v>
      </c>
      <c r="M1465" s="111" t="s">
        <v>1578</v>
      </c>
      <c r="N1465" s="390"/>
    </row>
    <row r="1466" spans="1:14">
      <c r="A1466" s="111" t="s">
        <v>1579</v>
      </c>
      <c r="B1466" s="111" t="s">
        <v>377</v>
      </c>
      <c r="C1466" s="111">
        <v>528.79999999999995</v>
      </c>
      <c r="D1466" s="111">
        <v>535.70000000000005</v>
      </c>
      <c r="E1466" s="111">
        <v>516.70000000000005</v>
      </c>
      <c r="F1466" s="111">
        <v>528.79999999999995</v>
      </c>
      <c r="G1466" s="111">
        <v>527.79999999999995</v>
      </c>
      <c r="H1466" s="111">
        <v>525.65</v>
      </c>
      <c r="I1466" s="111">
        <v>13133</v>
      </c>
      <c r="J1466" s="111">
        <v>6910992.8499999996</v>
      </c>
      <c r="K1466" s="112">
        <v>43717</v>
      </c>
      <c r="L1466" s="111">
        <v>921</v>
      </c>
      <c r="M1466" s="111" t="s">
        <v>1580</v>
      </c>
      <c r="N1466" s="390"/>
    </row>
    <row r="1467" spans="1:14">
      <c r="A1467" s="111" t="s">
        <v>146</v>
      </c>
      <c r="B1467" s="111" t="s">
        <v>377</v>
      </c>
      <c r="C1467" s="111">
        <v>119</v>
      </c>
      <c r="D1467" s="111">
        <v>122.6</v>
      </c>
      <c r="E1467" s="111">
        <v>117.35</v>
      </c>
      <c r="F1467" s="111">
        <v>121.9</v>
      </c>
      <c r="G1467" s="111">
        <v>121.8</v>
      </c>
      <c r="H1467" s="111">
        <v>121.25</v>
      </c>
      <c r="I1467" s="111">
        <v>51297512</v>
      </c>
      <c r="J1467" s="111">
        <v>6174985960.9499998</v>
      </c>
      <c r="K1467" s="112">
        <v>43717</v>
      </c>
      <c r="L1467" s="111">
        <v>177222</v>
      </c>
      <c r="M1467" s="111" t="s">
        <v>1581</v>
      </c>
      <c r="N1467" s="390"/>
    </row>
    <row r="1468" spans="1:14">
      <c r="A1468" s="111" t="s">
        <v>147</v>
      </c>
      <c r="B1468" s="111" t="s">
        <v>377</v>
      </c>
      <c r="C1468" s="111">
        <v>54.1</v>
      </c>
      <c r="D1468" s="111">
        <v>55.95</v>
      </c>
      <c r="E1468" s="111">
        <v>53</v>
      </c>
      <c r="F1468" s="111">
        <v>55.7</v>
      </c>
      <c r="G1468" s="111">
        <v>55.55</v>
      </c>
      <c r="H1468" s="111">
        <v>55</v>
      </c>
      <c r="I1468" s="111">
        <v>5498806</v>
      </c>
      <c r="J1468" s="111">
        <v>301392245.64999998</v>
      </c>
      <c r="K1468" s="112">
        <v>43717</v>
      </c>
      <c r="L1468" s="111">
        <v>17660</v>
      </c>
      <c r="M1468" s="111" t="s">
        <v>1582</v>
      </c>
      <c r="N1468" s="390"/>
    </row>
    <row r="1469" spans="1:14">
      <c r="A1469" s="111" t="s">
        <v>148</v>
      </c>
      <c r="B1469" s="111" t="s">
        <v>377</v>
      </c>
      <c r="C1469" s="111">
        <v>58.9</v>
      </c>
      <c r="D1469" s="111">
        <v>61.75</v>
      </c>
      <c r="E1469" s="111">
        <v>57.75</v>
      </c>
      <c r="F1469" s="111">
        <v>60.4</v>
      </c>
      <c r="G1469" s="111">
        <v>61.5</v>
      </c>
      <c r="H1469" s="111">
        <v>58.2</v>
      </c>
      <c r="I1469" s="111">
        <v>13876046</v>
      </c>
      <c r="J1469" s="111">
        <v>825911396.39999998</v>
      </c>
      <c r="K1469" s="112">
        <v>43717</v>
      </c>
      <c r="L1469" s="111">
        <v>19216</v>
      </c>
      <c r="M1469" s="111" t="s">
        <v>1583</v>
      </c>
      <c r="N1469" s="390"/>
    </row>
    <row r="1470" spans="1:14">
      <c r="A1470" s="111" t="s">
        <v>149</v>
      </c>
      <c r="B1470" s="111" t="s">
        <v>377</v>
      </c>
      <c r="C1470" s="111">
        <v>355.4</v>
      </c>
      <c r="D1470" s="111">
        <v>360.6</v>
      </c>
      <c r="E1470" s="111">
        <v>348.15</v>
      </c>
      <c r="F1470" s="111">
        <v>353.8</v>
      </c>
      <c r="G1470" s="111">
        <v>352</v>
      </c>
      <c r="H1470" s="111">
        <v>355.4</v>
      </c>
      <c r="I1470" s="111">
        <v>14329619</v>
      </c>
      <c r="J1470" s="111">
        <v>5088147169.5</v>
      </c>
      <c r="K1470" s="112">
        <v>43717</v>
      </c>
      <c r="L1470" s="111">
        <v>113963</v>
      </c>
      <c r="M1470" s="111" t="s">
        <v>1585</v>
      </c>
      <c r="N1470" s="390"/>
    </row>
    <row r="1471" spans="1:14">
      <c r="A1471" s="111" t="s">
        <v>3013</v>
      </c>
      <c r="B1471" s="111" t="s">
        <v>377</v>
      </c>
      <c r="C1471" s="111">
        <v>22.05</v>
      </c>
      <c r="D1471" s="111">
        <v>22.35</v>
      </c>
      <c r="E1471" s="111">
        <v>21.65</v>
      </c>
      <c r="F1471" s="111">
        <v>22</v>
      </c>
      <c r="G1471" s="111">
        <v>21.9</v>
      </c>
      <c r="H1471" s="111">
        <v>22.05</v>
      </c>
      <c r="I1471" s="111">
        <v>557457</v>
      </c>
      <c r="J1471" s="111">
        <v>12290162.050000001</v>
      </c>
      <c r="K1471" s="112">
        <v>43717</v>
      </c>
      <c r="L1471" s="111">
        <v>1031</v>
      </c>
      <c r="M1471" s="111" t="s">
        <v>558</v>
      </c>
      <c r="N1471" s="390"/>
    </row>
    <row r="1472" spans="1:14" hidden="1">
      <c r="A1472" s="111" t="s">
        <v>3610</v>
      </c>
      <c r="B1472" s="111" t="s">
        <v>377</v>
      </c>
      <c r="C1472" s="111">
        <v>423</v>
      </c>
      <c r="D1472" s="111">
        <v>432.7</v>
      </c>
      <c r="E1472" s="111">
        <v>419</v>
      </c>
      <c r="F1472" s="111">
        <v>427.55</v>
      </c>
      <c r="G1472" s="111">
        <v>424.5</v>
      </c>
      <c r="H1472" s="111">
        <v>423.05</v>
      </c>
      <c r="I1472" s="111">
        <v>34908</v>
      </c>
      <c r="J1472" s="111">
        <v>14903633.699999999</v>
      </c>
      <c r="K1472" s="112">
        <v>43717</v>
      </c>
      <c r="L1472" s="111">
        <v>1144</v>
      </c>
      <c r="M1472" s="111" t="s">
        <v>1584</v>
      </c>
      <c r="N1472" s="390"/>
    </row>
    <row r="1473" spans="1:14" hidden="1">
      <c r="A1473" s="111" t="s">
        <v>1586</v>
      </c>
      <c r="B1473" s="111" t="s">
        <v>377</v>
      </c>
      <c r="C1473" s="111">
        <v>37.5</v>
      </c>
      <c r="D1473" s="111">
        <v>40.9</v>
      </c>
      <c r="E1473" s="111">
        <v>36.75</v>
      </c>
      <c r="F1473" s="111">
        <v>39.799999999999997</v>
      </c>
      <c r="G1473" s="111">
        <v>39.799999999999997</v>
      </c>
      <c r="H1473" s="111">
        <v>37.700000000000003</v>
      </c>
      <c r="I1473" s="111">
        <v>54287</v>
      </c>
      <c r="J1473" s="111">
        <v>2104481.7999999998</v>
      </c>
      <c r="K1473" s="112">
        <v>43717</v>
      </c>
      <c r="L1473" s="111">
        <v>817</v>
      </c>
      <c r="M1473" s="111" t="s">
        <v>1587</v>
      </c>
      <c r="N1473" s="390"/>
    </row>
    <row r="1474" spans="1:14">
      <c r="A1474" s="111" t="s">
        <v>319</v>
      </c>
      <c r="B1474" s="111" t="s">
        <v>377</v>
      </c>
      <c r="C1474" s="111">
        <v>280.05</v>
      </c>
      <c r="D1474" s="111">
        <v>281.89999999999998</v>
      </c>
      <c r="E1474" s="111">
        <v>280</v>
      </c>
      <c r="F1474" s="111">
        <v>280.55</v>
      </c>
      <c r="G1474" s="111">
        <v>280.10000000000002</v>
      </c>
      <c r="H1474" s="111">
        <v>280.14999999999998</v>
      </c>
      <c r="I1474" s="111">
        <v>5577</v>
      </c>
      <c r="J1474" s="111">
        <v>1564175.25</v>
      </c>
      <c r="K1474" s="112">
        <v>43717</v>
      </c>
      <c r="L1474" s="111">
        <v>265</v>
      </c>
      <c r="M1474" s="111" t="s">
        <v>1840</v>
      </c>
      <c r="N1474" s="390"/>
    </row>
    <row r="1475" spans="1:14">
      <c r="A1475" s="111" t="s">
        <v>3566</v>
      </c>
      <c r="B1475" s="111" t="s">
        <v>377</v>
      </c>
      <c r="C1475" s="111">
        <v>343.2</v>
      </c>
      <c r="D1475" s="111">
        <v>371.65</v>
      </c>
      <c r="E1475" s="111">
        <v>340</v>
      </c>
      <c r="F1475" s="111">
        <v>365.35</v>
      </c>
      <c r="G1475" s="111">
        <v>368</v>
      </c>
      <c r="H1475" s="111">
        <v>343.2</v>
      </c>
      <c r="I1475" s="111">
        <v>74</v>
      </c>
      <c r="J1475" s="111">
        <v>25448.6</v>
      </c>
      <c r="K1475" s="112">
        <v>43717</v>
      </c>
      <c r="L1475" s="111">
        <v>9</v>
      </c>
      <c r="M1475" s="111" t="s">
        <v>3567</v>
      </c>
      <c r="N1475" s="390"/>
    </row>
    <row r="1476" spans="1:14">
      <c r="A1476" s="111" t="s">
        <v>1923</v>
      </c>
      <c r="B1476" s="111" t="s">
        <v>377</v>
      </c>
      <c r="C1476" s="111">
        <v>622.6</v>
      </c>
      <c r="D1476" s="111">
        <v>633.95000000000005</v>
      </c>
      <c r="E1476" s="111">
        <v>621.29999999999995</v>
      </c>
      <c r="F1476" s="111">
        <v>626</v>
      </c>
      <c r="G1476" s="111">
        <v>625</v>
      </c>
      <c r="H1476" s="111">
        <v>624.75</v>
      </c>
      <c r="I1476" s="111">
        <v>3998</v>
      </c>
      <c r="J1476" s="111">
        <v>2510400.9500000002</v>
      </c>
      <c r="K1476" s="112">
        <v>43717</v>
      </c>
      <c r="L1476" s="111">
        <v>220</v>
      </c>
      <c r="M1476" s="111" t="s">
        <v>1924</v>
      </c>
      <c r="N1476" s="390"/>
    </row>
    <row r="1477" spans="1:14">
      <c r="A1477" s="111" t="s">
        <v>1588</v>
      </c>
      <c r="B1477" s="111" t="s">
        <v>377</v>
      </c>
      <c r="C1477" s="111">
        <v>10.7</v>
      </c>
      <c r="D1477" s="111">
        <v>10.85</v>
      </c>
      <c r="E1477" s="111">
        <v>10.3</v>
      </c>
      <c r="F1477" s="111">
        <v>10.5</v>
      </c>
      <c r="G1477" s="111">
        <v>10.45</v>
      </c>
      <c r="H1477" s="111">
        <v>10.55</v>
      </c>
      <c r="I1477" s="111">
        <v>2328</v>
      </c>
      <c r="J1477" s="111">
        <v>24495.15</v>
      </c>
      <c r="K1477" s="112">
        <v>43717</v>
      </c>
      <c r="L1477" s="111">
        <v>46</v>
      </c>
      <c r="M1477" s="111" t="s">
        <v>1589</v>
      </c>
      <c r="N1477" s="390"/>
    </row>
    <row r="1478" spans="1:14">
      <c r="A1478" s="111" t="s">
        <v>2636</v>
      </c>
      <c r="B1478" s="111" t="s">
        <v>377</v>
      </c>
      <c r="C1478" s="111">
        <v>651</v>
      </c>
      <c r="D1478" s="111">
        <v>682.95</v>
      </c>
      <c r="E1478" s="111">
        <v>645.1</v>
      </c>
      <c r="F1478" s="111">
        <v>653.75</v>
      </c>
      <c r="G1478" s="111">
        <v>651</v>
      </c>
      <c r="H1478" s="111">
        <v>655</v>
      </c>
      <c r="I1478" s="111">
        <v>19927</v>
      </c>
      <c r="J1478" s="111">
        <v>13273655.6</v>
      </c>
      <c r="K1478" s="112">
        <v>43717</v>
      </c>
      <c r="L1478" s="111">
        <v>1990</v>
      </c>
      <c r="M1478" s="111" t="s">
        <v>2637</v>
      </c>
      <c r="N1478" s="390"/>
    </row>
    <row r="1479" spans="1:14">
      <c r="A1479" s="111" t="s">
        <v>2157</v>
      </c>
      <c r="B1479" s="111" t="s">
        <v>377</v>
      </c>
      <c r="C1479" s="111">
        <v>283.95</v>
      </c>
      <c r="D1479" s="111">
        <v>283.95</v>
      </c>
      <c r="E1479" s="111">
        <v>273</v>
      </c>
      <c r="F1479" s="111">
        <v>278.95</v>
      </c>
      <c r="G1479" s="111">
        <v>278.75</v>
      </c>
      <c r="H1479" s="111">
        <v>276.3</v>
      </c>
      <c r="I1479" s="111">
        <v>2448</v>
      </c>
      <c r="J1479" s="111">
        <v>683937.1</v>
      </c>
      <c r="K1479" s="112">
        <v>43717</v>
      </c>
      <c r="L1479" s="111">
        <v>139</v>
      </c>
      <c r="M1479" s="111" t="s">
        <v>2158</v>
      </c>
      <c r="N1479" s="390"/>
    </row>
    <row r="1480" spans="1:14">
      <c r="A1480" s="111" t="s">
        <v>150</v>
      </c>
      <c r="B1480" s="111" t="s">
        <v>377</v>
      </c>
      <c r="C1480" s="111">
        <v>2200</v>
      </c>
      <c r="D1480" s="111">
        <v>2202.85</v>
      </c>
      <c r="E1480" s="111">
        <v>2179.8000000000002</v>
      </c>
      <c r="F1480" s="111">
        <v>2182.85</v>
      </c>
      <c r="G1480" s="111">
        <v>2185</v>
      </c>
      <c r="H1480" s="111">
        <v>2197.5</v>
      </c>
      <c r="I1480" s="111">
        <v>1703945</v>
      </c>
      <c r="J1480" s="111">
        <v>3728385318.5500002</v>
      </c>
      <c r="K1480" s="112">
        <v>43717</v>
      </c>
      <c r="L1480" s="111">
        <v>121273</v>
      </c>
      <c r="M1480" s="111" t="s">
        <v>1590</v>
      </c>
      <c r="N1480" s="390"/>
    </row>
    <row r="1481" spans="1:14" hidden="1">
      <c r="A1481" s="111" t="s">
        <v>1591</v>
      </c>
      <c r="B1481" s="111" t="s">
        <v>377</v>
      </c>
      <c r="C1481" s="111">
        <v>133.15</v>
      </c>
      <c r="D1481" s="111">
        <v>140.44999999999999</v>
      </c>
      <c r="E1481" s="111">
        <v>131</v>
      </c>
      <c r="F1481" s="111">
        <v>135.4</v>
      </c>
      <c r="G1481" s="111">
        <v>136.1</v>
      </c>
      <c r="H1481" s="111">
        <v>133.69999999999999</v>
      </c>
      <c r="I1481" s="111">
        <v>7390</v>
      </c>
      <c r="J1481" s="111">
        <v>989527</v>
      </c>
      <c r="K1481" s="112">
        <v>43717</v>
      </c>
      <c r="L1481" s="111">
        <v>163</v>
      </c>
      <c r="M1481" s="111" t="s">
        <v>1592</v>
      </c>
      <c r="N1481" s="390"/>
    </row>
    <row r="1482" spans="1:14">
      <c r="A1482" s="111" t="s">
        <v>1593</v>
      </c>
      <c r="B1482" s="111" t="s">
        <v>377</v>
      </c>
      <c r="C1482" s="111">
        <v>2860</v>
      </c>
      <c r="D1482" s="111">
        <v>2889.6</v>
      </c>
      <c r="E1482" s="111">
        <v>2805</v>
      </c>
      <c r="F1482" s="111">
        <v>2857.55</v>
      </c>
      <c r="G1482" s="111">
        <v>2885.5</v>
      </c>
      <c r="H1482" s="111">
        <v>2860</v>
      </c>
      <c r="I1482" s="111">
        <v>56903</v>
      </c>
      <c r="J1482" s="111">
        <v>160569435.5</v>
      </c>
      <c r="K1482" s="112">
        <v>43717</v>
      </c>
      <c r="L1482" s="111">
        <v>2233</v>
      </c>
      <c r="M1482" s="111" t="s">
        <v>1594</v>
      </c>
      <c r="N1482" s="390"/>
    </row>
    <row r="1483" spans="1:14">
      <c r="A1483" s="111" t="s">
        <v>3644</v>
      </c>
      <c r="B1483" s="111" t="s">
        <v>377</v>
      </c>
      <c r="C1483" s="111">
        <v>4.25</v>
      </c>
      <c r="D1483" s="111">
        <v>4.25</v>
      </c>
      <c r="E1483" s="111">
        <v>4.25</v>
      </c>
      <c r="F1483" s="111">
        <v>4.25</v>
      </c>
      <c r="G1483" s="111">
        <v>4.25</v>
      </c>
      <c r="H1483" s="111">
        <v>3.9</v>
      </c>
      <c r="I1483" s="111">
        <v>1</v>
      </c>
      <c r="J1483" s="111">
        <v>4.25</v>
      </c>
      <c r="K1483" s="112">
        <v>43717</v>
      </c>
      <c r="L1483" s="111">
        <v>1</v>
      </c>
      <c r="M1483" s="111" t="s">
        <v>3645</v>
      </c>
      <c r="N1483" s="390"/>
    </row>
    <row r="1484" spans="1:14">
      <c r="A1484" s="111" t="s">
        <v>151</v>
      </c>
      <c r="B1484" s="111" t="s">
        <v>377</v>
      </c>
      <c r="C1484" s="111">
        <v>723</v>
      </c>
      <c r="D1484" s="111">
        <v>723</v>
      </c>
      <c r="E1484" s="111">
        <v>710</v>
      </c>
      <c r="F1484" s="111">
        <v>712.9</v>
      </c>
      <c r="G1484" s="111">
        <v>714</v>
      </c>
      <c r="H1484" s="111">
        <v>721.75</v>
      </c>
      <c r="I1484" s="111">
        <v>1754023</v>
      </c>
      <c r="J1484" s="111">
        <v>1251679803.5999999</v>
      </c>
      <c r="K1484" s="112">
        <v>43717</v>
      </c>
      <c r="L1484" s="111">
        <v>55813</v>
      </c>
      <c r="M1484" s="111" t="s">
        <v>1595</v>
      </c>
      <c r="N1484" s="390"/>
    </row>
    <row r="1485" spans="1:14">
      <c r="A1485" s="111" t="s">
        <v>3106</v>
      </c>
      <c r="B1485" s="111" t="s">
        <v>377</v>
      </c>
      <c r="C1485" s="111">
        <v>252.05</v>
      </c>
      <c r="D1485" s="111">
        <v>252.05</v>
      </c>
      <c r="E1485" s="111">
        <v>245.3</v>
      </c>
      <c r="F1485" s="111">
        <v>246.85</v>
      </c>
      <c r="G1485" s="111">
        <v>245.3</v>
      </c>
      <c r="H1485" s="111">
        <v>254.4</v>
      </c>
      <c r="I1485" s="111">
        <v>2200</v>
      </c>
      <c r="J1485" s="111">
        <v>549111.80000000005</v>
      </c>
      <c r="K1485" s="112">
        <v>43717</v>
      </c>
      <c r="L1485" s="111">
        <v>279</v>
      </c>
      <c r="M1485" s="111" t="s">
        <v>3107</v>
      </c>
      <c r="N1485" s="390"/>
    </row>
    <row r="1486" spans="1:14">
      <c r="A1486" s="111" t="s">
        <v>2397</v>
      </c>
      <c r="B1486" s="111" t="s">
        <v>377</v>
      </c>
      <c r="C1486" s="111">
        <v>10.95</v>
      </c>
      <c r="D1486" s="111">
        <v>11.55</v>
      </c>
      <c r="E1486" s="111">
        <v>10.95</v>
      </c>
      <c r="F1486" s="111">
        <v>11.55</v>
      </c>
      <c r="G1486" s="111">
        <v>11.55</v>
      </c>
      <c r="H1486" s="111">
        <v>11</v>
      </c>
      <c r="I1486" s="111">
        <v>4807</v>
      </c>
      <c r="J1486" s="111">
        <v>55034.85</v>
      </c>
      <c r="K1486" s="112">
        <v>43717</v>
      </c>
      <c r="L1486" s="111">
        <v>20</v>
      </c>
      <c r="M1486" s="111" t="s">
        <v>2398</v>
      </c>
      <c r="N1486" s="390"/>
    </row>
    <row r="1487" spans="1:14">
      <c r="A1487" s="111" t="s">
        <v>2028</v>
      </c>
      <c r="B1487" s="111" t="s">
        <v>377</v>
      </c>
      <c r="C1487" s="111">
        <v>82.3</v>
      </c>
      <c r="D1487" s="111">
        <v>82.55</v>
      </c>
      <c r="E1487" s="111">
        <v>79.349999999999994</v>
      </c>
      <c r="F1487" s="111">
        <v>81.849999999999994</v>
      </c>
      <c r="G1487" s="111">
        <v>82.1</v>
      </c>
      <c r="H1487" s="111">
        <v>80.25</v>
      </c>
      <c r="I1487" s="111">
        <v>52508</v>
      </c>
      <c r="J1487" s="111">
        <v>4267181.9000000004</v>
      </c>
      <c r="K1487" s="112">
        <v>43717</v>
      </c>
      <c r="L1487" s="111">
        <v>1134</v>
      </c>
      <c r="M1487" s="111" t="s">
        <v>2029</v>
      </c>
      <c r="N1487" s="390"/>
    </row>
    <row r="1488" spans="1:14">
      <c r="A1488" s="111" t="s">
        <v>2581</v>
      </c>
      <c r="B1488" s="111" t="s">
        <v>377</v>
      </c>
      <c r="C1488" s="111">
        <v>28.3</v>
      </c>
      <c r="D1488" s="111">
        <v>28.5</v>
      </c>
      <c r="E1488" s="111">
        <v>27.3</v>
      </c>
      <c r="F1488" s="111">
        <v>28.5</v>
      </c>
      <c r="G1488" s="111">
        <v>28.5</v>
      </c>
      <c r="H1488" s="111">
        <v>27.5</v>
      </c>
      <c r="I1488" s="111">
        <v>10157</v>
      </c>
      <c r="J1488" s="111">
        <v>285770.45</v>
      </c>
      <c r="K1488" s="112">
        <v>43717</v>
      </c>
      <c r="L1488" s="111">
        <v>156</v>
      </c>
      <c r="M1488" s="111" t="s">
        <v>2582</v>
      </c>
      <c r="N1488" s="390"/>
    </row>
    <row r="1489" spans="1:14">
      <c r="A1489" s="111" t="s">
        <v>1596</v>
      </c>
      <c r="B1489" s="111" t="s">
        <v>377</v>
      </c>
      <c r="C1489" s="111">
        <v>38</v>
      </c>
      <c r="D1489" s="111">
        <v>41.25</v>
      </c>
      <c r="E1489" s="111">
        <v>36.65</v>
      </c>
      <c r="F1489" s="111">
        <v>40.1</v>
      </c>
      <c r="G1489" s="111">
        <v>41</v>
      </c>
      <c r="H1489" s="111">
        <v>37.049999999999997</v>
      </c>
      <c r="I1489" s="111">
        <v>28687</v>
      </c>
      <c r="J1489" s="111">
        <v>1145621.55</v>
      </c>
      <c r="K1489" s="112">
        <v>43717</v>
      </c>
      <c r="L1489" s="111">
        <v>504</v>
      </c>
      <c r="M1489" s="111" t="s">
        <v>1597</v>
      </c>
      <c r="N1489" s="390"/>
    </row>
    <row r="1490" spans="1:14">
      <c r="A1490" s="111" t="s">
        <v>2399</v>
      </c>
      <c r="B1490" s="111" t="s">
        <v>377</v>
      </c>
      <c r="C1490" s="111">
        <v>16.45</v>
      </c>
      <c r="D1490" s="111">
        <v>16.45</v>
      </c>
      <c r="E1490" s="111">
        <v>15.9</v>
      </c>
      <c r="F1490" s="111">
        <v>16.100000000000001</v>
      </c>
      <c r="G1490" s="111">
        <v>16.05</v>
      </c>
      <c r="H1490" s="111">
        <v>16</v>
      </c>
      <c r="I1490" s="111">
        <v>9845</v>
      </c>
      <c r="J1490" s="111">
        <v>158869.95000000001</v>
      </c>
      <c r="K1490" s="112">
        <v>43717</v>
      </c>
      <c r="L1490" s="111">
        <v>93</v>
      </c>
      <c r="M1490" s="111" t="s">
        <v>2400</v>
      </c>
      <c r="N1490" s="390"/>
    </row>
    <row r="1491" spans="1:14">
      <c r="A1491" s="111" t="s">
        <v>1598</v>
      </c>
      <c r="B1491" s="111" t="s">
        <v>377</v>
      </c>
      <c r="C1491" s="111">
        <v>45.25</v>
      </c>
      <c r="D1491" s="111">
        <v>47.5</v>
      </c>
      <c r="E1491" s="111">
        <v>45</v>
      </c>
      <c r="F1491" s="111">
        <v>46.35</v>
      </c>
      <c r="G1491" s="111">
        <v>46.3</v>
      </c>
      <c r="H1491" s="111">
        <v>46.15</v>
      </c>
      <c r="I1491" s="111">
        <v>150311</v>
      </c>
      <c r="J1491" s="111">
        <v>6956848.7999999998</v>
      </c>
      <c r="K1491" s="112">
        <v>43717</v>
      </c>
      <c r="L1491" s="111">
        <v>1698</v>
      </c>
      <c r="M1491" s="111" t="s">
        <v>1599</v>
      </c>
      <c r="N1491" s="390"/>
    </row>
    <row r="1492" spans="1:14">
      <c r="A1492" s="111" t="s">
        <v>1600</v>
      </c>
      <c r="B1492" s="111" t="s">
        <v>377</v>
      </c>
      <c r="C1492" s="111">
        <v>84.5</v>
      </c>
      <c r="D1492" s="111">
        <v>85.5</v>
      </c>
      <c r="E1492" s="111">
        <v>81.25</v>
      </c>
      <c r="F1492" s="111">
        <v>82.45</v>
      </c>
      <c r="G1492" s="111">
        <v>82.1</v>
      </c>
      <c r="H1492" s="111">
        <v>85</v>
      </c>
      <c r="I1492" s="111">
        <v>390984</v>
      </c>
      <c r="J1492" s="111">
        <v>32984759.100000001</v>
      </c>
      <c r="K1492" s="112">
        <v>43717</v>
      </c>
      <c r="L1492" s="111">
        <v>721</v>
      </c>
      <c r="M1492" s="111" t="s">
        <v>1601</v>
      </c>
      <c r="N1492" s="390"/>
    </row>
    <row r="1493" spans="1:14">
      <c r="A1493" s="111" t="s">
        <v>3203</v>
      </c>
      <c r="B1493" s="111" t="s">
        <v>377</v>
      </c>
      <c r="C1493" s="111">
        <v>4.4000000000000004</v>
      </c>
      <c r="D1493" s="111">
        <v>4.55</v>
      </c>
      <c r="E1493" s="111">
        <v>4.4000000000000004</v>
      </c>
      <c r="F1493" s="111">
        <v>4.55</v>
      </c>
      <c r="G1493" s="111">
        <v>4.55</v>
      </c>
      <c r="H1493" s="111">
        <v>4.5999999999999996</v>
      </c>
      <c r="I1493" s="111">
        <v>2172</v>
      </c>
      <c r="J1493" s="111">
        <v>9636.4500000000007</v>
      </c>
      <c r="K1493" s="112">
        <v>43717</v>
      </c>
      <c r="L1493" s="111">
        <v>10</v>
      </c>
      <c r="M1493" s="111" t="s">
        <v>3204</v>
      </c>
      <c r="N1493" s="390"/>
    </row>
    <row r="1494" spans="1:14">
      <c r="A1494" s="111" t="s">
        <v>1602</v>
      </c>
      <c r="B1494" s="111" t="s">
        <v>377</v>
      </c>
      <c r="C1494" s="111">
        <v>4.45</v>
      </c>
      <c r="D1494" s="111">
        <v>4.75</v>
      </c>
      <c r="E1494" s="111">
        <v>4.3499999999999996</v>
      </c>
      <c r="F1494" s="111">
        <v>4.55</v>
      </c>
      <c r="G1494" s="111">
        <v>4.6500000000000004</v>
      </c>
      <c r="H1494" s="111">
        <v>4.55</v>
      </c>
      <c r="I1494" s="111">
        <v>19808</v>
      </c>
      <c r="J1494" s="111">
        <v>88227.9</v>
      </c>
      <c r="K1494" s="112">
        <v>43717</v>
      </c>
      <c r="L1494" s="111">
        <v>88</v>
      </c>
      <c r="M1494" s="111" t="s">
        <v>1603</v>
      </c>
      <c r="N1494" s="390"/>
    </row>
    <row r="1495" spans="1:14" hidden="1">
      <c r="A1495" s="111" t="s">
        <v>2173</v>
      </c>
      <c r="B1495" s="111" t="s">
        <v>377</v>
      </c>
      <c r="C1495" s="111">
        <v>305</v>
      </c>
      <c r="D1495" s="111">
        <v>319</v>
      </c>
      <c r="E1495" s="111">
        <v>301.05</v>
      </c>
      <c r="F1495" s="111">
        <v>316.2</v>
      </c>
      <c r="G1495" s="111">
        <v>316.7</v>
      </c>
      <c r="H1495" s="111">
        <v>307.89999999999998</v>
      </c>
      <c r="I1495" s="111">
        <v>6232</v>
      </c>
      <c r="J1495" s="111">
        <v>1961230.1</v>
      </c>
      <c r="K1495" s="112">
        <v>43717</v>
      </c>
      <c r="L1495" s="111">
        <v>260</v>
      </c>
      <c r="M1495" s="111" t="s">
        <v>2174</v>
      </c>
      <c r="N1495" s="390"/>
    </row>
    <row r="1496" spans="1:14" hidden="1">
      <c r="A1496" s="111" t="s">
        <v>2633</v>
      </c>
      <c r="B1496" s="111" t="s">
        <v>377</v>
      </c>
      <c r="C1496" s="111">
        <v>138.4</v>
      </c>
      <c r="D1496" s="111">
        <v>138.4</v>
      </c>
      <c r="E1496" s="111">
        <v>132</v>
      </c>
      <c r="F1496" s="111">
        <v>134.94999999999999</v>
      </c>
      <c r="G1496" s="111">
        <v>135</v>
      </c>
      <c r="H1496" s="111">
        <v>134.94999999999999</v>
      </c>
      <c r="I1496" s="111">
        <v>1296</v>
      </c>
      <c r="J1496" s="111">
        <v>174814.75</v>
      </c>
      <c r="K1496" s="112">
        <v>43717</v>
      </c>
      <c r="L1496" s="111">
        <v>30</v>
      </c>
      <c r="M1496" s="111" t="s">
        <v>2056</v>
      </c>
      <c r="N1496" s="390"/>
    </row>
    <row r="1497" spans="1:14" hidden="1">
      <c r="A1497" s="111" t="s">
        <v>3282</v>
      </c>
      <c r="B1497" s="111" t="s">
        <v>377</v>
      </c>
      <c r="C1497" s="111">
        <v>164.25</v>
      </c>
      <c r="D1497" s="111">
        <v>172.45</v>
      </c>
      <c r="E1497" s="111">
        <v>164.25</v>
      </c>
      <c r="F1497" s="111">
        <v>172.45</v>
      </c>
      <c r="G1497" s="111">
        <v>172.45</v>
      </c>
      <c r="H1497" s="111">
        <v>164.25</v>
      </c>
      <c r="I1497" s="111">
        <v>1047</v>
      </c>
      <c r="J1497" s="111">
        <v>178208.3</v>
      </c>
      <c r="K1497" s="112">
        <v>43717</v>
      </c>
      <c r="L1497" s="111">
        <v>95</v>
      </c>
      <c r="M1497" s="111" t="s">
        <v>3283</v>
      </c>
      <c r="N1497" s="390"/>
    </row>
    <row r="1498" spans="1:14" hidden="1">
      <c r="A1498" s="111" t="s">
        <v>210</v>
      </c>
      <c r="B1498" s="111" t="s">
        <v>377</v>
      </c>
      <c r="C1498" s="111">
        <v>1007.45</v>
      </c>
      <c r="D1498" s="111">
        <v>1007.5</v>
      </c>
      <c r="E1498" s="111">
        <v>990.2</v>
      </c>
      <c r="F1498" s="111">
        <v>999.9</v>
      </c>
      <c r="G1498" s="111">
        <v>995.35</v>
      </c>
      <c r="H1498" s="111">
        <v>1007.35</v>
      </c>
      <c r="I1498" s="111">
        <v>49252</v>
      </c>
      <c r="J1498" s="111">
        <v>49202037.799999997</v>
      </c>
      <c r="K1498" s="112">
        <v>43717</v>
      </c>
      <c r="L1498" s="111">
        <v>2247</v>
      </c>
      <c r="M1498" s="111" t="s">
        <v>1604</v>
      </c>
      <c r="N1498" s="390"/>
    </row>
    <row r="1499" spans="1:14" hidden="1">
      <c r="A1499" s="111" t="s">
        <v>1605</v>
      </c>
      <c r="B1499" s="111" t="s">
        <v>377</v>
      </c>
      <c r="C1499" s="111">
        <v>148.94999999999999</v>
      </c>
      <c r="D1499" s="111">
        <v>149.44999999999999</v>
      </c>
      <c r="E1499" s="111">
        <v>145.1</v>
      </c>
      <c r="F1499" s="111">
        <v>147.69999999999999</v>
      </c>
      <c r="G1499" s="111">
        <v>145.6</v>
      </c>
      <c r="H1499" s="111">
        <v>148.05000000000001</v>
      </c>
      <c r="I1499" s="111">
        <v>60179</v>
      </c>
      <c r="J1499" s="111">
        <v>8845477.8499999996</v>
      </c>
      <c r="K1499" s="112">
        <v>43717</v>
      </c>
      <c r="L1499" s="111">
        <v>2533</v>
      </c>
      <c r="M1499" s="111" t="s">
        <v>1606</v>
      </c>
      <c r="N1499" s="390"/>
    </row>
    <row r="1500" spans="1:14" hidden="1">
      <c r="A1500" s="111" t="s">
        <v>3796</v>
      </c>
      <c r="B1500" s="111" t="s">
        <v>3017</v>
      </c>
      <c r="C1500" s="111">
        <v>7.85</v>
      </c>
      <c r="D1500" s="111">
        <v>7.85</v>
      </c>
      <c r="E1500" s="111">
        <v>7.85</v>
      </c>
      <c r="F1500" s="111">
        <v>7.85</v>
      </c>
      <c r="G1500" s="111">
        <v>7.85</v>
      </c>
      <c r="H1500" s="111">
        <v>8.15</v>
      </c>
      <c r="I1500" s="111">
        <v>900</v>
      </c>
      <c r="J1500" s="111">
        <v>7065</v>
      </c>
      <c r="K1500" s="112">
        <v>43717</v>
      </c>
      <c r="L1500" s="111">
        <v>1</v>
      </c>
      <c r="M1500" s="111" t="s">
        <v>3797</v>
      </c>
      <c r="N1500" s="390"/>
    </row>
    <row r="1501" spans="1:14" hidden="1">
      <c r="A1501" s="111" t="s">
        <v>1607</v>
      </c>
      <c r="B1501" s="111" t="s">
        <v>377</v>
      </c>
      <c r="C1501" s="111">
        <v>468.3</v>
      </c>
      <c r="D1501" s="111">
        <v>468.35</v>
      </c>
      <c r="E1501" s="111">
        <v>459</v>
      </c>
      <c r="F1501" s="111">
        <v>467.65</v>
      </c>
      <c r="G1501" s="111">
        <v>467</v>
      </c>
      <c r="H1501" s="111">
        <v>467.45</v>
      </c>
      <c r="I1501" s="111">
        <v>20631</v>
      </c>
      <c r="J1501" s="111">
        <v>9609230.1500000004</v>
      </c>
      <c r="K1501" s="112">
        <v>43717</v>
      </c>
      <c r="L1501" s="111">
        <v>1063</v>
      </c>
      <c r="M1501" s="111" t="s">
        <v>1608</v>
      </c>
      <c r="N1501" s="390"/>
    </row>
    <row r="1502" spans="1:14" hidden="1">
      <c r="A1502" s="111" t="s">
        <v>2401</v>
      </c>
      <c r="B1502" s="111" t="s">
        <v>377</v>
      </c>
      <c r="C1502" s="111">
        <v>12.35</v>
      </c>
      <c r="D1502" s="111">
        <v>13.25</v>
      </c>
      <c r="E1502" s="111">
        <v>12.35</v>
      </c>
      <c r="F1502" s="111">
        <v>12.6</v>
      </c>
      <c r="G1502" s="111">
        <v>12.6</v>
      </c>
      <c r="H1502" s="111">
        <v>12.55</v>
      </c>
      <c r="I1502" s="111">
        <v>13959</v>
      </c>
      <c r="J1502" s="111">
        <v>177477.85</v>
      </c>
      <c r="K1502" s="112">
        <v>43717</v>
      </c>
      <c r="L1502" s="111">
        <v>87</v>
      </c>
      <c r="M1502" s="111" t="s">
        <v>2402</v>
      </c>
      <c r="N1502" s="390"/>
    </row>
    <row r="1503" spans="1:14" hidden="1">
      <c r="A1503" s="111" t="s">
        <v>1609</v>
      </c>
      <c r="B1503" s="111" t="s">
        <v>377</v>
      </c>
      <c r="C1503" s="111">
        <v>4538.75</v>
      </c>
      <c r="D1503" s="111">
        <v>4555</v>
      </c>
      <c r="E1503" s="111">
        <v>4415</v>
      </c>
      <c r="F1503" s="111">
        <v>4434</v>
      </c>
      <c r="G1503" s="111">
        <v>4421</v>
      </c>
      <c r="H1503" s="111">
        <v>4464.6000000000004</v>
      </c>
      <c r="I1503" s="111">
        <v>815</v>
      </c>
      <c r="J1503" s="111">
        <v>3649858.05</v>
      </c>
      <c r="K1503" s="112">
        <v>43717</v>
      </c>
      <c r="L1503" s="111">
        <v>303</v>
      </c>
      <c r="M1503" s="111" t="s">
        <v>1610</v>
      </c>
      <c r="N1503" s="390"/>
    </row>
    <row r="1504" spans="1:14" hidden="1">
      <c r="A1504" s="111" t="s">
        <v>1611</v>
      </c>
      <c r="B1504" s="111" t="s">
        <v>377</v>
      </c>
      <c r="C1504" s="111">
        <v>331.95</v>
      </c>
      <c r="D1504" s="111">
        <v>360.4</v>
      </c>
      <c r="E1504" s="111">
        <v>331.95</v>
      </c>
      <c r="F1504" s="111">
        <v>354.9</v>
      </c>
      <c r="G1504" s="111">
        <v>360</v>
      </c>
      <c r="H1504" s="111">
        <v>332.7</v>
      </c>
      <c r="I1504" s="111">
        <v>3959</v>
      </c>
      <c r="J1504" s="111">
        <v>1380801.65</v>
      </c>
      <c r="K1504" s="112">
        <v>43717</v>
      </c>
      <c r="L1504" s="111">
        <v>490</v>
      </c>
      <c r="M1504" s="111" t="s">
        <v>1612</v>
      </c>
      <c r="N1504" s="390"/>
    </row>
    <row r="1505" spans="1:14" hidden="1">
      <c r="A1505" s="111" t="s">
        <v>2218</v>
      </c>
      <c r="B1505" s="111" t="s">
        <v>377</v>
      </c>
      <c r="C1505" s="111">
        <v>337.4</v>
      </c>
      <c r="D1505" s="111">
        <v>342.35</v>
      </c>
      <c r="E1505" s="111">
        <v>333.55</v>
      </c>
      <c r="F1505" s="111">
        <v>339</v>
      </c>
      <c r="G1505" s="111">
        <v>337.95</v>
      </c>
      <c r="H1505" s="111">
        <v>342.15</v>
      </c>
      <c r="I1505" s="111">
        <v>66556</v>
      </c>
      <c r="J1505" s="111">
        <v>22579221</v>
      </c>
      <c r="K1505" s="112">
        <v>43717</v>
      </c>
      <c r="L1505" s="111">
        <v>1945</v>
      </c>
      <c r="M1505" s="111" t="s">
        <v>2219</v>
      </c>
      <c r="N1505" s="390"/>
    </row>
    <row r="1506" spans="1:14" hidden="1">
      <c r="A1506" s="111" t="s">
        <v>2613</v>
      </c>
      <c r="B1506" s="111" t="s">
        <v>377</v>
      </c>
      <c r="C1506" s="111">
        <v>8.1</v>
      </c>
      <c r="D1506" s="111">
        <v>8.8000000000000007</v>
      </c>
      <c r="E1506" s="111">
        <v>8.1</v>
      </c>
      <c r="F1506" s="111">
        <v>8.25</v>
      </c>
      <c r="G1506" s="111">
        <v>8.8000000000000007</v>
      </c>
      <c r="H1506" s="111">
        <v>8.0500000000000007</v>
      </c>
      <c r="I1506" s="111">
        <v>2115</v>
      </c>
      <c r="J1506" s="111">
        <v>17427.75</v>
      </c>
      <c r="K1506" s="112">
        <v>43717</v>
      </c>
      <c r="L1506" s="111">
        <v>23</v>
      </c>
      <c r="M1506" s="111" t="s">
        <v>2614</v>
      </c>
      <c r="N1506" s="390"/>
    </row>
    <row r="1507" spans="1:14" hidden="1">
      <c r="A1507" s="111" t="s">
        <v>1613</v>
      </c>
      <c r="B1507" s="111" t="s">
        <v>377</v>
      </c>
      <c r="C1507" s="111">
        <v>187</v>
      </c>
      <c r="D1507" s="111">
        <v>198</v>
      </c>
      <c r="E1507" s="111">
        <v>187</v>
      </c>
      <c r="F1507" s="111">
        <v>196.2</v>
      </c>
      <c r="G1507" s="111">
        <v>198</v>
      </c>
      <c r="H1507" s="111">
        <v>187.75</v>
      </c>
      <c r="I1507" s="111">
        <v>3012</v>
      </c>
      <c r="J1507" s="111">
        <v>585839.1</v>
      </c>
      <c r="K1507" s="112">
        <v>43717</v>
      </c>
      <c r="L1507" s="111">
        <v>157</v>
      </c>
      <c r="M1507" s="111" t="s">
        <v>1614</v>
      </c>
      <c r="N1507" s="390"/>
    </row>
    <row r="1508" spans="1:14" hidden="1">
      <c r="A1508" s="111" t="s">
        <v>3469</v>
      </c>
      <c r="B1508" s="111" t="s">
        <v>377</v>
      </c>
      <c r="C1508" s="111">
        <v>27.3</v>
      </c>
      <c r="D1508" s="111">
        <v>32.299999999999997</v>
      </c>
      <c r="E1508" s="111">
        <v>27.3</v>
      </c>
      <c r="F1508" s="111">
        <v>28.5</v>
      </c>
      <c r="G1508" s="111">
        <v>28.5</v>
      </c>
      <c r="H1508" s="111">
        <v>30</v>
      </c>
      <c r="I1508" s="111">
        <v>3054</v>
      </c>
      <c r="J1508" s="111">
        <v>85985.75</v>
      </c>
      <c r="K1508" s="112">
        <v>43717</v>
      </c>
      <c r="L1508" s="111">
        <v>216</v>
      </c>
      <c r="M1508" s="111" t="s">
        <v>3470</v>
      </c>
      <c r="N1508" s="390"/>
    </row>
    <row r="1509" spans="1:14" hidden="1">
      <c r="A1509" s="111" t="s">
        <v>1615</v>
      </c>
      <c r="B1509" s="111" t="s">
        <v>377</v>
      </c>
      <c r="C1509" s="111">
        <v>63.25</v>
      </c>
      <c r="D1509" s="111">
        <v>65.599999999999994</v>
      </c>
      <c r="E1509" s="111">
        <v>62.25</v>
      </c>
      <c r="F1509" s="111">
        <v>64.5</v>
      </c>
      <c r="G1509" s="111">
        <v>64.599999999999994</v>
      </c>
      <c r="H1509" s="111">
        <v>62.45</v>
      </c>
      <c r="I1509" s="111">
        <v>234341</v>
      </c>
      <c r="J1509" s="111">
        <v>15121647.699999999</v>
      </c>
      <c r="K1509" s="112">
        <v>43717</v>
      </c>
      <c r="L1509" s="111">
        <v>8498</v>
      </c>
      <c r="M1509" s="111" t="s">
        <v>1616</v>
      </c>
      <c r="N1509" s="390"/>
    </row>
    <row r="1510" spans="1:14" hidden="1">
      <c r="A1510" s="111" t="s">
        <v>1617</v>
      </c>
      <c r="B1510" s="111" t="s">
        <v>377</v>
      </c>
      <c r="C1510" s="111">
        <v>702.4</v>
      </c>
      <c r="D1510" s="111">
        <v>702.4</v>
      </c>
      <c r="E1510" s="111">
        <v>688.7</v>
      </c>
      <c r="F1510" s="111">
        <v>689.8</v>
      </c>
      <c r="G1510" s="111">
        <v>690</v>
      </c>
      <c r="H1510" s="111">
        <v>699.1</v>
      </c>
      <c r="I1510" s="111">
        <v>12189</v>
      </c>
      <c r="J1510" s="111">
        <v>8452421.8499999996</v>
      </c>
      <c r="K1510" s="112">
        <v>43717</v>
      </c>
      <c r="L1510" s="111">
        <v>1497</v>
      </c>
      <c r="M1510" s="111" t="s">
        <v>1618</v>
      </c>
      <c r="N1510" s="390"/>
    </row>
    <row r="1511" spans="1:14" hidden="1">
      <c r="A1511" s="111" t="s">
        <v>1619</v>
      </c>
      <c r="B1511" s="111" t="s">
        <v>377</v>
      </c>
      <c r="C1511" s="111">
        <v>107.6</v>
      </c>
      <c r="D1511" s="111">
        <v>114.8</v>
      </c>
      <c r="E1511" s="111">
        <v>107.1</v>
      </c>
      <c r="F1511" s="111">
        <v>112.8</v>
      </c>
      <c r="G1511" s="111">
        <v>113.1</v>
      </c>
      <c r="H1511" s="111">
        <v>104.8</v>
      </c>
      <c r="I1511" s="111">
        <v>1361672</v>
      </c>
      <c r="J1511" s="111">
        <v>151479407.19999999</v>
      </c>
      <c r="K1511" s="112">
        <v>43717</v>
      </c>
      <c r="L1511" s="111">
        <v>16197</v>
      </c>
      <c r="M1511" s="111" t="s">
        <v>1620</v>
      </c>
      <c r="N1511" s="390"/>
    </row>
    <row r="1512" spans="1:14" hidden="1">
      <c r="A1512" s="111" t="s">
        <v>2403</v>
      </c>
      <c r="B1512" s="111" t="s">
        <v>377</v>
      </c>
      <c r="C1512" s="111">
        <v>61.25</v>
      </c>
      <c r="D1512" s="111">
        <v>62.95</v>
      </c>
      <c r="E1512" s="111">
        <v>61.25</v>
      </c>
      <c r="F1512" s="111">
        <v>61.5</v>
      </c>
      <c r="G1512" s="111">
        <v>61.5</v>
      </c>
      <c r="H1512" s="111">
        <v>62.1</v>
      </c>
      <c r="I1512" s="111">
        <v>201</v>
      </c>
      <c r="J1512" s="111">
        <v>12370.45</v>
      </c>
      <c r="K1512" s="112">
        <v>43717</v>
      </c>
      <c r="L1512" s="111">
        <v>6</v>
      </c>
      <c r="M1512" s="111" t="s">
        <v>2404</v>
      </c>
      <c r="N1512" s="390"/>
    </row>
    <row r="1513" spans="1:14" hidden="1">
      <c r="A1513" s="111" t="s">
        <v>1621</v>
      </c>
      <c r="B1513" s="111" t="s">
        <v>377</v>
      </c>
      <c r="C1513" s="111">
        <v>61.75</v>
      </c>
      <c r="D1513" s="111">
        <v>64.95</v>
      </c>
      <c r="E1513" s="111">
        <v>59.45</v>
      </c>
      <c r="F1513" s="111">
        <v>63.45</v>
      </c>
      <c r="G1513" s="111">
        <v>63.7</v>
      </c>
      <c r="H1513" s="111">
        <v>61.3</v>
      </c>
      <c r="I1513" s="111">
        <v>245625</v>
      </c>
      <c r="J1513" s="111">
        <v>15471391.550000001</v>
      </c>
      <c r="K1513" s="112">
        <v>43717</v>
      </c>
      <c r="L1513" s="111">
        <v>2694</v>
      </c>
      <c r="M1513" s="111" t="s">
        <v>2646</v>
      </c>
      <c r="N1513" s="390"/>
    </row>
    <row r="1514" spans="1:14" hidden="1">
      <c r="A1514" s="111" t="s">
        <v>152</v>
      </c>
      <c r="B1514" s="111" t="s">
        <v>377</v>
      </c>
      <c r="C1514" s="111">
        <v>1065</v>
      </c>
      <c r="D1514" s="111">
        <v>1091.95</v>
      </c>
      <c r="E1514" s="111">
        <v>1058.4000000000001</v>
      </c>
      <c r="F1514" s="111">
        <v>1088.3499999999999</v>
      </c>
      <c r="G1514" s="111">
        <v>1086.75</v>
      </c>
      <c r="H1514" s="111">
        <v>1068.7</v>
      </c>
      <c r="I1514" s="111">
        <v>1272456</v>
      </c>
      <c r="J1514" s="111">
        <v>1374005156.25</v>
      </c>
      <c r="K1514" s="112">
        <v>43717</v>
      </c>
      <c r="L1514" s="111">
        <v>36464</v>
      </c>
      <c r="M1514" s="111" t="s">
        <v>1622</v>
      </c>
      <c r="N1514" s="390"/>
    </row>
    <row r="1515" spans="1:14" hidden="1">
      <c r="A1515" s="111" t="s">
        <v>1920</v>
      </c>
      <c r="B1515" s="111" t="s">
        <v>3017</v>
      </c>
      <c r="C1515" s="111">
        <v>12.7</v>
      </c>
      <c r="D1515" s="111">
        <v>12.9</v>
      </c>
      <c r="E1515" s="111">
        <v>11.9</v>
      </c>
      <c r="F1515" s="111">
        <v>12.1</v>
      </c>
      <c r="G1515" s="111">
        <v>12.9</v>
      </c>
      <c r="H1515" s="111">
        <v>12.3</v>
      </c>
      <c r="I1515" s="111">
        <v>30057</v>
      </c>
      <c r="J1515" s="111">
        <v>375476.05</v>
      </c>
      <c r="K1515" s="112">
        <v>43717</v>
      </c>
      <c r="L1515" s="111">
        <v>107</v>
      </c>
      <c r="M1515" s="111" t="s">
        <v>1921</v>
      </c>
      <c r="N1515" s="390"/>
    </row>
    <row r="1516" spans="1:14" hidden="1">
      <c r="A1516" s="111" t="s">
        <v>1623</v>
      </c>
      <c r="B1516" s="111" t="s">
        <v>377</v>
      </c>
      <c r="C1516" s="111">
        <v>33</v>
      </c>
      <c r="D1516" s="111">
        <v>33</v>
      </c>
      <c r="E1516" s="111">
        <v>32</v>
      </c>
      <c r="F1516" s="111">
        <v>32.299999999999997</v>
      </c>
      <c r="G1516" s="111">
        <v>32.549999999999997</v>
      </c>
      <c r="H1516" s="111">
        <v>32.299999999999997</v>
      </c>
      <c r="I1516" s="111">
        <v>38728</v>
      </c>
      <c r="J1516" s="111">
        <v>1251960.7</v>
      </c>
      <c r="K1516" s="112">
        <v>43717</v>
      </c>
      <c r="L1516" s="111">
        <v>839</v>
      </c>
      <c r="M1516" s="111" t="s">
        <v>1624</v>
      </c>
      <c r="N1516" s="390"/>
    </row>
    <row r="1517" spans="1:14">
      <c r="A1517" s="111" t="s">
        <v>1625</v>
      </c>
      <c r="B1517" s="111" t="s">
        <v>377</v>
      </c>
      <c r="C1517" s="111">
        <v>190.5</v>
      </c>
      <c r="D1517" s="111">
        <v>196</v>
      </c>
      <c r="E1517" s="111">
        <v>190.3</v>
      </c>
      <c r="F1517" s="111">
        <v>195.05</v>
      </c>
      <c r="G1517" s="111">
        <v>194.5</v>
      </c>
      <c r="H1517" s="111">
        <v>190.45</v>
      </c>
      <c r="I1517" s="111">
        <v>398479</v>
      </c>
      <c r="J1517" s="111">
        <v>76610831.349999994</v>
      </c>
      <c r="K1517" s="112">
        <v>43717</v>
      </c>
      <c r="L1517" s="111">
        <v>4832</v>
      </c>
      <c r="M1517" s="111" t="s">
        <v>1626</v>
      </c>
      <c r="N1517" s="390"/>
    </row>
    <row r="1518" spans="1:14">
      <c r="A1518" s="111" t="s">
        <v>3684</v>
      </c>
      <c r="B1518" s="111" t="s">
        <v>3017</v>
      </c>
      <c r="C1518" s="111">
        <v>1.5</v>
      </c>
      <c r="D1518" s="111">
        <v>1.5</v>
      </c>
      <c r="E1518" s="111">
        <v>1.5</v>
      </c>
      <c r="F1518" s="111">
        <v>1.5</v>
      </c>
      <c r="G1518" s="111">
        <v>1.5</v>
      </c>
      <c r="H1518" s="111">
        <v>1.55</v>
      </c>
      <c r="I1518" s="111">
        <v>440</v>
      </c>
      <c r="J1518" s="111">
        <v>660</v>
      </c>
      <c r="K1518" s="112">
        <v>43717</v>
      </c>
      <c r="L1518" s="111">
        <v>4</v>
      </c>
      <c r="M1518" s="111" t="s">
        <v>3685</v>
      </c>
      <c r="N1518" s="390"/>
    </row>
    <row r="1519" spans="1:14">
      <c r="A1519" s="111" t="s">
        <v>1627</v>
      </c>
      <c r="B1519" s="111" t="s">
        <v>377</v>
      </c>
      <c r="C1519" s="111">
        <v>54.3</v>
      </c>
      <c r="D1519" s="111">
        <v>57.4</v>
      </c>
      <c r="E1519" s="111">
        <v>52.5</v>
      </c>
      <c r="F1519" s="111">
        <v>55</v>
      </c>
      <c r="G1519" s="111">
        <v>55</v>
      </c>
      <c r="H1519" s="111">
        <v>52.7</v>
      </c>
      <c r="I1519" s="111">
        <v>2160</v>
      </c>
      <c r="J1519" s="111">
        <v>119997.5</v>
      </c>
      <c r="K1519" s="112">
        <v>43717</v>
      </c>
      <c r="L1519" s="111">
        <v>114</v>
      </c>
      <c r="M1519" s="111" t="s">
        <v>1628</v>
      </c>
      <c r="N1519" s="390"/>
    </row>
    <row r="1520" spans="1:14">
      <c r="A1520" s="111" t="s">
        <v>211</v>
      </c>
      <c r="B1520" s="111" t="s">
        <v>377</v>
      </c>
      <c r="C1520" s="111">
        <v>1729.4</v>
      </c>
      <c r="D1520" s="111">
        <v>1746.55</v>
      </c>
      <c r="E1520" s="111">
        <v>1700</v>
      </c>
      <c r="F1520" s="111">
        <v>1717.1</v>
      </c>
      <c r="G1520" s="111">
        <v>1712</v>
      </c>
      <c r="H1520" s="111">
        <v>1739.15</v>
      </c>
      <c r="I1520" s="111">
        <v>166323</v>
      </c>
      <c r="J1520" s="111">
        <v>285371991.80000001</v>
      </c>
      <c r="K1520" s="112">
        <v>43717</v>
      </c>
      <c r="L1520" s="111">
        <v>9572</v>
      </c>
      <c r="M1520" s="111" t="s">
        <v>1629</v>
      </c>
      <c r="N1520" s="390"/>
    </row>
    <row r="1521" spans="1:14">
      <c r="A1521" s="111" t="s">
        <v>212</v>
      </c>
      <c r="B1521" s="111" t="s">
        <v>377</v>
      </c>
      <c r="C1521" s="111">
        <v>273.39999999999998</v>
      </c>
      <c r="D1521" s="111">
        <v>279.60000000000002</v>
      </c>
      <c r="E1521" s="111">
        <v>271.64999999999998</v>
      </c>
      <c r="F1521" s="111">
        <v>278.10000000000002</v>
      </c>
      <c r="G1521" s="111">
        <v>278.95</v>
      </c>
      <c r="H1521" s="111">
        <v>273.89999999999998</v>
      </c>
      <c r="I1521" s="111">
        <v>564880</v>
      </c>
      <c r="J1521" s="111">
        <v>156748036.15000001</v>
      </c>
      <c r="K1521" s="112">
        <v>43717</v>
      </c>
      <c r="L1521" s="111">
        <v>5039</v>
      </c>
      <c r="M1521" s="111" t="s">
        <v>1630</v>
      </c>
      <c r="N1521" s="390"/>
    </row>
    <row r="1522" spans="1:14">
      <c r="A1522" s="111" t="s">
        <v>1631</v>
      </c>
      <c r="B1522" s="111" t="s">
        <v>377</v>
      </c>
      <c r="C1522" s="111">
        <v>104</v>
      </c>
      <c r="D1522" s="111">
        <v>115.05</v>
      </c>
      <c r="E1522" s="111">
        <v>103.05</v>
      </c>
      <c r="F1522" s="111">
        <v>113.5</v>
      </c>
      <c r="G1522" s="111">
        <v>115</v>
      </c>
      <c r="H1522" s="111">
        <v>102.7</v>
      </c>
      <c r="I1522" s="111">
        <v>5942</v>
      </c>
      <c r="J1522" s="111">
        <v>651325.4</v>
      </c>
      <c r="K1522" s="112">
        <v>43717</v>
      </c>
      <c r="L1522" s="111">
        <v>257</v>
      </c>
      <c r="M1522" s="111" t="s">
        <v>1632</v>
      </c>
      <c r="N1522" s="390"/>
    </row>
    <row r="1523" spans="1:14">
      <c r="A1523" s="111" t="s">
        <v>3108</v>
      </c>
      <c r="B1523" s="111" t="s">
        <v>377</v>
      </c>
      <c r="C1523" s="111">
        <v>7.1</v>
      </c>
      <c r="D1523" s="111">
        <v>7.35</v>
      </c>
      <c r="E1523" s="111">
        <v>6.75</v>
      </c>
      <c r="F1523" s="111">
        <v>6.8</v>
      </c>
      <c r="G1523" s="111">
        <v>6.8</v>
      </c>
      <c r="H1523" s="111">
        <v>7</v>
      </c>
      <c r="I1523" s="111">
        <v>172507</v>
      </c>
      <c r="J1523" s="111">
        <v>1219519.6499999999</v>
      </c>
      <c r="K1523" s="112">
        <v>43717</v>
      </c>
      <c r="L1523" s="111">
        <v>459</v>
      </c>
      <c r="M1523" s="111" t="s">
        <v>3109</v>
      </c>
      <c r="N1523" s="390"/>
    </row>
    <row r="1524" spans="1:14">
      <c r="A1524" s="111" t="s">
        <v>3127</v>
      </c>
      <c r="B1524" s="111" t="s">
        <v>377</v>
      </c>
      <c r="C1524" s="111">
        <v>16.850000000000001</v>
      </c>
      <c r="D1524" s="111">
        <v>16.850000000000001</v>
      </c>
      <c r="E1524" s="111">
        <v>16.25</v>
      </c>
      <c r="F1524" s="111">
        <v>16.5</v>
      </c>
      <c r="G1524" s="111">
        <v>16.5</v>
      </c>
      <c r="H1524" s="111">
        <v>16.100000000000001</v>
      </c>
      <c r="I1524" s="111">
        <v>3202</v>
      </c>
      <c r="J1524" s="111">
        <v>53237.8</v>
      </c>
      <c r="K1524" s="112">
        <v>43717</v>
      </c>
      <c r="L1524" s="111">
        <v>54</v>
      </c>
      <c r="M1524" s="111" t="s">
        <v>3128</v>
      </c>
      <c r="N1524" s="390"/>
    </row>
    <row r="1525" spans="1:14">
      <c r="A1525" s="111" t="s">
        <v>1633</v>
      </c>
      <c r="B1525" s="111" t="s">
        <v>377</v>
      </c>
      <c r="C1525" s="111">
        <v>460</v>
      </c>
      <c r="D1525" s="111">
        <v>461.9</v>
      </c>
      <c r="E1525" s="111">
        <v>456.55</v>
      </c>
      <c r="F1525" s="111">
        <v>459.85</v>
      </c>
      <c r="G1525" s="111">
        <v>460</v>
      </c>
      <c r="H1525" s="111">
        <v>460.5</v>
      </c>
      <c r="I1525" s="111">
        <v>45317</v>
      </c>
      <c r="J1525" s="111">
        <v>20837090.449999999</v>
      </c>
      <c r="K1525" s="112">
        <v>43717</v>
      </c>
      <c r="L1525" s="111">
        <v>2086</v>
      </c>
      <c r="M1525" s="111" t="s">
        <v>1844</v>
      </c>
      <c r="N1525" s="390"/>
    </row>
    <row r="1526" spans="1:14">
      <c r="A1526" s="111" t="s">
        <v>2405</v>
      </c>
      <c r="B1526" s="111" t="s">
        <v>377</v>
      </c>
      <c r="C1526" s="111">
        <v>85.9</v>
      </c>
      <c r="D1526" s="111">
        <v>91.9</v>
      </c>
      <c r="E1526" s="111">
        <v>84</v>
      </c>
      <c r="F1526" s="111">
        <v>91</v>
      </c>
      <c r="G1526" s="111">
        <v>90.8</v>
      </c>
      <c r="H1526" s="111">
        <v>85.15</v>
      </c>
      <c r="I1526" s="111">
        <v>42984</v>
      </c>
      <c r="J1526" s="111">
        <v>3834116</v>
      </c>
      <c r="K1526" s="112">
        <v>43717</v>
      </c>
      <c r="L1526" s="111">
        <v>1168</v>
      </c>
      <c r="M1526" s="111" t="s">
        <v>2406</v>
      </c>
      <c r="N1526" s="390"/>
    </row>
    <row r="1527" spans="1:14">
      <c r="A1527" s="111" t="s">
        <v>1634</v>
      </c>
      <c r="B1527" s="111" t="s">
        <v>377</v>
      </c>
      <c r="C1527" s="111">
        <v>56.65</v>
      </c>
      <c r="D1527" s="111">
        <v>59.35</v>
      </c>
      <c r="E1527" s="111">
        <v>56.1</v>
      </c>
      <c r="F1527" s="111">
        <v>58.45</v>
      </c>
      <c r="G1527" s="111">
        <v>58.3</v>
      </c>
      <c r="H1527" s="111">
        <v>56.65</v>
      </c>
      <c r="I1527" s="111">
        <v>359433</v>
      </c>
      <c r="J1527" s="111">
        <v>20930474.649999999</v>
      </c>
      <c r="K1527" s="112">
        <v>43717</v>
      </c>
      <c r="L1527" s="111">
        <v>2759</v>
      </c>
      <c r="M1527" s="111" t="s">
        <v>1635</v>
      </c>
      <c r="N1527" s="390"/>
    </row>
    <row r="1528" spans="1:14">
      <c r="A1528" s="111" t="s">
        <v>2108</v>
      </c>
      <c r="B1528" s="111" t="s">
        <v>377</v>
      </c>
      <c r="C1528" s="111">
        <v>45.8</v>
      </c>
      <c r="D1528" s="111">
        <v>47.6</v>
      </c>
      <c r="E1528" s="111">
        <v>44.75</v>
      </c>
      <c r="F1528" s="111">
        <v>46.5</v>
      </c>
      <c r="G1528" s="111">
        <v>46.6</v>
      </c>
      <c r="H1528" s="111">
        <v>45.15</v>
      </c>
      <c r="I1528" s="111">
        <v>30899</v>
      </c>
      <c r="J1528" s="111">
        <v>1439932.2</v>
      </c>
      <c r="K1528" s="112">
        <v>43717</v>
      </c>
      <c r="L1528" s="111">
        <v>425</v>
      </c>
      <c r="M1528" s="111" t="s">
        <v>2109</v>
      </c>
      <c r="N1528" s="390"/>
    </row>
    <row r="1529" spans="1:14">
      <c r="A1529" s="111" t="s">
        <v>1636</v>
      </c>
      <c r="B1529" s="111" t="s">
        <v>377</v>
      </c>
      <c r="C1529" s="111">
        <v>8.1</v>
      </c>
      <c r="D1529" s="111">
        <v>8.4499999999999993</v>
      </c>
      <c r="E1529" s="111">
        <v>7.6</v>
      </c>
      <c r="F1529" s="111">
        <v>7.9</v>
      </c>
      <c r="G1529" s="111">
        <v>7.85</v>
      </c>
      <c r="H1529" s="111">
        <v>8.25</v>
      </c>
      <c r="I1529" s="111">
        <v>69794</v>
      </c>
      <c r="J1529" s="111">
        <v>559841.94999999995</v>
      </c>
      <c r="K1529" s="112">
        <v>43717</v>
      </c>
      <c r="L1529" s="111">
        <v>183</v>
      </c>
      <c r="M1529" s="111" t="s">
        <v>2137</v>
      </c>
      <c r="N1529" s="390"/>
    </row>
    <row r="1530" spans="1:14">
      <c r="A1530" s="111" t="s">
        <v>368</v>
      </c>
      <c r="B1530" s="111" t="s">
        <v>377</v>
      </c>
      <c r="C1530" s="111">
        <v>97.55</v>
      </c>
      <c r="D1530" s="111">
        <v>99.6</v>
      </c>
      <c r="E1530" s="111">
        <v>96</v>
      </c>
      <c r="F1530" s="111">
        <v>97.25</v>
      </c>
      <c r="G1530" s="111">
        <v>96.6</v>
      </c>
      <c r="H1530" s="111">
        <v>97.4</v>
      </c>
      <c r="I1530" s="111">
        <v>20734</v>
      </c>
      <c r="J1530" s="111">
        <v>2029671.9</v>
      </c>
      <c r="K1530" s="112">
        <v>43717</v>
      </c>
      <c r="L1530" s="111">
        <v>448</v>
      </c>
      <c r="M1530" s="111" t="s">
        <v>1637</v>
      </c>
      <c r="N1530" s="390"/>
    </row>
    <row r="1531" spans="1:14">
      <c r="A1531" s="111" t="s">
        <v>1638</v>
      </c>
      <c r="B1531" s="111" t="s">
        <v>377</v>
      </c>
      <c r="C1531" s="111">
        <v>52.2</v>
      </c>
      <c r="D1531" s="111">
        <v>53.95</v>
      </c>
      <c r="E1531" s="111">
        <v>52</v>
      </c>
      <c r="F1531" s="111">
        <v>53.35</v>
      </c>
      <c r="G1531" s="111">
        <v>53.15</v>
      </c>
      <c r="H1531" s="111">
        <v>52.7</v>
      </c>
      <c r="I1531" s="111">
        <v>310275</v>
      </c>
      <c r="J1531" s="111">
        <v>16516488.6</v>
      </c>
      <c r="K1531" s="112">
        <v>43717</v>
      </c>
      <c r="L1531" s="111">
        <v>2406</v>
      </c>
      <c r="M1531" s="111" t="s">
        <v>1639</v>
      </c>
      <c r="N1531" s="390"/>
    </row>
    <row r="1532" spans="1:14">
      <c r="A1532" s="111" t="s">
        <v>1640</v>
      </c>
      <c r="B1532" s="111" t="s">
        <v>377</v>
      </c>
      <c r="C1532" s="111">
        <v>463</v>
      </c>
      <c r="D1532" s="111">
        <v>469.95</v>
      </c>
      <c r="E1532" s="111">
        <v>458</v>
      </c>
      <c r="F1532" s="111">
        <v>467.75</v>
      </c>
      <c r="G1532" s="111">
        <v>468</v>
      </c>
      <c r="H1532" s="111">
        <v>457.3</v>
      </c>
      <c r="I1532" s="111">
        <v>536</v>
      </c>
      <c r="J1532" s="111">
        <v>247677.3</v>
      </c>
      <c r="K1532" s="112">
        <v>43717</v>
      </c>
      <c r="L1532" s="111">
        <v>123</v>
      </c>
      <c r="M1532" s="111" t="s">
        <v>1641</v>
      </c>
      <c r="N1532" s="390"/>
    </row>
    <row r="1533" spans="1:14">
      <c r="A1533" s="111" t="s">
        <v>1642</v>
      </c>
      <c r="B1533" s="111" t="s">
        <v>377</v>
      </c>
      <c r="C1533" s="111">
        <v>5684.9</v>
      </c>
      <c r="D1533" s="111">
        <v>5728.8</v>
      </c>
      <c r="E1533" s="111">
        <v>5610</v>
      </c>
      <c r="F1533" s="111">
        <v>5702.45</v>
      </c>
      <c r="G1533" s="111">
        <v>5701</v>
      </c>
      <c r="H1533" s="111">
        <v>5628.9</v>
      </c>
      <c r="I1533" s="111">
        <v>1841</v>
      </c>
      <c r="J1533" s="111">
        <v>10467963.85</v>
      </c>
      <c r="K1533" s="112">
        <v>43717</v>
      </c>
      <c r="L1533" s="111">
        <v>742</v>
      </c>
      <c r="M1533" s="111" t="s">
        <v>1643</v>
      </c>
      <c r="N1533" s="390"/>
    </row>
    <row r="1534" spans="1:14">
      <c r="A1534" s="111" t="s">
        <v>2110</v>
      </c>
      <c r="B1534" s="111" t="s">
        <v>377</v>
      </c>
      <c r="C1534" s="111">
        <v>36.85</v>
      </c>
      <c r="D1534" s="111">
        <v>38.1</v>
      </c>
      <c r="E1534" s="111">
        <v>36.85</v>
      </c>
      <c r="F1534" s="111">
        <v>37.200000000000003</v>
      </c>
      <c r="G1534" s="111">
        <v>37.15</v>
      </c>
      <c r="H1534" s="111">
        <v>36.65</v>
      </c>
      <c r="I1534" s="111">
        <v>4599</v>
      </c>
      <c r="J1534" s="111">
        <v>171186.15</v>
      </c>
      <c r="K1534" s="112">
        <v>43717</v>
      </c>
      <c r="L1534" s="111">
        <v>92</v>
      </c>
      <c r="M1534" s="111" t="s">
        <v>2111</v>
      </c>
      <c r="N1534" s="390"/>
    </row>
    <row r="1535" spans="1:14">
      <c r="A1535" s="111" t="s">
        <v>2407</v>
      </c>
      <c r="B1535" s="111" t="s">
        <v>3017</v>
      </c>
      <c r="C1535" s="111">
        <v>2.6</v>
      </c>
      <c r="D1535" s="111">
        <v>2.65</v>
      </c>
      <c r="E1535" s="111">
        <v>2.5499999999999998</v>
      </c>
      <c r="F1535" s="111">
        <v>2.65</v>
      </c>
      <c r="G1535" s="111">
        <v>2.65</v>
      </c>
      <c r="H1535" s="111">
        <v>2.5499999999999998</v>
      </c>
      <c r="I1535" s="111">
        <v>357905</v>
      </c>
      <c r="J1535" s="111">
        <v>945340.2</v>
      </c>
      <c r="K1535" s="112">
        <v>43717</v>
      </c>
      <c r="L1535" s="111">
        <v>122</v>
      </c>
      <c r="M1535" s="111" t="s">
        <v>2408</v>
      </c>
      <c r="N1535" s="390"/>
    </row>
    <row r="1536" spans="1:14">
      <c r="A1536" s="111" t="s">
        <v>239</v>
      </c>
      <c r="B1536" s="111" t="s">
        <v>377</v>
      </c>
      <c r="C1536" s="111">
        <v>20.85</v>
      </c>
      <c r="D1536" s="111">
        <v>21.3</v>
      </c>
      <c r="E1536" s="111">
        <v>20.6</v>
      </c>
      <c r="F1536" s="111">
        <v>21.05</v>
      </c>
      <c r="G1536" s="111">
        <v>20.95</v>
      </c>
      <c r="H1536" s="111">
        <v>20.85</v>
      </c>
      <c r="I1536" s="111">
        <v>945720</v>
      </c>
      <c r="J1536" s="111">
        <v>19861591</v>
      </c>
      <c r="K1536" s="112">
        <v>43717</v>
      </c>
      <c r="L1536" s="111">
        <v>2452</v>
      </c>
      <c r="M1536" s="111" t="s">
        <v>1644</v>
      </c>
      <c r="N1536" s="390"/>
    </row>
    <row r="1537" spans="1:14">
      <c r="A1537" s="111" t="s">
        <v>2583</v>
      </c>
      <c r="B1537" s="111" t="s">
        <v>377</v>
      </c>
      <c r="C1537" s="111">
        <v>114.65</v>
      </c>
      <c r="D1537" s="111">
        <v>123.5</v>
      </c>
      <c r="E1537" s="111">
        <v>114.65</v>
      </c>
      <c r="F1537" s="111">
        <v>122.6</v>
      </c>
      <c r="G1537" s="111">
        <v>122.65</v>
      </c>
      <c r="H1537" s="111">
        <v>116.45</v>
      </c>
      <c r="I1537" s="111">
        <v>106015</v>
      </c>
      <c r="J1537" s="111">
        <v>12860663</v>
      </c>
      <c r="K1537" s="112">
        <v>43717</v>
      </c>
      <c r="L1537" s="111">
        <v>2662</v>
      </c>
      <c r="M1537" s="111" t="s">
        <v>2584</v>
      </c>
      <c r="N1537" s="390"/>
    </row>
    <row r="1538" spans="1:14" hidden="1">
      <c r="A1538" s="111" t="s">
        <v>153</v>
      </c>
      <c r="B1538" s="111" t="s">
        <v>377</v>
      </c>
      <c r="C1538" s="111">
        <v>373</v>
      </c>
      <c r="D1538" s="111">
        <v>393.85</v>
      </c>
      <c r="E1538" s="111">
        <v>371.4</v>
      </c>
      <c r="F1538" s="111">
        <v>389</v>
      </c>
      <c r="G1538" s="111">
        <v>390.7</v>
      </c>
      <c r="H1538" s="111">
        <v>381.5</v>
      </c>
      <c r="I1538" s="111">
        <v>2809696</v>
      </c>
      <c r="J1538" s="111">
        <v>1072843383.9</v>
      </c>
      <c r="K1538" s="112">
        <v>43717</v>
      </c>
      <c r="L1538" s="111">
        <v>34430</v>
      </c>
      <c r="M1538" s="111" t="s">
        <v>1645</v>
      </c>
      <c r="N1538" s="390"/>
    </row>
    <row r="1539" spans="1:14">
      <c r="A1539" s="111" t="s">
        <v>1646</v>
      </c>
      <c r="B1539" s="111" t="s">
        <v>377</v>
      </c>
      <c r="C1539" s="111">
        <v>1751</v>
      </c>
      <c r="D1539" s="111">
        <v>1800</v>
      </c>
      <c r="E1539" s="111">
        <v>1750</v>
      </c>
      <c r="F1539" s="111">
        <v>1750.1</v>
      </c>
      <c r="G1539" s="111">
        <v>1750</v>
      </c>
      <c r="H1539" s="111">
        <v>1754.45</v>
      </c>
      <c r="I1539" s="111">
        <v>4982</v>
      </c>
      <c r="J1539" s="111">
        <v>8722622.0500000007</v>
      </c>
      <c r="K1539" s="112">
        <v>43717</v>
      </c>
      <c r="L1539" s="111">
        <v>602</v>
      </c>
      <c r="M1539" s="111" t="s">
        <v>1647</v>
      </c>
      <c r="N1539" s="390"/>
    </row>
    <row r="1540" spans="1:14">
      <c r="A1540" s="111" t="s">
        <v>1648</v>
      </c>
      <c r="B1540" s="111" t="s">
        <v>377</v>
      </c>
      <c r="C1540" s="111">
        <v>295</v>
      </c>
      <c r="D1540" s="111">
        <v>302.8</v>
      </c>
      <c r="E1540" s="111">
        <v>290.55</v>
      </c>
      <c r="F1540" s="111">
        <v>297.10000000000002</v>
      </c>
      <c r="G1540" s="111">
        <v>297</v>
      </c>
      <c r="H1540" s="111">
        <v>296</v>
      </c>
      <c r="I1540" s="111">
        <v>24571</v>
      </c>
      <c r="J1540" s="111">
        <v>7286007.5</v>
      </c>
      <c r="K1540" s="112">
        <v>43717</v>
      </c>
      <c r="L1540" s="111">
        <v>1004</v>
      </c>
      <c r="M1540" s="111" t="s">
        <v>1649</v>
      </c>
      <c r="N1540" s="390"/>
    </row>
    <row r="1541" spans="1:14">
      <c r="A1541" s="111" t="s">
        <v>1650</v>
      </c>
      <c r="B1541" s="111" t="s">
        <v>377</v>
      </c>
      <c r="C1541" s="111">
        <v>40.700000000000003</v>
      </c>
      <c r="D1541" s="111">
        <v>42.95</v>
      </c>
      <c r="E1541" s="111">
        <v>39.700000000000003</v>
      </c>
      <c r="F1541" s="111">
        <v>41.45</v>
      </c>
      <c r="G1541" s="111">
        <v>41.4</v>
      </c>
      <c r="H1541" s="111">
        <v>41.15</v>
      </c>
      <c r="I1541" s="111">
        <v>526154</v>
      </c>
      <c r="J1541" s="111">
        <v>21816697.949999999</v>
      </c>
      <c r="K1541" s="112">
        <v>43717</v>
      </c>
      <c r="L1541" s="111">
        <v>3363</v>
      </c>
      <c r="M1541" s="111" t="s">
        <v>1651</v>
      </c>
      <c r="N1541" s="390"/>
    </row>
    <row r="1542" spans="1:14">
      <c r="A1542" s="111" t="s">
        <v>154</v>
      </c>
      <c r="B1542" s="111" t="s">
        <v>377</v>
      </c>
      <c r="C1542" s="111">
        <v>1302.9000000000001</v>
      </c>
      <c r="D1542" s="111">
        <v>1302.9000000000001</v>
      </c>
      <c r="E1542" s="111">
        <v>1282.05</v>
      </c>
      <c r="F1542" s="111">
        <v>1288.9000000000001</v>
      </c>
      <c r="G1542" s="111">
        <v>1286</v>
      </c>
      <c r="H1542" s="111">
        <v>1299.05</v>
      </c>
      <c r="I1542" s="111">
        <v>339083</v>
      </c>
      <c r="J1542" s="111">
        <v>437206436.30000001</v>
      </c>
      <c r="K1542" s="112">
        <v>43717</v>
      </c>
      <c r="L1542" s="111">
        <v>20181</v>
      </c>
      <c r="M1542" s="111" t="s">
        <v>1652</v>
      </c>
      <c r="N1542" s="390"/>
    </row>
    <row r="1543" spans="1:14">
      <c r="A1543" s="111" t="s">
        <v>1653</v>
      </c>
      <c r="B1543" s="111" t="s">
        <v>377</v>
      </c>
      <c r="C1543" s="111">
        <v>135</v>
      </c>
      <c r="D1543" s="111">
        <v>141.5</v>
      </c>
      <c r="E1543" s="111">
        <v>135</v>
      </c>
      <c r="F1543" s="111">
        <v>140.94999999999999</v>
      </c>
      <c r="G1543" s="111">
        <v>140.80000000000001</v>
      </c>
      <c r="H1543" s="111">
        <v>134.19999999999999</v>
      </c>
      <c r="I1543" s="111">
        <v>36603</v>
      </c>
      <c r="J1543" s="111">
        <v>5094535.9000000004</v>
      </c>
      <c r="K1543" s="112">
        <v>43717</v>
      </c>
      <c r="L1543" s="111">
        <v>1216</v>
      </c>
      <c r="M1543" s="111" t="s">
        <v>1654</v>
      </c>
      <c r="N1543" s="390"/>
    </row>
    <row r="1544" spans="1:14" hidden="1">
      <c r="A1544" s="111" t="s">
        <v>155</v>
      </c>
      <c r="B1544" s="111" t="s">
        <v>377</v>
      </c>
      <c r="C1544" s="111">
        <v>14.65</v>
      </c>
      <c r="D1544" s="111">
        <v>15.15</v>
      </c>
      <c r="E1544" s="111">
        <v>14.65</v>
      </c>
      <c r="F1544" s="111">
        <v>14.8</v>
      </c>
      <c r="G1544" s="111">
        <v>14.8</v>
      </c>
      <c r="H1544" s="111">
        <v>15.05</v>
      </c>
      <c r="I1544" s="111">
        <v>308010</v>
      </c>
      <c r="J1544" s="111">
        <v>4593729</v>
      </c>
      <c r="K1544" s="112">
        <v>43717</v>
      </c>
      <c r="L1544" s="111">
        <v>1173</v>
      </c>
      <c r="M1544" s="111" t="s">
        <v>1655</v>
      </c>
      <c r="N1544" s="390"/>
    </row>
    <row r="1545" spans="1:14">
      <c r="A1545" s="111" t="s">
        <v>1656</v>
      </c>
      <c r="B1545" s="111" t="s">
        <v>377</v>
      </c>
      <c r="C1545" s="111">
        <v>203.25</v>
      </c>
      <c r="D1545" s="111">
        <v>211.45</v>
      </c>
      <c r="E1545" s="111">
        <v>203.25</v>
      </c>
      <c r="F1545" s="111">
        <v>210.45</v>
      </c>
      <c r="G1545" s="111">
        <v>209.3</v>
      </c>
      <c r="H1545" s="111">
        <v>206.1</v>
      </c>
      <c r="I1545" s="111">
        <v>46683</v>
      </c>
      <c r="J1545" s="111">
        <v>9758844.5999999996</v>
      </c>
      <c r="K1545" s="112">
        <v>43717</v>
      </c>
      <c r="L1545" s="111">
        <v>1408</v>
      </c>
      <c r="M1545" s="111" t="s">
        <v>1657</v>
      </c>
      <c r="N1545" s="390"/>
    </row>
    <row r="1546" spans="1:14">
      <c r="A1546" s="111" t="s">
        <v>1658</v>
      </c>
      <c r="B1546" s="111" t="s">
        <v>377</v>
      </c>
      <c r="C1546" s="111">
        <v>147.4</v>
      </c>
      <c r="D1546" s="111">
        <v>150.5</v>
      </c>
      <c r="E1546" s="111">
        <v>146.05000000000001</v>
      </c>
      <c r="F1546" s="111">
        <v>147.55000000000001</v>
      </c>
      <c r="G1546" s="111">
        <v>147.30000000000001</v>
      </c>
      <c r="H1546" s="111">
        <v>146.19999999999999</v>
      </c>
      <c r="I1546" s="111">
        <v>30017</v>
      </c>
      <c r="J1546" s="111">
        <v>4468405.9000000004</v>
      </c>
      <c r="K1546" s="112">
        <v>43717</v>
      </c>
      <c r="L1546" s="111">
        <v>706</v>
      </c>
      <c r="M1546" s="111" t="s">
        <v>1659</v>
      </c>
      <c r="N1546" s="390"/>
    </row>
    <row r="1547" spans="1:14">
      <c r="A1547" s="111" t="s">
        <v>3110</v>
      </c>
      <c r="B1547" s="111" t="s">
        <v>377</v>
      </c>
      <c r="C1547" s="111">
        <v>13.3</v>
      </c>
      <c r="D1547" s="111">
        <v>13.35</v>
      </c>
      <c r="E1547" s="111">
        <v>12.75</v>
      </c>
      <c r="F1547" s="111">
        <v>12.85</v>
      </c>
      <c r="G1547" s="111">
        <v>12.85</v>
      </c>
      <c r="H1547" s="111">
        <v>13.35</v>
      </c>
      <c r="I1547" s="111">
        <v>63444</v>
      </c>
      <c r="J1547" s="111">
        <v>823116.2</v>
      </c>
      <c r="K1547" s="112">
        <v>43717</v>
      </c>
      <c r="L1547" s="111">
        <v>280</v>
      </c>
      <c r="M1547" s="111" t="s">
        <v>3111</v>
      </c>
      <c r="N1547" s="390"/>
    </row>
    <row r="1548" spans="1:14">
      <c r="A1548" s="111" t="s">
        <v>1660</v>
      </c>
      <c r="B1548" s="111" t="s">
        <v>377</v>
      </c>
      <c r="C1548" s="111">
        <v>3.9</v>
      </c>
      <c r="D1548" s="111">
        <v>3.9</v>
      </c>
      <c r="E1548" s="111">
        <v>3.65</v>
      </c>
      <c r="F1548" s="111">
        <v>3.8</v>
      </c>
      <c r="G1548" s="111">
        <v>3.85</v>
      </c>
      <c r="H1548" s="111">
        <v>3.85</v>
      </c>
      <c r="I1548" s="111">
        <v>126029</v>
      </c>
      <c r="J1548" s="111">
        <v>477199.7</v>
      </c>
      <c r="K1548" s="112">
        <v>43717</v>
      </c>
      <c r="L1548" s="111">
        <v>207</v>
      </c>
      <c r="M1548" s="111" t="s">
        <v>1661</v>
      </c>
      <c r="N1548" s="390"/>
    </row>
    <row r="1549" spans="1:14">
      <c r="A1549" s="111" t="s">
        <v>1662</v>
      </c>
      <c r="B1549" s="111" t="s">
        <v>377</v>
      </c>
      <c r="C1549" s="111">
        <v>296.7</v>
      </c>
      <c r="D1549" s="111">
        <v>308.3</v>
      </c>
      <c r="E1549" s="111">
        <v>291.75</v>
      </c>
      <c r="F1549" s="111">
        <v>306</v>
      </c>
      <c r="G1549" s="111">
        <v>305.89999999999998</v>
      </c>
      <c r="H1549" s="111">
        <v>310.14999999999998</v>
      </c>
      <c r="I1549" s="111">
        <v>3997506</v>
      </c>
      <c r="J1549" s="111">
        <v>1213122317.5</v>
      </c>
      <c r="K1549" s="112">
        <v>43717</v>
      </c>
      <c r="L1549" s="111">
        <v>35158</v>
      </c>
      <c r="M1549" s="111" t="s">
        <v>1663</v>
      </c>
      <c r="N1549" s="390"/>
    </row>
    <row r="1550" spans="1:14">
      <c r="A1550" s="111" t="s">
        <v>156</v>
      </c>
      <c r="B1550" s="111" t="s">
        <v>377</v>
      </c>
      <c r="C1550" s="111">
        <v>3914.6</v>
      </c>
      <c r="D1550" s="111">
        <v>3960</v>
      </c>
      <c r="E1550" s="111">
        <v>3888.55</v>
      </c>
      <c r="F1550" s="111">
        <v>3905.6</v>
      </c>
      <c r="G1550" s="111">
        <v>3904</v>
      </c>
      <c r="H1550" s="111">
        <v>3907.55</v>
      </c>
      <c r="I1550" s="111">
        <v>478027</v>
      </c>
      <c r="J1550" s="111">
        <v>1873252478.3</v>
      </c>
      <c r="K1550" s="112">
        <v>43717</v>
      </c>
      <c r="L1550" s="111">
        <v>33932</v>
      </c>
      <c r="M1550" s="111" t="s">
        <v>1664</v>
      </c>
      <c r="N1550" s="390"/>
    </row>
    <row r="1551" spans="1:14">
      <c r="A1551" s="111" t="s">
        <v>1665</v>
      </c>
      <c r="B1551" s="111" t="s">
        <v>377</v>
      </c>
      <c r="C1551" s="111">
        <v>44.85</v>
      </c>
      <c r="D1551" s="111">
        <v>46.8</v>
      </c>
      <c r="E1551" s="111">
        <v>43.3</v>
      </c>
      <c r="F1551" s="111">
        <v>44.55</v>
      </c>
      <c r="G1551" s="111">
        <v>45.25</v>
      </c>
      <c r="H1551" s="111">
        <v>44.1</v>
      </c>
      <c r="I1551" s="111">
        <v>76937</v>
      </c>
      <c r="J1551" s="111">
        <v>3439445.2</v>
      </c>
      <c r="K1551" s="112">
        <v>43717</v>
      </c>
      <c r="L1551" s="111">
        <v>482</v>
      </c>
      <c r="M1551" s="111" t="s">
        <v>1666</v>
      </c>
      <c r="N1551" s="390"/>
    </row>
    <row r="1552" spans="1:14" hidden="1">
      <c r="A1552" s="111" t="s">
        <v>3624</v>
      </c>
      <c r="B1552" s="111" t="s">
        <v>377</v>
      </c>
      <c r="C1552" s="111">
        <v>0.85</v>
      </c>
      <c r="D1552" s="111">
        <v>0.85</v>
      </c>
      <c r="E1552" s="111">
        <v>0.85</v>
      </c>
      <c r="F1552" s="111">
        <v>0.85</v>
      </c>
      <c r="G1552" s="111">
        <v>0.85</v>
      </c>
      <c r="H1552" s="111">
        <v>0.85</v>
      </c>
      <c r="I1552" s="111">
        <v>16</v>
      </c>
      <c r="J1552" s="111">
        <v>13.6</v>
      </c>
      <c r="K1552" s="112">
        <v>43717</v>
      </c>
      <c r="L1552" s="111">
        <v>1</v>
      </c>
      <c r="M1552" s="111" t="s">
        <v>3625</v>
      </c>
      <c r="N1552" s="390"/>
    </row>
    <row r="1553" spans="1:14" hidden="1">
      <c r="A1553" s="111" t="s">
        <v>1667</v>
      </c>
      <c r="B1553" s="111" t="s">
        <v>377</v>
      </c>
      <c r="C1553" s="111">
        <v>175.7</v>
      </c>
      <c r="D1553" s="111">
        <v>179</v>
      </c>
      <c r="E1553" s="111">
        <v>172.85</v>
      </c>
      <c r="F1553" s="111">
        <v>177.35</v>
      </c>
      <c r="G1553" s="111">
        <v>177</v>
      </c>
      <c r="H1553" s="111">
        <v>175.85</v>
      </c>
      <c r="I1553" s="111">
        <v>30820</v>
      </c>
      <c r="J1553" s="111">
        <v>5449063.7000000002</v>
      </c>
      <c r="K1553" s="112">
        <v>43717</v>
      </c>
      <c r="L1553" s="111">
        <v>787</v>
      </c>
      <c r="M1553" s="111" t="s">
        <v>1668</v>
      </c>
      <c r="N1553" s="390"/>
    </row>
    <row r="1554" spans="1:14">
      <c r="A1554" s="111" t="s">
        <v>1669</v>
      </c>
      <c r="B1554" s="111" t="s">
        <v>377</v>
      </c>
      <c r="C1554" s="111">
        <v>71</v>
      </c>
      <c r="D1554" s="111">
        <v>74.95</v>
      </c>
      <c r="E1554" s="111">
        <v>71</v>
      </c>
      <c r="F1554" s="111">
        <v>73.900000000000006</v>
      </c>
      <c r="G1554" s="111">
        <v>74</v>
      </c>
      <c r="H1554" s="111">
        <v>71.05</v>
      </c>
      <c r="I1554" s="111">
        <v>1907</v>
      </c>
      <c r="J1554" s="111">
        <v>139197.45000000001</v>
      </c>
      <c r="K1554" s="112">
        <v>43717</v>
      </c>
      <c r="L1554" s="111">
        <v>46</v>
      </c>
      <c r="M1554" s="111" t="s">
        <v>1670</v>
      </c>
      <c r="N1554" s="390"/>
    </row>
    <row r="1555" spans="1:14">
      <c r="A1555" s="111" t="s">
        <v>157</v>
      </c>
      <c r="B1555" s="111" t="s">
        <v>377</v>
      </c>
      <c r="C1555" s="111">
        <v>55.3</v>
      </c>
      <c r="D1555" s="111">
        <v>56.8</v>
      </c>
      <c r="E1555" s="111">
        <v>54.4</v>
      </c>
      <c r="F1555" s="111">
        <v>56.3</v>
      </c>
      <c r="G1555" s="111">
        <v>56.3</v>
      </c>
      <c r="H1555" s="111">
        <v>55.1</v>
      </c>
      <c r="I1555" s="111">
        <v>8513587</v>
      </c>
      <c r="J1555" s="111">
        <v>475663482.75</v>
      </c>
      <c r="K1555" s="112">
        <v>43717</v>
      </c>
      <c r="L1555" s="111">
        <v>20568</v>
      </c>
      <c r="M1555" s="111" t="s">
        <v>1671</v>
      </c>
      <c r="N1555" s="390"/>
    </row>
    <row r="1556" spans="1:14">
      <c r="A1556" s="111" t="s">
        <v>2017</v>
      </c>
      <c r="B1556" s="111" t="s">
        <v>3017</v>
      </c>
      <c r="C1556" s="111">
        <v>52.2</v>
      </c>
      <c r="D1556" s="111">
        <v>57.6</v>
      </c>
      <c r="E1556" s="111">
        <v>52.2</v>
      </c>
      <c r="F1556" s="111">
        <v>57.2</v>
      </c>
      <c r="G1556" s="111">
        <v>57.5</v>
      </c>
      <c r="H1556" s="111">
        <v>54.9</v>
      </c>
      <c r="I1556" s="111">
        <v>115591</v>
      </c>
      <c r="J1556" s="111">
        <v>6526534.5</v>
      </c>
      <c r="K1556" s="112">
        <v>43717</v>
      </c>
      <c r="L1556" s="111">
        <v>1062</v>
      </c>
      <c r="M1556" s="111" t="s">
        <v>2604</v>
      </c>
      <c r="N1556" s="390"/>
    </row>
    <row r="1557" spans="1:14" hidden="1">
      <c r="A1557" s="111" t="s">
        <v>3237</v>
      </c>
      <c r="B1557" s="111" t="s">
        <v>377</v>
      </c>
      <c r="C1557" s="111">
        <v>0.75</v>
      </c>
      <c r="D1557" s="111">
        <v>0.8</v>
      </c>
      <c r="E1557" s="111">
        <v>0.7</v>
      </c>
      <c r="F1557" s="111">
        <v>0.75</v>
      </c>
      <c r="G1557" s="111">
        <v>0.7</v>
      </c>
      <c r="H1557" s="111">
        <v>0.75</v>
      </c>
      <c r="I1557" s="111">
        <v>3988778</v>
      </c>
      <c r="J1557" s="111">
        <v>2968336.85</v>
      </c>
      <c r="K1557" s="112">
        <v>43717</v>
      </c>
      <c r="L1557" s="111">
        <v>691</v>
      </c>
      <c r="M1557" s="111" t="s">
        <v>3238</v>
      </c>
      <c r="N1557" s="390"/>
    </row>
    <row r="1558" spans="1:14">
      <c r="A1558" s="111" t="s">
        <v>1672</v>
      </c>
      <c r="B1558" s="111" t="s">
        <v>377</v>
      </c>
      <c r="C1558" s="111">
        <v>9.9</v>
      </c>
      <c r="D1558" s="111">
        <v>9.9</v>
      </c>
      <c r="E1558" s="111">
        <v>9.5</v>
      </c>
      <c r="F1558" s="111">
        <v>9.6</v>
      </c>
      <c r="G1558" s="111">
        <v>9.6</v>
      </c>
      <c r="H1558" s="111">
        <v>9.85</v>
      </c>
      <c r="I1558" s="111">
        <v>615535</v>
      </c>
      <c r="J1558" s="111">
        <v>5937427.25</v>
      </c>
      <c r="K1558" s="112">
        <v>43717</v>
      </c>
      <c r="L1558" s="111">
        <v>1100</v>
      </c>
      <c r="M1558" s="111" t="s">
        <v>1673</v>
      </c>
      <c r="N1558" s="390"/>
    </row>
    <row r="1559" spans="1:14">
      <c r="A1559" s="111" t="s">
        <v>3014</v>
      </c>
      <c r="B1559" s="111" t="s">
        <v>377</v>
      </c>
      <c r="C1559" s="111">
        <v>245</v>
      </c>
      <c r="D1559" s="111">
        <v>245</v>
      </c>
      <c r="E1559" s="111">
        <v>238</v>
      </c>
      <c r="F1559" s="111">
        <v>238.85</v>
      </c>
      <c r="G1559" s="111">
        <v>238</v>
      </c>
      <c r="H1559" s="111">
        <v>240.1</v>
      </c>
      <c r="I1559" s="111">
        <v>585</v>
      </c>
      <c r="J1559" s="111">
        <v>140053.45000000001</v>
      </c>
      <c r="K1559" s="112">
        <v>43717</v>
      </c>
      <c r="L1559" s="111">
        <v>24</v>
      </c>
      <c r="M1559" s="111" t="s">
        <v>3015</v>
      </c>
      <c r="N1559" s="390"/>
    </row>
    <row r="1560" spans="1:14">
      <c r="A1560" s="111" t="s">
        <v>1674</v>
      </c>
      <c r="B1560" s="111" t="s">
        <v>377</v>
      </c>
      <c r="C1560" s="111">
        <v>146</v>
      </c>
      <c r="D1560" s="111">
        <v>155.55000000000001</v>
      </c>
      <c r="E1560" s="111">
        <v>146</v>
      </c>
      <c r="F1560" s="111">
        <v>150.6</v>
      </c>
      <c r="G1560" s="111">
        <v>151.25</v>
      </c>
      <c r="H1560" s="111">
        <v>147.1</v>
      </c>
      <c r="I1560" s="111">
        <v>32209</v>
      </c>
      <c r="J1560" s="111">
        <v>4878417.05</v>
      </c>
      <c r="K1560" s="112">
        <v>43717</v>
      </c>
      <c r="L1560" s="111">
        <v>904</v>
      </c>
      <c r="M1560" s="111" t="s">
        <v>1675</v>
      </c>
      <c r="N1560" s="390"/>
    </row>
    <row r="1561" spans="1:14">
      <c r="A1561" s="111" t="s">
        <v>158</v>
      </c>
      <c r="B1561" s="111" t="s">
        <v>377</v>
      </c>
      <c r="C1561" s="111">
        <v>564.4</v>
      </c>
      <c r="D1561" s="111">
        <v>590.6</v>
      </c>
      <c r="E1561" s="111">
        <v>564.29999999999995</v>
      </c>
      <c r="F1561" s="111">
        <v>587.45000000000005</v>
      </c>
      <c r="G1561" s="111">
        <v>589.79999999999995</v>
      </c>
      <c r="H1561" s="111">
        <v>567.95000000000005</v>
      </c>
      <c r="I1561" s="111">
        <v>4813239</v>
      </c>
      <c r="J1561" s="111">
        <v>2804809694.3499999</v>
      </c>
      <c r="K1561" s="112">
        <v>43717</v>
      </c>
      <c r="L1561" s="111">
        <v>74692</v>
      </c>
      <c r="M1561" s="111" t="s">
        <v>1676</v>
      </c>
      <c r="N1561" s="390"/>
    </row>
    <row r="1562" spans="1:14">
      <c r="A1562" s="111" t="s">
        <v>3112</v>
      </c>
      <c r="B1562" s="111" t="s">
        <v>3017</v>
      </c>
      <c r="C1562" s="111">
        <v>2.2000000000000002</v>
      </c>
      <c r="D1562" s="111">
        <v>2.25</v>
      </c>
      <c r="E1562" s="111">
        <v>2.1</v>
      </c>
      <c r="F1562" s="111">
        <v>2.15</v>
      </c>
      <c r="G1562" s="111">
        <v>2.2000000000000002</v>
      </c>
      <c r="H1562" s="111">
        <v>2.2000000000000002</v>
      </c>
      <c r="I1562" s="111">
        <v>322566</v>
      </c>
      <c r="J1562" s="111">
        <v>697097.85</v>
      </c>
      <c r="K1562" s="112">
        <v>43717</v>
      </c>
      <c r="L1562" s="111">
        <v>406</v>
      </c>
      <c r="M1562" s="111" t="s">
        <v>3113</v>
      </c>
      <c r="N1562" s="390"/>
    </row>
    <row r="1563" spans="1:14">
      <c r="A1563" s="111" t="s">
        <v>1677</v>
      </c>
      <c r="B1563" s="111" t="s">
        <v>377</v>
      </c>
      <c r="C1563" s="111">
        <v>27</v>
      </c>
      <c r="D1563" s="111">
        <v>27.5</v>
      </c>
      <c r="E1563" s="111">
        <v>26.75</v>
      </c>
      <c r="F1563" s="111">
        <v>26.85</v>
      </c>
      <c r="G1563" s="111">
        <v>26.75</v>
      </c>
      <c r="H1563" s="111">
        <v>27.35</v>
      </c>
      <c r="I1563" s="111">
        <v>367376</v>
      </c>
      <c r="J1563" s="111">
        <v>9971406.5999999996</v>
      </c>
      <c r="K1563" s="112">
        <v>43717</v>
      </c>
      <c r="L1563" s="111">
        <v>847</v>
      </c>
      <c r="M1563" s="111" t="s">
        <v>1678</v>
      </c>
      <c r="N1563" s="390"/>
    </row>
    <row r="1564" spans="1:14">
      <c r="A1564" s="111" t="s">
        <v>3165</v>
      </c>
      <c r="B1564" s="111" t="s">
        <v>377</v>
      </c>
      <c r="C1564" s="111">
        <v>276.35000000000002</v>
      </c>
      <c r="D1564" s="111">
        <v>276.35000000000002</v>
      </c>
      <c r="E1564" s="111">
        <v>265.25</v>
      </c>
      <c r="F1564" s="111">
        <v>267</v>
      </c>
      <c r="G1564" s="111">
        <v>267</v>
      </c>
      <c r="H1564" s="111">
        <v>267</v>
      </c>
      <c r="I1564" s="111">
        <v>330</v>
      </c>
      <c r="J1564" s="111">
        <v>88198</v>
      </c>
      <c r="K1564" s="112">
        <v>43717</v>
      </c>
      <c r="L1564" s="111">
        <v>16</v>
      </c>
      <c r="M1564" s="111" t="s">
        <v>3166</v>
      </c>
      <c r="N1564" s="390"/>
    </row>
    <row r="1565" spans="1:14">
      <c r="A1565" s="111" t="s">
        <v>2640</v>
      </c>
      <c r="B1565" s="111" t="s">
        <v>377</v>
      </c>
      <c r="C1565" s="111">
        <v>1200</v>
      </c>
      <c r="D1565" s="111">
        <v>1273.5</v>
      </c>
      <c r="E1565" s="111">
        <v>1155.3499999999999</v>
      </c>
      <c r="F1565" s="111">
        <v>1156.83</v>
      </c>
      <c r="G1565" s="111">
        <v>1157.0999999999999</v>
      </c>
      <c r="H1565" s="111">
        <v>1158.75</v>
      </c>
      <c r="I1565" s="111">
        <v>518</v>
      </c>
      <c r="J1565" s="111">
        <v>601521.94999999995</v>
      </c>
      <c r="K1565" s="112">
        <v>43717</v>
      </c>
      <c r="L1565" s="111">
        <v>49</v>
      </c>
      <c r="M1565" s="111" t="s">
        <v>2641</v>
      </c>
      <c r="N1565" s="390"/>
    </row>
    <row r="1566" spans="1:14">
      <c r="A1566" s="111" t="s">
        <v>3148</v>
      </c>
      <c r="B1566" s="111" t="s">
        <v>377</v>
      </c>
      <c r="C1566" s="111">
        <v>390.9</v>
      </c>
      <c r="D1566" s="111">
        <v>394</v>
      </c>
      <c r="E1566" s="111">
        <v>390.15</v>
      </c>
      <c r="F1566" s="111">
        <v>393.82</v>
      </c>
      <c r="G1566" s="111">
        <v>394</v>
      </c>
      <c r="H1566" s="111">
        <v>389</v>
      </c>
      <c r="I1566" s="111">
        <v>917</v>
      </c>
      <c r="J1566" s="111">
        <v>360289.84</v>
      </c>
      <c r="K1566" s="112">
        <v>43717</v>
      </c>
      <c r="L1566" s="111">
        <v>31</v>
      </c>
      <c r="M1566" s="111" t="s">
        <v>3149</v>
      </c>
      <c r="N1566" s="390"/>
    </row>
    <row r="1567" spans="1:14" hidden="1">
      <c r="A1567" s="111" t="s">
        <v>3798</v>
      </c>
      <c r="B1567" s="111" t="s">
        <v>377</v>
      </c>
      <c r="C1567" s="111">
        <v>297</v>
      </c>
      <c r="D1567" s="111">
        <v>297</v>
      </c>
      <c r="E1567" s="111">
        <v>297</v>
      </c>
      <c r="F1567" s="111">
        <v>297</v>
      </c>
      <c r="G1567" s="111">
        <v>297</v>
      </c>
      <c r="H1567" s="111">
        <v>293</v>
      </c>
      <c r="I1567" s="111">
        <v>19</v>
      </c>
      <c r="J1567" s="111">
        <v>5643</v>
      </c>
      <c r="K1567" s="112">
        <v>43717</v>
      </c>
      <c r="L1567" s="111">
        <v>2</v>
      </c>
      <c r="M1567" s="111" t="s">
        <v>3799</v>
      </c>
      <c r="N1567" s="390"/>
    </row>
    <row r="1568" spans="1:14">
      <c r="A1568" s="111" t="s">
        <v>3114</v>
      </c>
      <c r="B1568" s="111" t="s">
        <v>377</v>
      </c>
      <c r="C1568" s="111">
        <v>7.4</v>
      </c>
      <c r="D1568" s="111">
        <v>7.7</v>
      </c>
      <c r="E1568" s="111">
        <v>7.35</v>
      </c>
      <c r="F1568" s="111">
        <v>7.55</v>
      </c>
      <c r="G1568" s="111">
        <v>7.6</v>
      </c>
      <c r="H1568" s="111">
        <v>7.3</v>
      </c>
      <c r="I1568" s="111">
        <v>49987</v>
      </c>
      <c r="J1568" s="111">
        <v>376237.55</v>
      </c>
      <c r="K1568" s="112">
        <v>43717</v>
      </c>
      <c r="L1568" s="111">
        <v>109</v>
      </c>
      <c r="M1568" s="111" t="s">
        <v>3115</v>
      </c>
      <c r="N1568" s="390"/>
    </row>
    <row r="1569" spans="1:14">
      <c r="A1569" s="111" t="s">
        <v>2175</v>
      </c>
      <c r="B1569" s="111" t="s">
        <v>377</v>
      </c>
      <c r="C1569" s="111">
        <v>105</v>
      </c>
      <c r="D1569" s="111">
        <v>107.4</v>
      </c>
      <c r="E1569" s="111">
        <v>103.35</v>
      </c>
      <c r="F1569" s="111">
        <v>105.7</v>
      </c>
      <c r="G1569" s="111">
        <v>105.85</v>
      </c>
      <c r="H1569" s="111">
        <v>105.35</v>
      </c>
      <c r="I1569" s="111">
        <v>54575</v>
      </c>
      <c r="J1569" s="111">
        <v>5789505.0499999998</v>
      </c>
      <c r="K1569" s="112">
        <v>43717</v>
      </c>
      <c r="L1569" s="111">
        <v>1024</v>
      </c>
      <c r="M1569" s="111" t="s">
        <v>2176</v>
      </c>
      <c r="N1569" s="390"/>
    </row>
    <row r="1570" spans="1:14">
      <c r="A1570" s="111" t="s">
        <v>3116</v>
      </c>
      <c r="B1570" s="111" t="s">
        <v>3017</v>
      </c>
      <c r="C1570" s="111">
        <v>0.05</v>
      </c>
      <c r="D1570" s="111">
        <v>0.1</v>
      </c>
      <c r="E1570" s="111">
        <v>0.05</v>
      </c>
      <c r="F1570" s="111">
        <v>0.05</v>
      </c>
      <c r="G1570" s="111">
        <v>0.1</v>
      </c>
      <c r="H1570" s="111">
        <v>0.05</v>
      </c>
      <c r="I1570" s="111">
        <v>12042680</v>
      </c>
      <c r="J1570" s="111">
        <v>636713.25</v>
      </c>
      <c r="K1570" s="112">
        <v>43717</v>
      </c>
      <c r="L1570" s="111">
        <v>640</v>
      </c>
      <c r="M1570" s="111" t="s">
        <v>3117</v>
      </c>
      <c r="N1570" s="390"/>
    </row>
    <row r="1571" spans="1:14">
      <c r="A1571" s="111" t="s">
        <v>1679</v>
      </c>
      <c r="B1571" s="111" t="s">
        <v>377</v>
      </c>
      <c r="C1571" s="111">
        <v>118.2</v>
      </c>
      <c r="D1571" s="111">
        <v>124</v>
      </c>
      <c r="E1571" s="111">
        <v>114</v>
      </c>
      <c r="F1571" s="111">
        <v>121.85</v>
      </c>
      <c r="G1571" s="111">
        <v>121.85</v>
      </c>
      <c r="H1571" s="111">
        <v>116.5</v>
      </c>
      <c r="I1571" s="111">
        <v>87374</v>
      </c>
      <c r="J1571" s="111">
        <v>10476951.35</v>
      </c>
      <c r="K1571" s="112">
        <v>43717</v>
      </c>
      <c r="L1571" s="111">
        <v>1553</v>
      </c>
      <c r="M1571" s="111" t="s">
        <v>1680</v>
      </c>
      <c r="N1571" s="390"/>
    </row>
    <row r="1572" spans="1:14">
      <c r="A1572" s="111" t="s">
        <v>1681</v>
      </c>
      <c r="B1572" s="111" t="s">
        <v>377</v>
      </c>
      <c r="C1572" s="111">
        <v>729.85</v>
      </c>
      <c r="D1572" s="111">
        <v>745</v>
      </c>
      <c r="E1572" s="111">
        <v>726.5</v>
      </c>
      <c r="F1572" s="111">
        <v>737.85</v>
      </c>
      <c r="G1572" s="111">
        <v>735</v>
      </c>
      <c r="H1572" s="111">
        <v>726</v>
      </c>
      <c r="I1572" s="111">
        <v>30047</v>
      </c>
      <c r="J1572" s="111">
        <v>22226122.75</v>
      </c>
      <c r="K1572" s="112">
        <v>43717</v>
      </c>
      <c r="L1572" s="111">
        <v>1382</v>
      </c>
      <c r="M1572" s="111" t="s">
        <v>1682</v>
      </c>
      <c r="N1572" s="390"/>
    </row>
    <row r="1573" spans="1:14" hidden="1">
      <c r="A1573" s="111" t="s">
        <v>2018</v>
      </c>
      <c r="B1573" s="111" t="s">
        <v>377</v>
      </c>
      <c r="C1573" s="111">
        <v>840</v>
      </c>
      <c r="D1573" s="111">
        <v>851</v>
      </c>
      <c r="E1573" s="111">
        <v>831</v>
      </c>
      <c r="F1573" s="111">
        <v>841.6</v>
      </c>
      <c r="G1573" s="111">
        <v>842</v>
      </c>
      <c r="H1573" s="111">
        <v>839.25</v>
      </c>
      <c r="I1573" s="111">
        <v>12116</v>
      </c>
      <c r="J1573" s="111">
        <v>10243699.35</v>
      </c>
      <c r="K1573" s="112">
        <v>43717</v>
      </c>
      <c r="L1573" s="111">
        <v>720</v>
      </c>
      <c r="M1573" s="111" t="s">
        <v>2019</v>
      </c>
      <c r="N1573" s="390"/>
    </row>
    <row r="1574" spans="1:14">
      <c r="A1574" s="111" t="s">
        <v>2509</v>
      </c>
      <c r="B1574" s="111" t="s">
        <v>377</v>
      </c>
      <c r="C1574" s="111">
        <v>30</v>
      </c>
      <c r="D1574" s="111">
        <v>30.2</v>
      </c>
      <c r="E1574" s="111">
        <v>29</v>
      </c>
      <c r="F1574" s="111">
        <v>29.9</v>
      </c>
      <c r="G1574" s="111">
        <v>30</v>
      </c>
      <c r="H1574" s="111">
        <v>30.05</v>
      </c>
      <c r="I1574" s="111">
        <v>1341954</v>
      </c>
      <c r="J1574" s="111">
        <v>40007575.649999999</v>
      </c>
      <c r="K1574" s="112">
        <v>43717</v>
      </c>
      <c r="L1574" s="111">
        <v>3944</v>
      </c>
      <c r="M1574" s="111" t="s">
        <v>2585</v>
      </c>
      <c r="N1574" s="390"/>
    </row>
    <row r="1575" spans="1:14">
      <c r="A1575" s="111" t="s">
        <v>1683</v>
      </c>
      <c r="B1575" s="111" t="s">
        <v>377</v>
      </c>
      <c r="C1575" s="111">
        <v>39.85</v>
      </c>
      <c r="D1575" s="111">
        <v>39.85</v>
      </c>
      <c r="E1575" s="111">
        <v>38.450000000000003</v>
      </c>
      <c r="F1575" s="111">
        <v>39</v>
      </c>
      <c r="G1575" s="111">
        <v>39</v>
      </c>
      <c r="H1575" s="111">
        <v>37.549999999999997</v>
      </c>
      <c r="I1575" s="111">
        <v>27019</v>
      </c>
      <c r="J1575" s="111">
        <v>1053503.8</v>
      </c>
      <c r="K1575" s="112">
        <v>43717</v>
      </c>
      <c r="L1575" s="111">
        <v>96</v>
      </c>
      <c r="M1575" s="111" t="s">
        <v>1684</v>
      </c>
      <c r="N1575" s="390"/>
    </row>
    <row r="1576" spans="1:14" hidden="1">
      <c r="A1576" s="111" t="s">
        <v>1685</v>
      </c>
      <c r="B1576" s="111" t="s">
        <v>3017</v>
      </c>
      <c r="C1576" s="111">
        <v>2.95</v>
      </c>
      <c r="D1576" s="111">
        <v>2.95</v>
      </c>
      <c r="E1576" s="111">
        <v>2.95</v>
      </c>
      <c r="F1576" s="111">
        <v>2.95</v>
      </c>
      <c r="G1576" s="111">
        <v>2.95</v>
      </c>
      <c r="H1576" s="111">
        <v>2.85</v>
      </c>
      <c r="I1576" s="111">
        <v>655</v>
      </c>
      <c r="J1576" s="111">
        <v>1932.25</v>
      </c>
      <c r="K1576" s="112">
        <v>43717</v>
      </c>
      <c r="L1576" s="111">
        <v>4</v>
      </c>
      <c r="M1576" s="111" t="s">
        <v>1686</v>
      </c>
      <c r="N1576" s="390"/>
    </row>
    <row r="1577" spans="1:14">
      <c r="A1577" s="111" t="s">
        <v>2623</v>
      </c>
      <c r="B1577" s="111" t="s">
        <v>377</v>
      </c>
      <c r="C1577" s="111">
        <v>463</v>
      </c>
      <c r="D1577" s="111">
        <v>463</v>
      </c>
      <c r="E1577" s="111">
        <v>441</v>
      </c>
      <c r="F1577" s="111">
        <v>448.9</v>
      </c>
      <c r="G1577" s="111">
        <v>446</v>
      </c>
      <c r="H1577" s="111">
        <v>444.65</v>
      </c>
      <c r="I1577" s="111">
        <v>9207</v>
      </c>
      <c r="J1577" s="111">
        <v>4135556.05</v>
      </c>
      <c r="K1577" s="112">
        <v>43717</v>
      </c>
      <c r="L1577" s="111">
        <v>598</v>
      </c>
      <c r="M1577" s="111" t="s">
        <v>2624</v>
      </c>
      <c r="N1577" s="390"/>
    </row>
    <row r="1578" spans="1:14">
      <c r="A1578" s="111" t="s">
        <v>1687</v>
      </c>
      <c r="B1578" s="111" t="s">
        <v>377</v>
      </c>
      <c r="C1578" s="111">
        <v>12</v>
      </c>
      <c r="D1578" s="111">
        <v>13.1</v>
      </c>
      <c r="E1578" s="111">
        <v>11.8</v>
      </c>
      <c r="F1578" s="111">
        <v>12.75</v>
      </c>
      <c r="G1578" s="111">
        <v>13.1</v>
      </c>
      <c r="H1578" s="111">
        <v>11.85</v>
      </c>
      <c r="I1578" s="111">
        <v>159218</v>
      </c>
      <c r="J1578" s="111">
        <v>1991490.65</v>
      </c>
      <c r="K1578" s="112">
        <v>43717</v>
      </c>
      <c r="L1578" s="111">
        <v>427</v>
      </c>
      <c r="M1578" s="111" t="s">
        <v>1688</v>
      </c>
      <c r="N1578" s="390"/>
    </row>
    <row r="1579" spans="1:14">
      <c r="A1579" s="111" t="s">
        <v>1689</v>
      </c>
      <c r="B1579" s="111" t="s">
        <v>377</v>
      </c>
      <c r="C1579" s="111">
        <v>6.6</v>
      </c>
      <c r="D1579" s="111">
        <v>6.65</v>
      </c>
      <c r="E1579" s="111">
        <v>6.3</v>
      </c>
      <c r="F1579" s="111">
        <v>6.6</v>
      </c>
      <c r="G1579" s="111">
        <v>6.6</v>
      </c>
      <c r="H1579" s="111">
        <v>6.7</v>
      </c>
      <c r="I1579" s="111">
        <v>1414</v>
      </c>
      <c r="J1579" s="111">
        <v>9010.4500000000007</v>
      </c>
      <c r="K1579" s="112">
        <v>43717</v>
      </c>
      <c r="L1579" s="111">
        <v>22</v>
      </c>
      <c r="M1579" s="111" t="s">
        <v>1690</v>
      </c>
      <c r="N1579" s="390"/>
    </row>
    <row r="1580" spans="1:14">
      <c r="A1580" s="111" t="s">
        <v>1871</v>
      </c>
      <c r="B1580" s="111" t="s">
        <v>377</v>
      </c>
      <c r="C1580" s="111">
        <v>620</v>
      </c>
      <c r="D1580" s="111">
        <v>629.9</v>
      </c>
      <c r="E1580" s="111">
        <v>607.04999999999995</v>
      </c>
      <c r="F1580" s="111">
        <v>627.70000000000005</v>
      </c>
      <c r="G1580" s="111">
        <v>629.9</v>
      </c>
      <c r="H1580" s="111">
        <v>626.29999999999995</v>
      </c>
      <c r="I1580" s="111">
        <v>102461</v>
      </c>
      <c r="J1580" s="111">
        <v>63774584.399999999</v>
      </c>
      <c r="K1580" s="112">
        <v>43717</v>
      </c>
      <c r="L1580" s="111">
        <v>7436</v>
      </c>
      <c r="M1580" s="111" t="s">
        <v>1872</v>
      </c>
      <c r="N1580" s="390"/>
    </row>
    <row r="1581" spans="1:14">
      <c r="A1581" s="111" t="s">
        <v>223</v>
      </c>
      <c r="B1581" s="111" t="s">
        <v>377</v>
      </c>
      <c r="C1581" s="111">
        <v>141.94999999999999</v>
      </c>
      <c r="D1581" s="111">
        <v>143.80000000000001</v>
      </c>
      <c r="E1581" s="111">
        <v>139.19999999999999</v>
      </c>
      <c r="F1581" s="111">
        <v>141.25</v>
      </c>
      <c r="G1581" s="111">
        <v>141.30000000000001</v>
      </c>
      <c r="H1581" s="111">
        <v>141.80000000000001</v>
      </c>
      <c r="I1581" s="111">
        <v>7617972</v>
      </c>
      <c r="J1581" s="111">
        <v>1078028725.5999999</v>
      </c>
      <c r="K1581" s="112">
        <v>43717</v>
      </c>
      <c r="L1581" s="111">
        <v>56240</v>
      </c>
      <c r="M1581" s="111" t="s">
        <v>1691</v>
      </c>
      <c r="N1581" s="390"/>
    </row>
    <row r="1582" spans="1:14">
      <c r="A1582" s="111" t="s">
        <v>1692</v>
      </c>
      <c r="B1582" s="111" t="s">
        <v>377</v>
      </c>
      <c r="C1582" s="111">
        <v>1408</v>
      </c>
      <c r="D1582" s="111">
        <v>1444.9</v>
      </c>
      <c r="E1582" s="111">
        <v>1390</v>
      </c>
      <c r="F1582" s="111">
        <v>1414.3</v>
      </c>
      <c r="G1582" s="111">
        <v>1416</v>
      </c>
      <c r="H1582" s="111">
        <v>1404.55</v>
      </c>
      <c r="I1582" s="111">
        <v>65099</v>
      </c>
      <c r="J1582" s="111">
        <v>92551919.150000006</v>
      </c>
      <c r="K1582" s="112">
        <v>43717</v>
      </c>
      <c r="L1582" s="111">
        <v>5761</v>
      </c>
      <c r="M1582" s="111" t="s">
        <v>1693</v>
      </c>
      <c r="N1582" s="390"/>
    </row>
    <row r="1583" spans="1:14">
      <c r="A1583" s="111" t="s">
        <v>1694</v>
      </c>
      <c r="B1583" s="111" t="s">
        <v>377</v>
      </c>
      <c r="C1583" s="111">
        <v>23.5</v>
      </c>
      <c r="D1583" s="111">
        <v>24.2</v>
      </c>
      <c r="E1583" s="111">
        <v>22</v>
      </c>
      <c r="F1583" s="111">
        <v>23.25</v>
      </c>
      <c r="G1583" s="111">
        <v>23.15</v>
      </c>
      <c r="H1583" s="111">
        <v>23.5</v>
      </c>
      <c r="I1583" s="111">
        <v>26686</v>
      </c>
      <c r="J1583" s="111">
        <v>621114.85</v>
      </c>
      <c r="K1583" s="112">
        <v>43717</v>
      </c>
      <c r="L1583" s="111">
        <v>409</v>
      </c>
      <c r="M1583" s="111" t="s">
        <v>1695</v>
      </c>
      <c r="N1583" s="390"/>
    </row>
    <row r="1584" spans="1:14">
      <c r="A1584" s="111" t="s">
        <v>1696</v>
      </c>
      <c r="B1584" s="111" t="s">
        <v>377</v>
      </c>
      <c r="C1584" s="111">
        <v>947.7</v>
      </c>
      <c r="D1584" s="111">
        <v>948.9</v>
      </c>
      <c r="E1584" s="111">
        <v>935</v>
      </c>
      <c r="F1584" s="111">
        <v>939.25</v>
      </c>
      <c r="G1584" s="111">
        <v>935</v>
      </c>
      <c r="H1584" s="111">
        <v>940.7</v>
      </c>
      <c r="I1584" s="111">
        <v>2064</v>
      </c>
      <c r="J1584" s="111">
        <v>1942073.2</v>
      </c>
      <c r="K1584" s="112">
        <v>43717</v>
      </c>
      <c r="L1584" s="111">
        <v>627</v>
      </c>
      <c r="M1584" s="111" t="s">
        <v>1697</v>
      </c>
      <c r="N1584" s="390"/>
    </row>
    <row r="1585" spans="1:14">
      <c r="A1585" s="111" t="s">
        <v>374</v>
      </c>
      <c r="B1585" s="111" t="s">
        <v>377</v>
      </c>
      <c r="C1585" s="111">
        <v>52.3</v>
      </c>
      <c r="D1585" s="111">
        <v>52.35</v>
      </c>
      <c r="E1585" s="111">
        <v>48.7</v>
      </c>
      <c r="F1585" s="111">
        <v>50.6</v>
      </c>
      <c r="G1585" s="111">
        <v>50.1</v>
      </c>
      <c r="H1585" s="111">
        <v>48.7</v>
      </c>
      <c r="I1585" s="111">
        <v>10258</v>
      </c>
      <c r="J1585" s="111">
        <v>518537.6</v>
      </c>
      <c r="K1585" s="112">
        <v>43717</v>
      </c>
      <c r="L1585" s="111">
        <v>798</v>
      </c>
      <c r="M1585" s="111" t="s">
        <v>1698</v>
      </c>
      <c r="N1585" s="390"/>
    </row>
    <row r="1586" spans="1:14">
      <c r="A1586" s="111" t="s">
        <v>1699</v>
      </c>
      <c r="B1586" s="111" t="s">
        <v>377</v>
      </c>
      <c r="C1586" s="111">
        <v>222.4</v>
      </c>
      <c r="D1586" s="111">
        <v>222.4</v>
      </c>
      <c r="E1586" s="111">
        <v>218.5</v>
      </c>
      <c r="F1586" s="111">
        <v>219.65</v>
      </c>
      <c r="G1586" s="111">
        <v>219</v>
      </c>
      <c r="H1586" s="111">
        <v>221.3</v>
      </c>
      <c r="I1586" s="111">
        <v>296691</v>
      </c>
      <c r="J1586" s="111">
        <v>65275636.5</v>
      </c>
      <c r="K1586" s="112">
        <v>43717</v>
      </c>
      <c r="L1586" s="111">
        <v>12122</v>
      </c>
      <c r="M1586" s="111" t="s">
        <v>1834</v>
      </c>
      <c r="N1586" s="390"/>
    </row>
    <row r="1587" spans="1:14">
      <c r="A1587" s="111" t="s">
        <v>1823</v>
      </c>
      <c r="B1587" s="111" t="s">
        <v>377</v>
      </c>
      <c r="C1587" s="111">
        <v>1559.95</v>
      </c>
      <c r="D1587" s="111">
        <v>1603.65</v>
      </c>
      <c r="E1587" s="111">
        <v>1559.95</v>
      </c>
      <c r="F1587" s="111">
        <v>1564</v>
      </c>
      <c r="G1587" s="111">
        <v>1560</v>
      </c>
      <c r="H1587" s="111">
        <v>1543.3</v>
      </c>
      <c r="I1587" s="111">
        <v>56</v>
      </c>
      <c r="J1587" s="111">
        <v>88151.75</v>
      </c>
      <c r="K1587" s="112">
        <v>43717</v>
      </c>
      <c r="L1587" s="111">
        <v>19</v>
      </c>
      <c r="M1587" s="111" t="s">
        <v>1824</v>
      </c>
      <c r="N1587" s="390"/>
    </row>
    <row r="1588" spans="1:14">
      <c r="A1588" s="111" t="s">
        <v>1700</v>
      </c>
      <c r="B1588" s="111" t="s">
        <v>3017</v>
      </c>
      <c r="C1588" s="111">
        <v>1.2</v>
      </c>
      <c r="D1588" s="111">
        <v>1.25</v>
      </c>
      <c r="E1588" s="111">
        <v>1.2</v>
      </c>
      <c r="F1588" s="111">
        <v>1.2</v>
      </c>
      <c r="G1588" s="111">
        <v>1.2</v>
      </c>
      <c r="H1588" s="111">
        <v>1.2</v>
      </c>
      <c r="I1588" s="111">
        <v>10425</v>
      </c>
      <c r="J1588" s="111">
        <v>12637.5</v>
      </c>
      <c r="K1588" s="112">
        <v>43717</v>
      </c>
      <c r="L1588" s="111">
        <v>32</v>
      </c>
      <c r="M1588" s="111" t="s">
        <v>1701</v>
      </c>
      <c r="N1588" s="390"/>
    </row>
    <row r="1589" spans="1:14">
      <c r="A1589" s="111" t="s">
        <v>1943</v>
      </c>
      <c r="B1589" s="111" t="s">
        <v>377</v>
      </c>
      <c r="C1589" s="111">
        <v>59.05</v>
      </c>
      <c r="D1589" s="111">
        <v>62.3</v>
      </c>
      <c r="E1589" s="111">
        <v>59.05</v>
      </c>
      <c r="F1589" s="111">
        <v>61.85</v>
      </c>
      <c r="G1589" s="111">
        <v>61.75</v>
      </c>
      <c r="H1589" s="111">
        <v>59.75</v>
      </c>
      <c r="I1589" s="111">
        <v>157380</v>
      </c>
      <c r="J1589" s="111">
        <v>9700020.4000000004</v>
      </c>
      <c r="K1589" s="112">
        <v>43717</v>
      </c>
      <c r="L1589" s="111">
        <v>336</v>
      </c>
      <c r="M1589" s="111" t="s">
        <v>1702</v>
      </c>
      <c r="N1589" s="390"/>
    </row>
    <row r="1590" spans="1:14">
      <c r="A1590" s="111" t="s">
        <v>3118</v>
      </c>
      <c r="B1590" s="111" t="s">
        <v>377</v>
      </c>
      <c r="C1590" s="111">
        <v>0.5</v>
      </c>
      <c r="D1590" s="111">
        <v>0.5</v>
      </c>
      <c r="E1590" s="111">
        <v>0.4</v>
      </c>
      <c r="F1590" s="111">
        <v>0.45</v>
      </c>
      <c r="G1590" s="111">
        <v>0.5</v>
      </c>
      <c r="H1590" s="111">
        <v>0.45</v>
      </c>
      <c r="I1590" s="111">
        <v>114963</v>
      </c>
      <c r="J1590" s="111">
        <v>53443.15</v>
      </c>
      <c r="K1590" s="112">
        <v>43717</v>
      </c>
      <c r="L1590" s="111">
        <v>52</v>
      </c>
      <c r="M1590" s="111" t="s">
        <v>3119</v>
      </c>
      <c r="N1590" s="390"/>
    </row>
    <row r="1591" spans="1:14">
      <c r="A1591" s="111" t="s">
        <v>1703</v>
      </c>
      <c r="B1591" s="111" t="s">
        <v>377</v>
      </c>
      <c r="C1591" s="111">
        <v>3.75</v>
      </c>
      <c r="D1591" s="111">
        <v>3.75</v>
      </c>
      <c r="E1591" s="111">
        <v>3.5</v>
      </c>
      <c r="F1591" s="111">
        <v>3.75</v>
      </c>
      <c r="G1591" s="111">
        <v>3.75</v>
      </c>
      <c r="H1591" s="111">
        <v>3.6</v>
      </c>
      <c r="I1591" s="111">
        <v>169351</v>
      </c>
      <c r="J1591" s="111">
        <v>625180.15</v>
      </c>
      <c r="K1591" s="112">
        <v>43717</v>
      </c>
      <c r="L1591" s="111">
        <v>163</v>
      </c>
      <c r="M1591" s="111" t="s">
        <v>1704</v>
      </c>
      <c r="N1591" s="390"/>
    </row>
    <row r="1592" spans="1:14">
      <c r="A1592" s="111" t="s">
        <v>3268</v>
      </c>
      <c r="B1592" s="111" t="s">
        <v>377</v>
      </c>
      <c r="C1592" s="111">
        <v>2.8</v>
      </c>
      <c r="D1592" s="111">
        <v>2.9</v>
      </c>
      <c r="E1592" s="111">
        <v>2.65</v>
      </c>
      <c r="F1592" s="111">
        <v>2.7</v>
      </c>
      <c r="G1592" s="111">
        <v>2.7</v>
      </c>
      <c r="H1592" s="111">
        <v>2.65</v>
      </c>
      <c r="I1592" s="111">
        <v>154891</v>
      </c>
      <c r="J1592" s="111">
        <v>427913.4</v>
      </c>
      <c r="K1592" s="112">
        <v>43717</v>
      </c>
      <c r="L1592" s="111">
        <v>144</v>
      </c>
      <c r="M1592" s="111" t="s">
        <v>3269</v>
      </c>
      <c r="N1592" s="390"/>
    </row>
    <row r="1593" spans="1:14">
      <c r="A1593" s="111" t="s">
        <v>3513</v>
      </c>
      <c r="B1593" s="111" t="s">
        <v>377</v>
      </c>
      <c r="C1593" s="111">
        <v>3.8</v>
      </c>
      <c r="D1593" s="111">
        <v>3.8</v>
      </c>
      <c r="E1593" s="111">
        <v>3.8</v>
      </c>
      <c r="F1593" s="111">
        <v>3.8</v>
      </c>
      <c r="G1593" s="111">
        <v>3.8</v>
      </c>
      <c r="H1593" s="111">
        <v>3.85</v>
      </c>
      <c r="I1593" s="111">
        <v>25224</v>
      </c>
      <c r="J1593" s="111">
        <v>95851.199999999997</v>
      </c>
      <c r="K1593" s="112">
        <v>43717</v>
      </c>
      <c r="L1593" s="111">
        <v>41</v>
      </c>
      <c r="M1593" s="111" t="s">
        <v>3514</v>
      </c>
      <c r="N1593" s="390"/>
    </row>
    <row r="1594" spans="1:14">
      <c r="A1594" s="111" t="s">
        <v>3488</v>
      </c>
      <c r="B1594" s="111" t="s">
        <v>377</v>
      </c>
      <c r="C1594" s="111">
        <v>10.45</v>
      </c>
      <c r="D1594" s="111">
        <v>11.35</v>
      </c>
      <c r="E1594" s="111">
        <v>10.45</v>
      </c>
      <c r="F1594" s="111">
        <v>11.35</v>
      </c>
      <c r="G1594" s="111">
        <v>11.35</v>
      </c>
      <c r="H1594" s="111">
        <v>10.85</v>
      </c>
      <c r="I1594" s="111">
        <v>302279</v>
      </c>
      <c r="J1594" s="111">
        <v>3383615.75</v>
      </c>
      <c r="K1594" s="112">
        <v>43717</v>
      </c>
      <c r="L1594" s="111">
        <v>256</v>
      </c>
      <c r="M1594" s="111" t="s">
        <v>3515</v>
      </c>
      <c r="N1594" s="390"/>
    </row>
    <row r="1595" spans="1:14">
      <c r="A1595" s="111" t="s">
        <v>3686</v>
      </c>
      <c r="B1595" s="111" t="s">
        <v>3017</v>
      </c>
      <c r="C1595" s="111">
        <v>7</v>
      </c>
      <c r="D1595" s="111">
        <v>7</v>
      </c>
      <c r="E1595" s="111">
        <v>7</v>
      </c>
      <c r="F1595" s="111">
        <v>7</v>
      </c>
      <c r="G1595" s="111">
        <v>7</v>
      </c>
      <c r="H1595" s="111">
        <v>7</v>
      </c>
      <c r="I1595" s="111">
        <v>6</v>
      </c>
      <c r="J1595" s="111">
        <v>42</v>
      </c>
      <c r="K1595" s="112">
        <v>43717</v>
      </c>
      <c r="L1595" s="111">
        <v>1</v>
      </c>
      <c r="M1595" s="111" t="s">
        <v>3687</v>
      </c>
      <c r="N1595" s="390"/>
    </row>
    <row r="1596" spans="1:14">
      <c r="A1596" s="111" t="s">
        <v>2502</v>
      </c>
      <c r="B1596" s="111" t="s">
        <v>377</v>
      </c>
      <c r="C1596" s="111">
        <v>89</v>
      </c>
      <c r="D1596" s="111">
        <v>97.7</v>
      </c>
      <c r="E1596" s="111">
        <v>89</v>
      </c>
      <c r="F1596" s="111">
        <v>94.9</v>
      </c>
      <c r="G1596" s="111">
        <v>94.25</v>
      </c>
      <c r="H1596" s="111">
        <v>90.5</v>
      </c>
      <c r="I1596" s="111">
        <v>21900</v>
      </c>
      <c r="J1596" s="111">
        <v>2038554.1</v>
      </c>
      <c r="K1596" s="112">
        <v>43717</v>
      </c>
      <c r="L1596" s="111">
        <v>888</v>
      </c>
      <c r="M1596" s="111" t="s">
        <v>2503</v>
      </c>
      <c r="N1596" s="390"/>
    </row>
    <row r="1597" spans="1:14">
      <c r="A1597" s="111" t="s">
        <v>1705</v>
      </c>
      <c r="B1597" s="111" t="s">
        <v>377</v>
      </c>
      <c r="C1597" s="111">
        <v>2207.15</v>
      </c>
      <c r="D1597" s="111">
        <v>2305</v>
      </c>
      <c r="E1597" s="111">
        <v>2207.15</v>
      </c>
      <c r="F1597" s="111">
        <v>2279.25</v>
      </c>
      <c r="G1597" s="111">
        <v>2300</v>
      </c>
      <c r="H1597" s="111">
        <v>2208.6</v>
      </c>
      <c r="I1597" s="111">
        <v>65507</v>
      </c>
      <c r="J1597" s="111">
        <v>148552052.25</v>
      </c>
      <c r="K1597" s="112">
        <v>43717</v>
      </c>
      <c r="L1597" s="111">
        <v>8585</v>
      </c>
      <c r="M1597" s="111" t="s">
        <v>1706</v>
      </c>
      <c r="N1597" s="390"/>
    </row>
    <row r="1598" spans="1:14">
      <c r="A1598" s="111" t="s">
        <v>1707</v>
      </c>
      <c r="B1598" s="111" t="s">
        <v>377</v>
      </c>
      <c r="C1598" s="111">
        <v>855.05</v>
      </c>
      <c r="D1598" s="111">
        <v>897.95</v>
      </c>
      <c r="E1598" s="111">
        <v>840.95</v>
      </c>
      <c r="F1598" s="111">
        <v>889.2</v>
      </c>
      <c r="G1598" s="111">
        <v>890</v>
      </c>
      <c r="H1598" s="111">
        <v>848.55</v>
      </c>
      <c r="I1598" s="111">
        <v>7943</v>
      </c>
      <c r="J1598" s="111">
        <v>7049132.9500000002</v>
      </c>
      <c r="K1598" s="112">
        <v>43717</v>
      </c>
      <c r="L1598" s="111">
        <v>801</v>
      </c>
      <c r="M1598" s="111" t="s">
        <v>1708</v>
      </c>
      <c r="N1598" s="390"/>
    </row>
    <row r="1599" spans="1:14" hidden="1">
      <c r="A1599" s="111" t="s">
        <v>1709</v>
      </c>
      <c r="B1599" s="111" t="s">
        <v>377</v>
      </c>
      <c r="C1599" s="111">
        <v>63.85</v>
      </c>
      <c r="D1599" s="111">
        <v>64.900000000000006</v>
      </c>
      <c r="E1599" s="111">
        <v>63.1</v>
      </c>
      <c r="F1599" s="111">
        <v>63.85</v>
      </c>
      <c r="G1599" s="111">
        <v>63.85</v>
      </c>
      <c r="H1599" s="111">
        <v>63.35</v>
      </c>
      <c r="I1599" s="111">
        <v>7092</v>
      </c>
      <c r="J1599" s="111">
        <v>455710.5</v>
      </c>
      <c r="K1599" s="112">
        <v>43717</v>
      </c>
      <c r="L1599" s="111">
        <v>129</v>
      </c>
      <c r="M1599" s="111" t="s">
        <v>1710</v>
      </c>
      <c r="N1599" s="390"/>
    </row>
    <row r="1600" spans="1:14" hidden="1">
      <c r="A1600" s="111" t="s">
        <v>1918</v>
      </c>
      <c r="B1600" s="111" t="s">
        <v>377</v>
      </c>
      <c r="C1600" s="111">
        <v>12.25</v>
      </c>
      <c r="D1600" s="111">
        <v>12.25</v>
      </c>
      <c r="E1600" s="111">
        <v>11.7</v>
      </c>
      <c r="F1600" s="111">
        <v>11.85</v>
      </c>
      <c r="G1600" s="111">
        <v>11.7</v>
      </c>
      <c r="H1600" s="111">
        <v>11.9</v>
      </c>
      <c r="I1600" s="111">
        <v>110765</v>
      </c>
      <c r="J1600" s="111">
        <v>1325710.6499999999</v>
      </c>
      <c r="K1600" s="112">
        <v>43717</v>
      </c>
      <c r="L1600" s="111">
        <v>396</v>
      </c>
      <c r="M1600" s="111" t="s">
        <v>1125</v>
      </c>
      <c r="N1600" s="390"/>
    </row>
    <row r="1601" spans="1:14">
      <c r="A1601" s="111" t="s">
        <v>1711</v>
      </c>
      <c r="B1601" s="111" t="s">
        <v>377</v>
      </c>
      <c r="C1601" s="111">
        <v>398.8</v>
      </c>
      <c r="D1601" s="111">
        <v>401.2</v>
      </c>
      <c r="E1601" s="111">
        <v>396</v>
      </c>
      <c r="F1601" s="111">
        <v>399.15</v>
      </c>
      <c r="G1601" s="111">
        <v>397.05</v>
      </c>
      <c r="H1601" s="111">
        <v>397.1</v>
      </c>
      <c r="I1601" s="111">
        <v>106049</v>
      </c>
      <c r="J1601" s="111">
        <v>42367810.700000003</v>
      </c>
      <c r="K1601" s="112">
        <v>43717</v>
      </c>
      <c r="L1601" s="111">
        <v>5329</v>
      </c>
      <c r="M1601" s="111" t="s">
        <v>1712</v>
      </c>
      <c r="N1601" s="390"/>
    </row>
    <row r="1602" spans="1:14" hidden="1">
      <c r="A1602" s="111" t="s">
        <v>1713</v>
      </c>
      <c r="B1602" s="111" t="s">
        <v>377</v>
      </c>
      <c r="C1602" s="111">
        <v>33.1</v>
      </c>
      <c r="D1602" s="111">
        <v>34.75</v>
      </c>
      <c r="E1602" s="111">
        <v>33.1</v>
      </c>
      <c r="F1602" s="111">
        <v>33.549999999999997</v>
      </c>
      <c r="G1602" s="111">
        <v>33.6</v>
      </c>
      <c r="H1602" s="111">
        <v>32.950000000000003</v>
      </c>
      <c r="I1602" s="111">
        <v>145496</v>
      </c>
      <c r="J1602" s="111">
        <v>4913858.0999999996</v>
      </c>
      <c r="K1602" s="112">
        <v>43717</v>
      </c>
      <c r="L1602" s="111">
        <v>318</v>
      </c>
      <c r="M1602" s="111" t="s">
        <v>1714</v>
      </c>
      <c r="N1602" s="390"/>
    </row>
    <row r="1603" spans="1:14" hidden="1">
      <c r="A1603" s="111" t="s">
        <v>1715</v>
      </c>
      <c r="B1603" s="111" t="s">
        <v>377</v>
      </c>
      <c r="C1603" s="111">
        <v>296</v>
      </c>
      <c r="D1603" s="111">
        <v>296</v>
      </c>
      <c r="E1603" s="111">
        <v>287.10000000000002</v>
      </c>
      <c r="F1603" s="111">
        <v>290.60000000000002</v>
      </c>
      <c r="G1603" s="111">
        <v>290.05</v>
      </c>
      <c r="H1603" s="111">
        <v>288.85000000000002</v>
      </c>
      <c r="I1603" s="111">
        <v>17873</v>
      </c>
      <c r="J1603" s="111">
        <v>5220901.6500000004</v>
      </c>
      <c r="K1603" s="112">
        <v>43717</v>
      </c>
      <c r="L1603" s="111">
        <v>1083</v>
      </c>
      <c r="M1603" s="111" t="s">
        <v>1716</v>
      </c>
      <c r="N1603" s="390"/>
    </row>
    <row r="1604" spans="1:14" hidden="1">
      <c r="A1604" s="111" t="s">
        <v>2409</v>
      </c>
      <c r="B1604" s="111" t="s">
        <v>377</v>
      </c>
      <c r="C1604" s="111">
        <v>4.8</v>
      </c>
      <c r="D1604" s="111">
        <v>5.15</v>
      </c>
      <c r="E1604" s="111">
        <v>4.6500000000000004</v>
      </c>
      <c r="F1604" s="111">
        <v>5</v>
      </c>
      <c r="G1604" s="111">
        <v>5</v>
      </c>
      <c r="H1604" s="111">
        <v>4.8</v>
      </c>
      <c r="I1604" s="111">
        <v>3593</v>
      </c>
      <c r="J1604" s="111">
        <v>17829.05</v>
      </c>
      <c r="K1604" s="112">
        <v>43717</v>
      </c>
      <c r="L1604" s="111">
        <v>27</v>
      </c>
      <c r="M1604" s="111" t="s">
        <v>2410</v>
      </c>
      <c r="N1604" s="390"/>
    </row>
    <row r="1605" spans="1:14" hidden="1">
      <c r="A1605" s="111" t="s">
        <v>2586</v>
      </c>
      <c r="B1605" s="111" t="s">
        <v>3017</v>
      </c>
      <c r="C1605" s="111">
        <v>0.05</v>
      </c>
      <c r="D1605" s="111">
        <v>0.1</v>
      </c>
      <c r="E1605" s="111">
        <v>0.05</v>
      </c>
      <c r="F1605" s="111">
        <v>0.1</v>
      </c>
      <c r="G1605" s="111">
        <v>0.1</v>
      </c>
      <c r="H1605" s="111">
        <v>0.1</v>
      </c>
      <c r="I1605" s="111">
        <v>2347123</v>
      </c>
      <c r="J1605" s="111">
        <v>123723.9</v>
      </c>
      <c r="K1605" s="112">
        <v>43717</v>
      </c>
      <c r="L1605" s="111">
        <v>266</v>
      </c>
      <c r="M1605" s="111" t="s">
        <v>2587</v>
      </c>
      <c r="N1605" s="390"/>
    </row>
    <row r="1606" spans="1:14">
      <c r="A1606" s="111" t="s">
        <v>3800</v>
      </c>
      <c r="B1606" s="111" t="s">
        <v>377</v>
      </c>
      <c r="C1606" s="111">
        <v>345</v>
      </c>
      <c r="D1606" s="111">
        <v>345</v>
      </c>
      <c r="E1606" s="111">
        <v>345</v>
      </c>
      <c r="F1606" s="111">
        <v>345</v>
      </c>
      <c r="G1606" s="111">
        <v>345</v>
      </c>
      <c r="H1606" s="111">
        <v>345</v>
      </c>
      <c r="I1606" s="111">
        <v>10</v>
      </c>
      <c r="J1606" s="111">
        <v>3450</v>
      </c>
      <c r="K1606" s="112">
        <v>43717</v>
      </c>
      <c r="L1606" s="111">
        <v>1</v>
      </c>
      <c r="M1606" s="111" t="s">
        <v>3801</v>
      </c>
      <c r="N1606" s="390"/>
    </row>
    <row r="1607" spans="1:14">
      <c r="A1607" s="111" t="s">
        <v>2411</v>
      </c>
      <c r="B1607" s="111" t="s">
        <v>377</v>
      </c>
      <c r="C1607" s="111">
        <v>106.1</v>
      </c>
      <c r="D1607" s="111">
        <v>118.85</v>
      </c>
      <c r="E1607" s="111">
        <v>104.95</v>
      </c>
      <c r="F1607" s="111">
        <v>111.5</v>
      </c>
      <c r="G1607" s="111">
        <v>109.6</v>
      </c>
      <c r="H1607" s="111">
        <v>106.05</v>
      </c>
      <c r="I1607" s="111">
        <v>8760</v>
      </c>
      <c r="J1607" s="111">
        <v>986712.45</v>
      </c>
      <c r="K1607" s="112">
        <v>43717</v>
      </c>
      <c r="L1607" s="111">
        <v>407</v>
      </c>
      <c r="M1607" s="111" t="s">
        <v>2412</v>
      </c>
      <c r="N1607" s="390"/>
    </row>
    <row r="1608" spans="1:14">
      <c r="A1608" s="111" t="s">
        <v>1717</v>
      </c>
      <c r="B1608" s="111" t="s">
        <v>3017</v>
      </c>
      <c r="C1608" s="111">
        <v>0.2</v>
      </c>
      <c r="D1608" s="111">
        <v>0.25</v>
      </c>
      <c r="E1608" s="111">
        <v>0.15</v>
      </c>
      <c r="F1608" s="111">
        <v>0.2</v>
      </c>
      <c r="G1608" s="111">
        <v>0.25</v>
      </c>
      <c r="H1608" s="111">
        <v>0.2</v>
      </c>
      <c r="I1608" s="111">
        <v>159318</v>
      </c>
      <c r="J1608" s="111">
        <v>37016.699999999997</v>
      </c>
      <c r="K1608" s="112">
        <v>43717</v>
      </c>
      <c r="L1608" s="111">
        <v>62</v>
      </c>
      <c r="M1608" s="111" t="s">
        <v>1718</v>
      </c>
      <c r="N1608" s="390"/>
    </row>
    <row r="1609" spans="1:14" hidden="1">
      <c r="A1609" s="111" t="s">
        <v>1719</v>
      </c>
      <c r="B1609" s="111" t="s">
        <v>377</v>
      </c>
      <c r="C1609" s="111">
        <v>15.55</v>
      </c>
      <c r="D1609" s="111">
        <v>18</v>
      </c>
      <c r="E1609" s="111">
        <v>15.55</v>
      </c>
      <c r="F1609" s="111">
        <v>17.45</v>
      </c>
      <c r="G1609" s="111">
        <v>17.8</v>
      </c>
      <c r="H1609" s="111">
        <v>15.1</v>
      </c>
      <c r="I1609" s="111">
        <v>420752</v>
      </c>
      <c r="J1609" s="111">
        <v>7057555.5499999998</v>
      </c>
      <c r="K1609" s="112">
        <v>43717</v>
      </c>
      <c r="L1609" s="111">
        <v>1517</v>
      </c>
      <c r="M1609" s="111" t="s">
        <v>1720</v>
      </c>
      <c r="N1609" s="390"/>
    </row>
    <row r="1610" spans="1:14">
      <c r="A1610" s="111" t="s">
        <v>1721</v>
      </c>
      <c r="B1610" s="111" t="s">
        <v>377</v>
      </c>
      <c r="C1610" s="111">
        <v>45.05</v>
      </c>
      <c r="D1610" s="111">
        <v>49.75</v>
      </c>
      <c r="E1610" s="111">
        <v>45</v>
      </c>
      <c r="F1610" s="111">
        <v>49.1</v>
      </c>
      <c r="G1610" s="111">
        <v>49.75</v>
      </c>
      <c r="H1610" s="111">
        <v>46.15</v>
      </c>
      <c r="I1610" s="111">
        <v>27961</v>
      </c>
      <c r="J1610" s="111">
        <v>1347721.3</v>
      </c>
      <c r="K1610" s="112">
        <v>43717</v>
      </c>
      <c r="L1610" s="111">
        <v>457</v>
      </c>
      <c r="M1610" s="111" t="s">
        <v>1722</v>
      </c>
      <c r="N1610" s="390"/>
    </row>
    <row r="1611" spans="1:14" hidden="1">
      <c r="A1611" s="111" t="s">
        <v>1723</v>
      </c>
      <c r="B1611" s="111" t="s">
        <v>377</v>
      </c>
      <c r="C1611" s="111">
        <v>2050</v>
      </c>
      <c r="D1611" s="111">
        <v>2175.9499999999998</v>
      </c>
      <c r="E1611" s="111">
        <v>2011.65</v>
      </c>
      <c r="F1611" s="111">
        <v>2148.25</v>
      </c>
      <c r="G1611" s="111">
        <v>2140</v>
      </c>
      <c r="H1611" s="111">
        <v>2048.6</v>
      </c>
      <c r="I1611" s="111">
        <v>10049</v>
      </c>
      <c r="J1611" s="111">
        <v>21524434.25</v>
      </c>
      <c r="K1611" s="112">
        <v>43717</v>
      </c>
      <c r="L1611" s="111">
        <v>1882</v>
      </c>
      <c r="M1611" s="111" t="s">
        <v>1724</v>
      </c>
      <c r="N1611" s="390"/>
    </row>
    <row r="1612" spans="1:14" hidden="1">
      <c r="A1612" s="111" t="s">
        <v>1725</v>
      </c>
      <c r="B1612" s="111" t="s">
        <v>377</v>
      </c>
      <c r="C1612" s="111">
        <v>1160.7</v>
      </c>
      <c r="D1612" s="111">
        <v>1185</v>
      </c>
      <c r="E1612" s="111">
        <v>1127.3</v>
      </c>
      <c r="F1612" s="111">
        <v>1182.4000000000001</v>
      </c>
      <c r="G1612" s="111">
        <v>1185</v>
      </c>
      <c r="H1612" s="111">
        <v>1160.7</v>
      </c>
      <c r="I1612" s="111">
        <v>6092</v>
      </c>
      <c r="J1612" s="111">
        <v>7153773.4500000002</v>
      </c>
      <c r="K1612" s="112">
        <v>43717</v>
      </c>
      <c r="L1612" s="111">
        <v>367</v>
      </c>
      <c r="M1612" s="111" t="s">
        <v>1726</v>
      </c>
      <c r="N1612" s="390"/>
    </row>
    <row r="1613" spans="1:14" hidden="1">
      <c r="A1613" s="111" t="s">
        <v>159</v>
      </c>
      <c r="B1613" s="111" t="s">
        <v>377</v>
      </c>
      <c r="C1613" s="111">
        <v>627.4</v>
      </c>
      <c r="D1613" s="111">
        <v>642.5</v>
      </c>
      <c r="E1613" s="111">
        <v>625.4</v>
      </c>
      <c r="F1613" s="111">
        <v>639.9</v>
      </c>
      <c r="G1613" s="111">
        <v>638.6</v>
      </c>
      <c r="H1613" s="111">
        <v>629.5</v>
      </c>
      <c r="I1613" s="111">
        <v>971792</v>
      </c>
      <c r="J1613" s="111">
        <v>618451790.04999995</v>
      </c>
      <c r="K1613" s="112">
        <v>43717</v>
      </c>
      <c r="L1613" s="111">
        <v>17251</v>
      </c>
      <c r="M1613" s="111" t="s">
        <v>1727</v>
      </c>
      <c r="N1613" s="390"/>
    </row>
    <row r="1614" spans="1:14" hidden="1">
      <c r="A1614" s="111" t="s">
        <v>1728</v>
      </c>
      <c r="B1614" s="111" t="s">
        <v>377</v>
      </c>
      <c r="C1614" s="111">
        <v>285</v>
      </c>
      <c r="D1614" s="111">
        <v>288.85000000000002</v>
      </c>
      <c r="E1614" s="111">
        <v>282</v>
      </c>
      <c r="F1614" s="111">
        <v>282.75</v>
      </c>
      <c r="G1614" s="111">
        <v>283</v>
      </c>
      <c r="H1614" s="111">
        <v>286.60000000000002</v>
      </c>
      <c r="I1614" s="111">
        <v>31091</v>
      </c>
      <c r="J1614" s="111">
        <v>8854956.9499999993</v>
      </c>
      <c r="K1614" s="112">
        <v>43717</v>
      </c>
      <c r="L1614" s="111">
        <v>1355</v>
      </c>
      <c r="M1614" s="111" t="s">
        <v>1729</v>
      </c>
      <c r="N1614" s="390"/>
    </row>
    <row r="1615" spans="1:14" hidden="1">
      <c r="A1615" s="111" t="s">
        <v>1730</v>
      </c>
      <c r="B1615" s="111" t="s">
        <v>377</v>
      </c>
      <c r="C1615" s="111">
        <v>79.8</v>
      </c>
      <c r="D1615" s="111">
        <v>79.849999999999994</v>
      </c>
      <c r="E1615" s="111">
        <v>78.55</v>
      </c>
      <c r="F1615" s="111">
        <v>79.099999999999994</v>
      </c>
      <c r="G1615" s="111">
        <v>78.55</v>
      </c>
      <c r="H1615" s="111">
        <v>78.8</v>
      </c>
      <c r="I1615" s="111">
        <v>3495</v>
      </c>
      <c r="J1615" s="111">
        <v>278133.90000000002</v>
      </c>
      <c r="K1615" s="112">
        <v>43717</v>
      </c>
      <c r="L1615" s="111">
        <v>86</v>
      </c>
      <c r="M1615" s="111" t="s">
        <v>1731</v>
      </c>
      <c r="N1615" s="390"/>
    </row>
    <row r="1616" spans="1:14" hidden="1">
      <c r="A1616" s="111" t="s">
        <v>1732</v>
      </c>
      <c r="B1616" s="111" t="s">
        <v>377</v>
      </c>
      <c r="C1616" s="111">
        <v>3550.5</v>
      </c>
      <c r="D1616" s="111">
        <v>3582.9</v>
      </c>
      <c r="E1616" s="111">
        <v>3519.25</v>
      </c>
      <c r="F1616" s="111">
        <v>3529.9</v>
      </c>
      <c r="G1616" s="111">
        <v>3523.85</v>
      </c>
      <c r="H1616" s="111">
        <v>3583.45</v>
      </c>
      <c r="I1616" s="111">
        <v>4669</v>
      </c>
      <c r="J1616" s="111">
        <v>16482668</v>
      </c>
      <c r="K1616" s="112">
        <v>43717</v>
      </c>
      <c r="L1616" s="111">
        <v>320</v>
      </c>
      <c r="M1616" s="111" t="s">
        <v>1733</v>
      </c>
      <c r="N1616" s="390"/>
    </row>
    <row r="1617" spans="1:14" hidden="1">
      <c r="A1617" s="111" t="s">
        <v>1734</v>
      </c>
      <c r="B1617" s="111" t="s">
        <v>377</v>
      </c>
      <c r="C1617" s="111">
        <v>1075</v>
      </c>
      <c r="D1617" s="111">
        <v>1093</v>
      </c>
      <c r="E1617" s="111">
        <v>1042.25</v>
      </c>
      <c r="F1617" s="111">
        <v>1053.7</v>
      </c>
      <c r="G1617" s="111">
        <v>1064.45</v>
      </c>
      <c r="H1617" s="111">
        <v>1077.5999999999999</v>
      </c>
      <c r="I1617" s="111">
        <v>14651</v>
      </c>
      <c r="J1617" s="111">
        <v>15497960.9</v>
      </c>
      <c r="K1617" s="112">
        <v>43717</v>
      </c>
      <c r="L1617" s="111">
        <v>2191</v>
      </c>
      <c r="M1617" s="111" t="s">
        <v>1735</v>
      </c>
      <c r="N1617" s="390"/>
    </row>
    <row r="1618" spans="1:14" hidden="1">
      <c r="A1618" s="111" t="s">
        <v>1736</v>
      </c>
      <c r="B1618" s="111" t="s">
        <v>377</v>
      </c>
      <c r="C1618" s="111">
        <v>883.4</v>
      </c>
      <c r="D1618" s="111">
        <v>900</v>
      </c>
      <c r="E1618" s="111">
        <v>883.4</v>
      </c>
      <c r="F1618" s="111">
        <v>897.5</v>
      </c>
      <c r="G1618" s="111">
        <v>900</v>
      </c>
      <c r="H1618" s="111">
        <v>893.5</v>
      </c>
      <c r="I1618" s="111">
        <v>5068</v>
      </c>
      <c r="J1618" s="111">
        <v>4549114.8499999996</v>
      </c>
      <c r="K1618" s="112">
        <v>43717</v>
      </c>
      <c r="L1618" s="111">
        <v>237</v>
      </c>
      <c r="M1618" s="111" t="s">
        <v>1737</v>
      </c>
      <c r="N1618" s="390"/>
    </row>
    <row r="1619" spans="1:14" hidden="1">
      <c r="A1619" s="111" t="s">
        <v>1738</v>
      </c>
      <c r="B1619" s="111" t="s">
        <v>377</v>
      </c>
      <c r="C1619" s="111">
        <v>285.3</v>
      </c>
      <c r="D1619" s="111">
        <v>297.25</v>
      </c>
      <c r="E1619" s="111">
        <v>284.10000000000002</v>
      </c>
      <c r="F1619" s="111">
        <v>287.95</v>
      </c>
      <c r="G1619" s="111">
        <v>288</v>
      </c>
      <c r="H1619" s="111">
        <v>287.05</v>
      </c>
      <c r="I1619" s="111">
        <v>72589</v>
      </c>
      <c r="J1619" s="111">
        <v>21101328.600000001</v>
      </c>
      <c r="K1619" s="112">
        <v>43717</v>
      </c>
      <c r="L1619" s="111">
        <v>2801</v>
      </c>
      <c r="M1619" s="111" t="s">
        <v>1739</v>
      </c>
      <c r="N1619" s="390"/>
    </row>
    <row r="1620" spans="1:14" hidden="1">
      <c r="A1620" s="111" t="s">
        <v>1740</v>
      </c>
      <c r="B1620" s="111" t="s">
        <v>377</v>
      </c>
      <c r="C1620" s="111">
        <v>6122.8</v>
      </c>
      <c r="D1620" s="111">
        <v>6131.85</v>
      </c>
      <c r="E1620" s="111">
        <v>6081</v>
      </c>
      <c r="F1620" s="111">
        <v>6109.85</v>
      </c>
      <c r="G1620" s="111">
        <v>6097</v>
      </c>
      <c r="H1620" s="111">
        <v>6094.5</v>
      </c>
      <c r="I1620" s="111">
        <v>691</v>
      </c>
      <c r="J1620" s="111">
        <v>4216329.9000000004</v>
      </c>
      <c r="K1620" s="112">
        <v>43717</v>
      </c>
      <c r="L1620" s="111">
        <v>158</v>
      </c>
      <c r="M1620" s="111" t="s">
        <v>1741</v>
      </c>
      <c r="N1620" s="390"/>
    </row>
    <row r="1621" spans="1:14" hidden="1">
      <c r="A1621" s="111" t="s">
        <v>1742</v>
      </c>
      <c r="B1621" s="111" t="s">
        <v>377</v>
      </c>
      <c r="C1621" s="111">
        <v>56</v>
      </c>
      <c r="D1621" s="111">
        <v>58.3</v>
      </c>
      <c r="E1621" s="111">
        <v>55.15</v>
      </c>
      <c r="F1621" s="111">
        <v>57.2</v>
      </c>
      <c r="G1621" s="111">
        <v>57</v>
      </c>
      <c r="H1621" s="111">
        <v>56.35</v>
      </c>
      <c r="I1621" s="111">
        <v>143422</v>
      </c>
      <c r="J1621" s="111">
        <v>8184028.1500000004</v>
      </c>
      <c r="K1621" s="112">
        <v>43717</v>
      </c>
      <c r="L1621" s="111">
        <v>1679</v>
      </c>
      <c r="M1621" s="111" t="s">
        <v>1743</v>
      </c>
      <c r="N1621" s="390"/>
    </row>
    <row r="1622" spans="1:14" hidden="1">
      <c r="A1622" s="111" t="s">
        <v>3542</v>
      </c>
      <c r="B1622" s="111" t="s">
        <v>3017</v>
      </c>
      <c r="C1622" s="111">
        <v>11.4</v>
      </c>
      <c r="D1622" s="111">
        <v>11.95</v>
      </c>
      <c r="E1622" s="111">
        <v>11.4</v>
      </c>
      <c r="F1622" s="111">
        <v>11.95</v>
      </c>
      <c r="G1622" s="111">
        <v>11.95</v>
      </c>
      <c r="H1622" s="111">
        <v>11.95</v>
      </c>
      <c r="I1622" s="111">
        <v>1595</v>
      </c>
      <c r="J1622" s="111">
        <v>18319</v>
      </c>
      <c r="K1622" s="112">
        <v>43717</v>
      </c>
      <c r="L1622" s="111">
        <v>12</v>
      </c>
      <c r="M1622" s="111" t="s">
        <v>3543</v>
      </c>
      <c r="N1622" s="390"/>
    </row>
    <row r="1623" spans="1:14" hidden="1">
      <c r="A1623" s="111" t="s">
        <v>3516</v>
      </c>
      <c r="B1623" s="111" t="s">
        <v>377</v>
      </c>
      <c r="C1623" s="111">
        <v>104.4</v>
      </c>
      <c r="D1623" s="111">
        <v>109.5</v>
      </c>
      <c r="E1623" s="111">
        <v>102.45</v>
      </c>
      <c r="F1623" s="111">
        <v>106.6</v>
      </c>
      <c r="G1623" s="111">
        <v>106.2</v>
      </c>
      <c r="H1623" s="111">
        <v>104.4</v>
      </c>
      <c r="I1623" s="111">
        <v>58780</v>
      </c>
      <c r="J1623" s="111">
        <v>6279212.25</v>
      </c>
      <c r="K1623" s="112">
        <v>43717</v>
      </c>
      <c r="L1623" s="111">
        <v>1214</v>
      </c>
      <c r="M1623" s="111" t="s">
        <v>3517</v>
      </c>
      <c r="N1623" s="390"/>
    </row>
    <row r="1624" spans="1:14">
      <c r="A1624" s="111" t="s">
        <v>2020</v>
      </c>
      <c r="B1624" s="111" t="s">
        <v>377</v>
      </c>
      <c r="C1624" s="111">
        <v>20.5</v>
      </c>
      <c r="D1624" s="111">
        <v>20.7</v>
      </c>
      <c r="E1624" s="111">
        <v>19.149999999999999</v>
      </c>
      <c r="F1624" s="111">
        <v>19.25</v>
      </c>
      <c r="G1624" s="111">
        <v>19.149999999999999</v>
      </c>
      <c r="H1624" s="111">
        <v>20.149999999999999</v>
      </c>
      <c r="I1624" s="111">
        <v>68090</v>
      </c>
      <c r="J1624" s="111">
        <v>1330756.95</v>
      </c>
      <c r="K1624" s="112">
        <v>43717</v>
      </c>
      <c r="L1624" s="111">
        <v>466</v>
      </c>
      <c r="M1624" s="111" t="s">
        <v>2021</v>
      </c>
      <c r="N1624" s="390"/>
    </row>
    <row r="1625" spans="1:14">
      <c r="A1625" s="111" t="s">
        <v>1849</v>
      </c>
      <c r="B1625" s="111" t="s">
        <v>377</v>
      </c>
      <c r="C1625" s="111">
        <v>287.05</v>
      </c>
      <c r="D1625" s="111">
        <v>295</v>
      </c>
      <c r="E1625" s="111">
        <v>286</v>
      </c>
      <c r="F1625" s="111">
        <v>289.8</v>
      </c>
      <c r="G1625" s="111">
        <v>289</v>
      </c>
      <c r="H1625" s="111">
        <v>286.10000000000002</v>
      </c>
      <c r="I1625" s="111">
        <v>987</v>
      </c>
      <c r="J1625" s="111">
        <v>286374.15000000002</v>
      </c>
      <c r="K1625" s="112">
        <v>43717</v>
      </c>
      <c r="L1625" s="111">
        <v>86</v>
      </c>
      <c r="M1625" s="111" t="s">
        <v>1850</v>
      </c>
      <c r="N1625" s="390"/>
    </row>
    <row r="1626" spans="1:14" hidden="1">
      <c r="A1626" s="111" t="s">
        <v>1744</v>
      </c>
      <c r="B1626" s="111" t="s">
        <v>377</v>
      </c>
      <c r="C1626" s="111">
        <v>26.7</v>
      </c>
      <c r="D1626" s="111">
        <v>27.5</v>
      </c>
      <c r="E1626" s="111">
        <v>26.7</v>
      </c>
      <c r="F1626" s="111">
        <v>27.5</v>
      </c>
      <c r="G1626" s="111">
        <v>27.5</v>
      </c>
      <c r="H1626" s="111">
        <v>27.45</v>
      </c>
      <c r="I1626" s="111">
        <v>202</v>
      </c>
      <c r="J1626" s="111">
        <v>5554.2</v>
      </c>
      <c r="K1626" s="112">
        <v>43717</v>
      </c>
      <c r="L1626" s="111">
        <v>5</v>
      </c>
      <c r="M1626" s="111" t="s">
        <v>1745</v>
      </c>
      <c r="N1626" s="390"/>
    </row>
    <row r="1627" spans="1:14">
      <c r="A1627" s="111" t="s">
        <v>1746</v>
      </c>
      <c r="B1627" s="111" t="s">
        <v>377</v>
      </c>
      <c r="C1627" s="111">
        <v>129.69999999999999</v>
      </c>
      <c r="D1627" s="111">
        <v>131.5</v>
      </c>
      <c r="E1627" s="111">
        <v>126.45</v>
      </c>
      <c r="F1627" s="111">
        <v>128.15</v>
      </c>
      <c r="G1627" s="111">
        <v>128.05000000000001</v>
      </c>
      <c r="H1627" s="111">
        <v>129.94999999999999</v>
      </c>
      <c r="I1627" s="111">
        <v>307274</v>
      </c>
      <c r="J1627" s="111">
        <v>39731330.399999999</v>
      </c>
      <c r="K1627" s="112">
        <v>43717</v>
      </c>
      <c r="L1627" s="111">
        <v>9426</v>
      </c>
      <c r="M1627" s="111" t="s">
        <v>1747</v>
      </c>
      <c r="N1627" s="390"/>
    </row>
    <row r="1628" spans="1:14">
      <c r="A1628" s="111" t="s">
        <v>1748</v>
      </c>
      <c r="B1628" s="111" t="s">
        <v>377</v>
      </c>
      <c r="C1628" s="111">
        <v>87.4</v>
      </c>
      <c r="D1628" s="111">
        <v>91.5</v>
      </c>
      <c r="E1628" s="111">
        <v>87.4</v>
      </c>
      <c r="F1628" s="111">
        <v>90</v>
      </c>
      <c r="G1628" s="111">
        <v>89.8</v>
      </c>
      <c r="H1628" s="111">
        <v>88.65</v>
      </c>
      <c r="I1628" s="111">
        <v>169328</v>
      </c>
      <c r="J1628" s="111">
        <v>15290963.85</v>
      </c>
      <c r="K1628" s="112">
        <v>43717</v>
      </c>
      <c r="L1628" s="111">
        <v>3415</v>
      </c>
      <c r="M1628" s="111" t="s">
        <v>1749</v>
      </c>
      <c r="N1628" s="390"/>
    </row>
    <row r="1629" spans="1:14">
      <c r="A1629" s="111" t="s">
        <v>3646</v>
      </c>
      <c r="B1629" s="111" t="s">
        <v>377</v>
      </c>
      <c r="C1629" s="111">
        <v>145.05000000000001</v>
      </c>
      <c r="D1629" s="111">
        <v>155</v>
      </c>
      <c r="E1629" s="111">
        <v>145</v>
      </c>
      <c r="F1629" s="111">
        <v>154.55000000000001</v>
      </c>
      <c r="G1629" s="111">
        <v>155</v>
      </c>
      <c r="H1629" s="111">
        <v>145.05000000000001</v>
      </c>
      <c r="I1629" s="111">
        <v>7015</v>
      </c>
      <c r="J1629" s="111">
        <v>1026524.15</v>
      </c>
      <c r="K1629" s="112">
        <v>43717</v>
      </c>
      <c r="L1629" s="111">
        <v>26</v>
      </c>
      <c r="M1629" s="111" t="s">
        <v>3647</v>
      </c>
      <c r="N1629" s="390"/>
    </row>
    <row r="1630" spans="1:14">
      <c r="A1630" s="111" t="s">
        <v>1750</v>
      </c>
      <c r="B1630" s="111" t="s">
        <v>377</v>
      </c>
      <c r="C1630" s="111">
        <v>51.5</v>
      </c>
      <c r="D1630" s="111">
        <v>52.5</v>
      </c>
      <c r="E1630" s="111">
        <v>51.1</v>
      </c>
      <c r="F1630" s="111">
        <v>52.4</v>
      </c>
      <c r="G1630" s="111">
        <v>52.15</v>
      </c>
      <c r="H1630" s="111">
        <v>51.25</v>
      </c>
      <c r="I1630" s="111">
        <v>136499</v>
      </c>
      <c r="J1630" s="111">
        <v>7106635.5999999996</v>
      </c>
      <c r="K1630" s="112">
        <v>43717</v>
      </c>
      <c r="L1630" s="111">
        <v>1130</v>
      </c>
      <c r="M1630" s="111" t="s">
        <v>1751</v>
      </c>
      <c r="N1630" s="390"/>
    </row>
    <row r="1631" spans="1:14">
      <c r="A1631" s="111" t="s">
        <v>1752</v>
      </c>
      <c r="B1631" s="111" t="s">
        <v>377</v>
      </c>
      <c r="C1631" s="111">
        <v>2326</v>
      </c>
      <c r="D1631" s="111">
        <v>2388</v>
      </c>
      <c r="E1631" s="111">
        <v>2305</v>
      </c>
      <c r="F1631" s="111">
        <v>2375.3000000000002</v>
      </c>
      <c r="G1631" s="111">
        <v>2351.5</v>
      </c>
      <c r="H1631" s="111">
        <v>2349.75</v>
      </c>
      <c r="I1631" s="111">
        <v>39</v>
      </c>
      <c r="J1631" s="111">
        <v>91718.15</v>
      </c>
      <c r="K1631" s="112">
        <v>43717</v>
      </c>
      <c r="L1631" s="111">
        <v>28</v>
      </c>
      <c r="M1631" s="111" t="s">
        <v>1753</v>
      </c>
      <c r="N1631" s="390"/>
    </row>
    <row r="1632" spans="1:14">
      <c r="A1632" s="111" t="s">
        <v>3518</v>
      </c>
      <c r="B1632" s="111" t="s">
        <v>377</v>
      </c>
      <c r="C1632" s="111">
        <v>286.95</v>
      </c>
      <c r="D1632" s="111">
        <v>290.05</v>
      </c>
      <c r="E1632" s="111">
        <v>280.64999999999998</v>
      </c>
      <c r="F1632" s="111">
        <v>289.8</v>
      </c>
      <c r="G1632" s="111">
        <v>289.89999999999998</v>
      </c>
      <c r="H1632" s="111">
        <v>285.39999999999998</v>
      </c>
      <c r="I1632" s="111">
        <v>20474</v>
      </c>
      <c r="J1632" s="111">
        <v>5920149.25</v>
      </c>
      <c r="K1632" s="112">
        <v>43717</v>
      </c>
      <c r="L1632" s="111">
        <v>508</v>
      </c>
      <c r="M1632" s="111" t="s">
        <v>3519</v>
      </c>
      <c r="N1632" s="390"/>
    </row>
    <row r="1633" spans="1:14">
      <c r="A1633" s="111" t="s">
        <v>1754</v>
      </c>
      <c r="B1633" s="111" t="s">
        <v>377</v>
      </c>
      <c r="C1633" s="111">
        <v>600</v>
      </c>
      <c r="D1633" s="111">
        <v>600.6</v>
      </c>
      <c r="E1633" s="111">
        <v>590.5</v>
      </c>
      <c r="F1633" s="111">
        <v>593.29999999999995</v>
      </c>
      <c r="G1633" s="111">
        <v>590.5</v>
      </c>
      <c r="H1633" s="111">
        <v>596.95000000000005</v>
      </c>
      <c r="I1633" s="111">
        <v>793</v>
      </c>
      <c r="J1633" s="111">
        <v>473622.3</v>
      </c>
      <c r="K1633" s="112">
        <v>43717</v>
      </c>
      <c r="L1633" s="111">
        <v>97</v>
      </c>
      <c r="M1633" s="111" t="s">
        <v>1755</v>
      </c>
      <c r="N1633" s="390"/>
    </row>
    <row r="1634" spans="1:14">
      <c r="A1634" s="111" t="s">
        <v>1756</v>
      </c>
      <c r="B1634" s="111" t="s">
        <v>377</v>
      </c>
      <c r="C1634" s="111">
        <v>1650</v>
      </c>
      <c r="D1634" s="111">
        <v>1655</v>
      </c>
      <c r="E1634" s="111">
        <v>1635.2</v>
      </c>
      <c r="F1634" s="111">
        <v>1650.25</v>
      </c>
      <c r="G1634" s="111">
        <v>1650</v>
      </c>
      <c r="H1634" s="111">
        <v>1649.1</v>
      </c>
      <c r="I1634" s="111">
        <v>26714</v>
      </c>
      <c r="J1634" s="111">
        <v>44054149.799999997</v>
      </c>
      <c r="K1634" s="112">
        <v>43717</v>
      </c>
      <c r="L1634" s="111">
        <v>3966</v>
      </c>
      <c r="M1634" s="111" t="s">
        <v>1757</v>
      </c>
      <c r="N1634" s="390"/>
    </row>
    <row r="1635" spans="1:14">
      <c r="A1635" s="111" t="s">
        <v>2504</v>
      </c>
      <c r="B1635" s="111" t="s">
        <v>377</v>
      </c>
      <c r="C1635" s="111">
        <v>17.850000000000001</v>
      </c>
      <c r="D1635" s="111">
        <v>17.850000000000001</v>
      </c>
      <c r="E1635" s="111">
        <v>16.5</v>
      </c>
      <c r="F1635" s="111">
        <v>17.75</v>
      </c>
      <c r="G1635" s="111">
        <v>17.149999999999999</v>
      </c>
      <c r="H1635" s="111">
        <v>16.25</v>
      </c>
      <c r="I1635" s="111">
        <v>41276</v>
      </c>
      <c r="J1635" s="111">
        <v>735699.55</v>
      </c>
      <c r="K1635" s="112">
        <v>43717</v>
      </c>
      <c r="L1635" s="111">
        <v>602</v>
      </c>
      <c r="M1635" s="111" t="s">
        <v>2505</v>
      </c>
      <c r="N1635" s="390"/>
    </row>
    <row r="1636" spans="1:14">
      <c r="A1636" s="111" t="s">
        <v>1758</v>
      </c>
      <c r="B1636" s="111" t="s">
        <v>377</v>
      </c>
      <c r="C1636" s="111">
        <v>22.35</v>
      </c>
      <c r="D1636" s="111">
        <v>22.7</v>
      </c>
      <c r="E1636" s="111">
        <v>21.55</v>
      </c>
      <c r="F1636" s="111">
        <v>22.7</v>
      </c>
      <c r="G1636" s="111">
        <v>22.7</v>
      </c>
      <c r="H1636" s="111">
        <v>21.65</v>
      </c>
      <c r="I1636" s="111">
        <v>50192</v>
      </c>
      <c r="J1636" s="111">
        <v>1122539.55</v>
      </c>
      <c r="K1636" s="112">
        <v>43717</v>
      </c>
      <c r="L1636" s="111">
        <v>145</v>
      </c>
      <c r="M1636" s="111" t="s">
        <v>1759</v>
      </c>
      <c r="N1636" s="390"/>
    </row>
    <row r="1637" spans="1:14">
      <c r="A1637" s="111" t="s">
        <v>160</v>
      </c>
      <c r="B1637" s="111" t="s">
        <v>377</v>
      </c>
      <c r="C1637" s="111">
        <v>251.4</v>
      </c>
      <c r="D1637" s="111">
        <v>256.10000000000002</v>
      </c>
      <c r="E1637" s="111">
        <v>250.35</v>
      </c>
      <c r="F1637" s="111">
        <v>255.6</v>
      </c>
      <c r="G1637" s="111">
        <v>255.8</v>
      </c>
      <c r="H1637" s="111">
        <v>252</v>
      </c>
      <c r="I1637" s="111">
        <v>5790956</v>
      </c>
      <c r="J1637" s="111">
        <v>1472204264.3</v>
      </c>
      <c r="K1637" s="112">
        <v>43717</v>
      </c>
      <c r="L1637" s="111">
        <v>75201</v>
      </c>
      <c r="M1637" s="111" t="s">
        <v>1760</v>
      </c>
      <c r="N1637" s="390"/>
    </row>
    <row r="1638" spans="1:14">
      <c r="A1638" s="111" t="s">
        <v>161</v>
      </c>
      <c r="B1638" s="111" t="s">
        <v>377</v>
      </c>
      <c r="C1638" s="111">
        <v>239</v>
      </c>
      <c r="D1638" s="111">
        <v>244.8</v>
      </c>
      <c r="E1638" s="111">
        <v>235.75</v>
      </c>
      <c r="F1638" s="111">
        <v>242.75</v>
      </c>
      <c r="G1638" s="111">
        <v>242.75</v>
      </c>
      <c r="H1638" s="111">
        <v>238.8</v>
      </c>
      <c r="I1638" s="111">
        <v>397230</v>
      </c>
      <c r="J1638" s="111">
        <v>95949102.450000003</v>
      </c>
      <c r="K1638" s="112">
        <v>43717</v>
      </c>
      <c r="L1638" s="111">
        <v>9484</v>
      </c>
      <c r="M1638" s="111" t="s">
        <v>1761</v>
      </c>
      <c r="N1638" s="390"/>
    </row>
    <row r="1639" spans="1:14">
      <c r="A1639" s="111" t="s">
        <v>1762</v>
      </c>
      <c r="B1639" s="111" t="s">
        <v>377</v>
      </c>
      <c r="C1639" s="111">
        <v>243.7</v>
      </c>
      <c r="D1639" s="111">
        <v>247.9</v>
      </c>
      <c r="E1639" s="111">
        <v>242.8</v>
      </c>
      <c r="F1639" s="111">
        <v>245.05</v>
      </c>
      <c r="G1639" s="111">
        <v>246.3</v>
      </c>
      <c r="H1639" s="111">
        <v>242.35</v>
      </c>
      <c r="I1639" s="111">
        <v>8206</v>
      </c>
      <c r="J1639" s="111">
        <v>2017143.5</v>
      </c>
      <c r="K1639" s="112">
        <v>43717</v>
      </c>
      <c r="L1639" s="111">
        <v>648</v>
      </c>
      <c r="M1639" s="111" t="s">
        <v>1763</v>
      </c>
      <c r="N1639" s="390"/>
    </row>
    <row r="1640" spans="1:14">
      <c r="A1640" s="111" t="s">
        <v>3308</v>
      </c>
      <c r="B1640" s="111" t="s">
        <v>3017</v>
      </c>
      <c r="C1640" s="111">
        <v>0.65</v>
      </c>
      <c r="D1640" s="111">
        <v>0.65</v>
      </c>
      <c r="E1640" s="111">
        <v>0.6</v>
      </c>
      <c r="F1640" s="111">
        <v>0.6</v>
      </c>
      <c r="G1640" s="111">
        <v>0.6</v>
      </c>
      <c r="H1640" s="111">
        <v>0.6</v>
      </c>
      <c r="I1640" s="111">
        <v>2185</v>
      </c>
      <c r="J1640" s="111">
        <v>1368.25</v>
      </c>
      <c r="K1640" s="112">
        <v>43717</v>
      </c>
      <c r="L1640" s="111">
        <v>6</v>
      </c>
      <c r="M1640" s="111" t="s">
        <v>3309</v>
      </c>
      <c r="N1640" s="390"/>
    </row>
    <row r="1641" spans="1:14">
      <c r="A1641" s="111" t="s">
        <v>1764</v>
      </c>
      <c r="B1641" s="111" t="s">
        <v>377</v>
      </c>
      <c r="C1641" s="111">
        <v>241.15</v>
      </c>
      <c r="D1641" s="111">
        <v>254</v>
      </c>
      <c r="E1641" s="111">
        <v>239.7</v>
      </c>
      <c r="F1641" s="111">
        <v>252.25</v>
      </c>
      <c r="G1641" s="111">
        <v>252</v>
      </c>
      <c r="H1641" s="111">
        <v>244.7</v>
      </c>
      <c r="I1641" s="111">
        <v>156629</v>
      </c>
      <c r="J1641" s="111">
        <v>39069842.850000001</v>
      </c>
      <c r="K1641" s="112">
        <v>43717</v>
      </c>
      <c r="L1641" s="111">
        <v>3610</v>
      </c>
      <c r="M1641" s="111" t="s">
        <v>1765</v>
      </c>
      <c r="N1641" s="390"/>
    </row>
    <row r="1642" spans="1:14" hidden="1">
      <c r="A1642" s="111" t="s">
        <v>1766</v>
      </c>
      <c r="B1642" s="111" t="s">
        <v>377</v>
      </c>
      <c r="C1642" s="111">
        <v>53.85</v>
      </c>
      <c r="D1642" s="111">
        <v>53.85</v>
      </c>
      <c r="E1642" s="111">
        <v>52</v>
      </c>
      <c r="F1642" s="111">
        <v>52.55</v>
      </c>
      <c r="G1642" s="111">
        <v>52.55</v>
      </c>
      <c r="H1642" s="111">
        <v>52.25</v>
      </c>
      <c r="I1642" s="111">
        <v>2128</v>
      </c>
      <c r="J1642" s="111">
        <v>112319.7</v>
      </c>
      <c r="K1642" s="112">
        <v>43717</v>
      </c>
      <c r="L1642" s="111">
        <v>46</v>
      </c>
      <c r="M1642" s="111" t="s">
        <v>1767</v>
      </c>
      <c r="N1642" s="390"/>
    </row>
    <row r="1643" spans="1:14">
      <c r="A1643" s="111" t="s">
        <v>3154</v>
      </c>
      <c r="B1643" s="111" t="s">
        <v>377</v>
      </c>
      <c r="C1643" s="111">
        <v>62</v>
      </c>
      <c r="D1643" s="111">
        <v>72.2</v>
      </c>
      <c r="E1643" s="111">
        <v>56.5</v>
      </c>
      <c r="F1643" s="111">
        <v>68.349999999999994</v>
      </c>
      <c r="G1643" s="111">
        <v>72.2</v>
      </c>
      <c r="H1643" s="111">
        <v>60.2</v>
      </c>
      <c r="I1643" s="111">
        <v>8067</v>
      </c>
      <c r="J1643" s="111">
        <v>515737.75</v>
      </c>
      <c r="K1643" s="112">
        <v>43717</v>
      </c>
      <c r="L1643" s="111">
        <v>184</v>
      </c>
      <c r="M1643" s="111" t="s">
        <v>3155</v>
      </c>
      <c r="N1643" s="390"/>
    </row>
    <row r="1644" spans="1:14">
      <c r="A1644" s="111" t="s">
        <v>3288</v>
      </c>
      <c r="B1644" s="111" t="s">
        <v>3017</v>
      </c>
      <c r="C1644" s="111">
        <v>0.45</v>
      </c>
      <c r="D1644" s="111">
        <v>0.5</v>
      </c>
      <c r="E1644" s="111">
        <v>0.45</v>
      </c>
      <c r="F1644" s="111">
        <v>0.5</v>
      </c>
      <c r="G1644" s="111">
        <v>0.5</v>
      </c>
      <c r="H1644" s="111">
        <v>0.45</v>
      </c>
      <c r="I1644" s="111">
        <v>1702</v>
      </c>
      <c r="J1644" s="111">
        <v>822.25</v>
      </c>
      <c r="K1644" s="112">
        <v>43717</v>
      </c>
      <c r="L1644" s="111">
        <v>18</v>
      </c>
      <c r="M1644" s="111" t="s">
        <v>3289</v>
      </c>
      <c r="N1644" s="390"/>
    </row>
    <row r="1645" spans="1:14">
      <c r="A1645" s="111" t="s">
        <v>2413</v>
      </c>
      <c r="B1645" s="111" t="s">
        <v>377</v>
      </c>
      <c r="C1645" s="111">
        <v>25.35</v>
      </c>
      <c r="D1645" s="111">
        <v>27.3</v>
      </c>
      <c r="E1645" s="111">
        <v>25.25</v>
      </c>
      <c r="F1645" s="111">
        <v>26.05</v>
      </c>
      <c r="G1645" s="111">
        <v>26.1</v>
      </c>
      <c r="H1645" s="111">
        <v>24.7</v>
      </c>
      <c r="I1645" s="111">
        <v>4206</v>
      </c>
      <c r="J1645" s="111">
        <v>110135.2</v>
      </c>
      <c r="K1645" s="112">
        <v>43717</v>
      </c>
      <c r="L1645" s="111">
        <v>144</v>
      </c>
      <c r="M1645" s="111" t="s">
        <v>2414</v>
      </c>
      <c r="N1645" s="390"/>
    </row>
    <row r="1646" spans="1:14">
      <c r="A1646" s="111" t="s">
        <v>162</v>
      </c>
      <c r="B1646" s="111" t="s">
        <v>377</v>
      </c>
      <c r="C1646" s="111">
        <v>60.1</v>
      </c>
      <c r="D1646" s="111">
        <v>64.099999999999994</v>
      </c>
      <c r="E1646" s="111">
        <v>59.85</v>
      </c>
      <c r="F1646" s="111">
        <v>63.1</v>
      </c>
      <c r="G1646" s="111">
        <v>63</v>
      </c>
      <c r="H1646" s="111">
        <v>60.4</v>
      </c>
      <c r="I1646" s="111">
        <v>150897861</v>
      </c>
      <c r="J1646" s="111">
        <v>9362062948.7999992</v>
      </c>
      <c r="K1646" s="112">
        <v>43717</v>
      </c>
      <c r="L1646" s="111">
        <v>334761</v>
      </c>
      <c r="M1646" s="111" t="s">
        <v>2130</v>
      </c>
      <c r="N1646" s="390"/>
    </row>
    <row r="1647" spans="1:14">
      <c r="A1647" s="111" t="s">
        <v>163</v>
      </c>
      <c r="B1647" s="111" t="s">
        <v>377</v>
      </c>
      <c r="C1647" s="111">
        <v>360.1</v>
      </c>
      <c r="D1647" s="111">
        <v>367.4</v>
      </c>
      <c r="E1647" s="111">
        <v>356.8</v>
      </c>
      <c r="F1647" s="111">
        <v>362.95</v>
      </c>
      <c r="G1647" s="111">
        <v>363</v>
      </c>
      <c r="H1647" s="111">
        <v>361.25</v>
      </c>
      <c r="I1647" s="111">
        <v>2156163</v>
      </c>
      <c r="J1647" s="111">
        <v>781071165</v>
      </c>
      <c r="K1647" s="112">
        <v>43717</v>
      </c>
      <c r="L1647" s="111">
        <v>31977</v>
      </c>
      <c r="M1647" s="111" t="s">
        <v>1768</v>
      </c>
      <c r="N1647" s="390"/>
    </row>
    <row r="1648" spans="1:14">
      <c r="A1648" s="111" t="s">
        <v>1769</v>
      </c>
      <c r="B1648" s="111" t="s">
        <v>377</v>
      </c>
      <c r="C1648" s="111">
        <v>23.55</v>
      </c>
      <c r="D1648" s="111">
        <v>23.6</v>
      </c>
      <c r="E1648" s="111">
        <v>22.65</v>
      </c>
      <c r="F1648" s="111">
        <v>22.85</v>
      </c>
      <c r="G1648" s="111">
        <v>22.9</v>
      </c>
      <c r="H1648" s="111">
        <v>23.35</v>
      </c>
      <c r="I1648" s="111">
        <v>110364</v>
      </c>
      <c r="J1648" s="111">
        <v>2546555.75</v>
      </c>
      <c r="K1648" s="112">
        <v>43717</v>
      </c>
      <c r="L1648" s="111">
        <v>420</v>
      </c>
      <c r="M1648" s="111" t="s">
        <v>1770</v>
      </c>
      <c r="N1648" s="390"/>
    </row>
    <row r="1649" spans="1:14">
      <c r="A1649" s="111" t="s">
        <v>1771</v>
      </c>
      <c r="B1649" s="111" t="s">
        <v>377</v>
      </c>
      <c r="C1649" s="111">
        <v>10.199999999999999</v>
      </c>
      <c r="D1649" s="111">
        <v>10.4</v>
      </c>
      <c r="E1649" s="111">
        <v>10.1</v>
      </c>
      <c r="F1649" s="111">
        <v>10.3</v>
      </c>
      <c r="G1649" s="111">
        <v>10.3</v>
      </c>
      <c r="H1649" s="111">
        <v>10.199999999999999</v>
      </c>
      <c r="I1649" s="111">
        <v>929721</v>
      </c>
      <c r="J1649" s="111">
        <v>9550644.0500000007</v>
      </c>
      <c r="K1649" s="112">
        <v>43717</v>
      </c>
      <c r="L1649" s="111">
        <v>1089</v>
      </c>
      <c r="M1649" s="111" t="s">
        <v>2163</v>
      </c>
      <c r="N1649" s="390"/>
    </row>
    <row r="1650" spans="1:14">
      <c r="A1650" s="111" t="s">
        <v>3120</v>
      </c>
      <c r="B1650" s="111" t="s">
        <v>3017</v>
      </c>
      <c r="C1650" s="111">
        <v>0.35</v>
      </c>
      <c r="D1650" s="111">
        <v>0.4</v>
      </c>
      <c r="E1650" s="111">
        <v>0.3</v>
      </c>
      <c r="F1650" s="111">
        <v>0.35</v>
      </c>
      <c r="G1650" s="111">
        <v>0.35</v>
      </c>
      <c r="H1650" s="111">
        <v>0.35</v>
      </c>
      <c r="I1650" s="111">
        <v>16680</v>
      </c>
      <c r="J1650" s="111">
        <v>5645.9</v>
      </c>
      <c r="K1650" s="112">
        <v>43717</v>
      </c>
      <c r="L1650" s="111">
        <v>20</v>
      </c>
      <c r="M1650" s="111" t="s">
        <v>3121</v>
      </c>
      <c r="N1650" s="390"/>
    </row>
    <row r="1651" spans="1:14">
      <c r="A1651" s="111" t="s">
        <v>3158</v>
      </c>
      <c r="B1651" s="111" t="s">
        <v>377</v>
      </c>
      <c r="C1651" s="111">
        <v>46.05</v>
      </c>
      <c r="D1651" s="111">
        <v>46.05</v>
      </c>
      <c r="E1651" s="111">
        <v>43.25</v>
      </c>
      <c r="F1651" s="111">
        <v>43.65</v>
      </c>
      <c r="G1651" s="111">
        <v>43.65</v>
      </c>
      <c r="H1651" s="111">
        <v>46.05</v>
      </c>
      <c r="I1651" s="111">
        <v>483</v>
      </c>
      <c r="J1651" s="111">
        <v>21019.45</v>
      </c>
      <c r="K1651" s="112">
        <v>43717</v>
      </c>
      <c r="L1651" s="111">
        <v>10</v>
      </c>
      <c r="M1651" s="111" t="s">
        <v>3159</v>
      </c>
      <c r="N1651" s="390"/>
    </row>
    <row r="1652" spans="1:14">
      <c r="A1652" s="111" t="s">
        <v>1772</v>
      </c>
      <c r="B1652" s="111" t="s">
        <v>377</v>
      </c>
      <c r="C1652" s="111">
        <v>217.9</v>
      </c>
      <c r="D1652" s="111">
        <v>224.95</v>
      </c>
      <c r="E1652" s="111">
        <v>217.5</v>
      </c>
      <c r="F1652" s="111">
        <v>222.35</v>
      </c>
      <c r="G1652" s="111">
        <v>221</v>
      </c>
      <c r="H1652" s="111">
        <v>219.4</v>
      </c>
      <c r="I1652" s="111">
        <v>15906</v>
      </c>
      <c r="J1652" s="111">
        <v>3502273.35</v>
      </c>
      <c r="K1652" s="112">
        <v>43717</v>
      </c>
      <c r="L1652" s="111">
        <v>1524</v>
      </c>
      <c r="M1652" s="111" t="s">
        <v>2653</v>
      </c>
      <c r="N1652" s="390"/>
    </row>
    <row r="1653" spans="1:14">
      <c r="A1653" s="111" t="s">
        <v>1773</v>
      </c>
      <c r="B1653" s="111" t="s">
        <v>377</v>
      </c>
      <c r="C1653" s="111">
        <v>55.55</v>
      </c>
      <c r="D1653" s="111">
        <v>57.4</v>
      </c>
      <c r="E1653" s="111">
        <v>54.65</v>
      </c>
      <c r="F1653" s="111">
        <v>56.65</v>
      </c>
      <c r="G1653" s="111">
        <v>56.9</v>
      </c>
      <c r="H1653" s="111">
        <v>55.55</v>
      </c>
      <c r="I1653" s="111">
        <v>19649</v>
      </c>
      <c r="J1653" s="111">
        <v>1111399.25</v>
      </c>
      <c r="K1653" s="112">
        <v>43717</v>
      </c>
      <c r="L1653" s="111">
        <v>305</v>
      </c>
      <c r="M1653" s="111" t="s">
        <v>1774</v>
      </c>
      <c r="N1653" s="390"/>
    </row>
    <row r="1654" spans="1:14">
      <c r="A1654" s="111" t="s">
        <v>1775</v>
      </c>
      <c r="B1654" s="111" t="s">
        <v>3017</v>
      </c>
      <c r="C1654" s="111">
        <v>0.95</v>
      </c>
      <c r="D1654" s="111">
        <v>1.05</v>
      </c>
      <c r="E1654" s="111">
        <v>0.95</v>
      </c>
      <c r="F1654" s="111">
        <v>1.05</v>
      </c>
      <c r="G1654" s="111">
        <v>1.05</v>
      </c>
      <c r="H1654" s="111">
        <v>1</v>
      </c>
      <c r="I1654" s="111">
        <v>3403</v>
      </c>
      <c r="J1654" s="111">
        <v>3343.65</v>
      </c>
      <c r="K1654" s="112">
        <v>43717</v>
      </c>
      <c r="L1654" s="111">
        <v>16</v>
      </c>
      <c r="M1654" s="111" t="s">
        <v>1776</v>
      </c>
      <c r="N1654" s="390"/>
    </row>
    <row r="1655" spans="1:14">
      <c r="A1655" s="111" t="s">
        <v>1845</v>
      </c>
      <c r="B1655" s="111" t="s">
        <v>377</v>
      </c>
      <c r="C1655" s="111">
        <v>192.95</v>
      </c>
      <c r="D1655" s="111">
        <v>196</v>
      </c>
      <c r="E1655" s="111">
        <v>190.3</v>
      </c>
      <c r="F1655" s="111">
        <v>191.7</v>
      </c>
      <c r="G1655" s="111">
        <v>191.2</v>
      </c>
      <c r="H1655" s="111">
        <v>194</v>
      </c>
      <c r="I1655" s="111">
        <v>911</v>
      </c>
      <c r="J1655" s="111">
        <v>175752.35</v>
      </c>
      <c r="K1655" s="112">
        <v>43717</v>
      </c>
      <c r="L1655" s="111">
        <v>122</v>
      </c>
      <c r="M1655" s="111" t="s">
        <v>1846</v>
      </c>
      <c r="N1655" s="390"/>
    </row>
    <row r="1656" spans="1:14">
      <c r="A1656" s="111" t="s">
        <v>3536</v>
      </c>
      <c r="B1656" s="111" t="s">
        <v>377</v>
      </c>
      <c r="C1656" s="111">
        <v>32.9</v>
      </c>
      <c r="D1656" s="111">
        <v>33.950000000000003</v>
      </c>
      <c r="E1656" s="111">
        <v>30.8</v>
      </c>
      <c r="F1656" s="111">
        <v>33.799999999999997</v>
      </c>
      <c r="G1656" s="111">
        <v>33.950000000000003</v>
      </c>
      <c r="H1656" s="111">
        <v>31.35</v>
      </c>
      <c r="I1656" s="111">
        <v>1276</v>
      </c>
      <c r="J1656" s="111">
        <v>41710.1</v>
      </c>
      <c r="K1656" s="112">
        <v>43717</v>
      </c>
      <c r="L1656" s="111">
        <v>129</v>
      </c>
      <c r="M1656" s="111" t="s">
        <v>3537</v>
      </c>
      <c r="N1656" s="390"/>
    </row>
    <row r="1657" spans="1:14">
      <c r="A1657" s="111" t="s">
        <v>3390</v>
      </c>
      <c r="B1657" s="111" t="s">
        <v>377</v>
      </c>
      <c r="C1657" s="111">
        <v>189.95</v>
      </c>
      <c r="D1657" s="111">
        <v>191</v>
      </c>
      <c r="E1657" s="111">
        <v>185.05</v>
      </c>
      <c r="F1657" s="111">
        <v>190.95</v>
      </c>
      <c r="G1657" s="111">
        <v>190.95</v>
      </c>
      <c r="H1657" s="111">
        <v>187.25</v>
      </c>
      <c r="I1657" s="111">
        <v>67234</v>
      </c>
      <c r="J1657" s="111">
        <v>12630516.75</v>
      </c>
      <c r="K1657" s="112">
        <v>43717</v>
      </c>
      <c r="L1657" s="111">
        <v>185</v>
      </c>
      <c r="M1657" s="111" t="s">
        <v>3391</v>
      </c>
      <c r="N1657" s="390"/>
    </row>
    <row r="1658" spans="1:14">
      <c r="A1658" s="111" t="s">
        <v>1777</v>
      </c>
      <c r="B1658" s="111" t="s">
        <v>377</v>
      </c>
      <c r="C1658" s="111">
        <v>101.25</v>
      </c>
      <c r="D1658" s="111">
        <v>102.4</v>
      </c>
      <c r="E1658" s="111">
        <v>98.95</v>
      </c>
      <c r="F1658" s="111">
        <v>99.35</v>
      </c>
      <c r="G1658" s="111">
        <v>99.95</v>
      </c>
      <c r="H1658" s="111">
        <v>98.65</v>
      </c>
      <c r="I1658" s="111">
        <v>53159</v>
      </c>
      <c r="J1658" s="111">
        <v>5334094.8</v>
      </c>
      <c r="K1658" s="112">
        <v>43717</v>
      </c>
      <c r="L1658" s="111">
        <v>979</v>
      </c>
      <c r="M1658" s="111" t="s">
        <v>1778</v>
      </c>
      <c r="N1658" s="390"/>
    </row>
    <row r="1659" spans="1:14" hidden="1">
      <c r="A1659" s="111" t="s">
        <v>1779</v>
      </c>
      <c r="B1659" s="111" t="s">
        <v>377</v>
      </c>
      <c r="C1659" s="111">
        <v>65.5</v>
      </c>
      <c r="D1659" s="111">
        <v>69.400000000000006</v>
      </c>
      <c r="E1659" s="111">
        <v>65.2</v>
      </c>
      <c r="F1659" s="111">
        <v>66.849999999999994</v>
      </c>
      <c r="G1659" s="111">
        <v>66.400000000000006</v>
      </c>
      <c r="H1659" s="111">
        <v>65.400000000000006</v>
      </c>
      <c r="I1659" s="111">
        <v>49422</v>
      </c>
      <c r="J1659" s="111">
        <v>3302422.75</v>
      </c>
      <c r="K1659" s="112">
        <v>43717</v>
      </c>
      <c r="L1659" s="111">
        <v>587</v>
      </c>
      <c r="M1659" s="111" t="s">
        <v>1780</v>
      </c>
      <c r="N1659" s="390"/>
    </row>
    <row r="1660" spans="1:14">
      <c r="A1660" s="111" t="s">
        <v>1781</v>
      </c>
      <c r="B1660" s="111" t="s">
        <v>377</v>
      </c>
      <c r="C1660" s="111">
        <v>1688</v>
      </c>
      <c r="D1660" s="111">
        <v>1848.55</v>
      </c>
      <c r="E1660" s="111">
        <v>1680.05</v>
      </c>
      <c r="F1660" s="111">
        <v>1821.35</v>
      </c>
      <c r="G1660" s="111">
        <v>1815.1</v>
      </c>
      <c r="H1660" s="111">
        <v>1680.2</v>
      </c>
      <c r="I1660" s="111">
        <v>63483</v>
      </c>
      <c r="J1660" s="111">
        <v>113812925.75</v>
      </c>
      <c r="K1660" s="112">
        <v>43717</v>
      </c>
      <c r="L1660" s="111">
        <v>7110</v>
      </c>
      <c r="M1660" s="111" t="s">
        <v>1782</v>
      </c>
      <c r="N1660" s="390"/>
    </row>
    <row r="1661" spans="1:14">
      <c r="A1661" s="111" t="s">
        <v>3536</v>
      </c>
      <c r="B1661" s="111" t="s">
        <v>377</v>
      </c>
      <c r="C1661" s="111">
        <v>28.75</v>
      </c>
      <c r="D1661" s="111">
        <v>31.65</v>
      </c>
      <c r="E1661" s="111">
        <v>28.6</v>
      </c>
      <c r="F1661" s="111">
        <v>30</v>
      </c>
      <c r="G1661" s="111">
        <v>30.85</v>
      </c>
      <c r="H1661" s="111">
        <v>28.3</v>
      </c>
      <c r="I1661" s="111">
        <v>4434</v>
      </c>
      <c r="J1661" s="111">
        <v>132350.29999999999</v>
      </c>
      <c r="K1661" s="112">
        <v>43705</v>
      </c>
      <c r="L1661" s="111">
        <v>135</v>
      </c>
      <c r="M1661" s="111" t="s">
        <v>3537</v>
      </c>
      <c r="N1661" s="390"/>
    </row>
    <row r="1662" spans="1:14">
      <c r="A1662" s="111" t="s">
        <v>3390</v>
      </c>
      <c r="B1662" s="111" t="s">
        <v>377</v>
      </c>
      <c r="C1662" s="111">
        <v>187.55</v>
      </c>
      <c r="D1662" s="111">
        <v>191.9</v>
      </c>
      <c r="E1662" s="111">
        <v>182.05</v>
      </c>
      <c r="F1662" s="111">
        <v>184.55</v>
      </c>
      <c r="G1662" s="111">
        <v>182.05</v>
      </c>
      <c r="H1662" s="111">
        <v>188.35</v>
      </c>
      <c r="I1662" s="111">
        <v>75233</v>
      </c>
      <c r="J1662" s="111">
        <v>14070446.25</v>
      </c>
      <c r="K1662" s="112">
        <v>43705</v>
      </c>
      <c r="L1662" s="111">
        <v>141</v>
      </c>
      <c r="M1662" s="111" t="s">
        <v>3391</v>
      </c>
      <c r="N1662" s="390"/>
    </row>
    <row r="1663" spans="1:14">
      <c r="A1663" s="111" t="s">
        <v>1777</v>
      </c>
      <c r="B1663" s="111" t="s">
        <v>377</v>
      </c>
      <c r="C1663" s="111">
        <v>100</v>
      </c>
      <c r="D1663" s="111">
        <v>107</v>
      </c>
      <c r="E1663" s="111">
        <v>97.3</v>
      </c>
      <c r="F1663" s="111">
        <v>99.05</v>
      </c>
      <c r="G1663" s="111">
        <v>98.55</v>
      </c>
      <c r="H1663" s="111">
        <v>100</v>
      </c>
      <c r="I1663" s="111">
        <v>128632</v>
      </c>
      <c r="J1663" s="111">
        <v>13221701.699999999</v>
      </c>
      <c r="K1663" s="112">
        <v>43705</v>
      </c>
      <c r="L1663" s="111">
        <v>4258</v>
      </c>
      <c r="M1663" s="111" t="s">
        <v>1778</v>
      </c>
      <c r="N1663" s="390"/>
    </row>
    <row r="1664" spans="1:14" hidden="1">
      <c r="A1664" s="111" t="s">
        <v>1779</v>
      </c>
      <c r="B1664" s="111" t="s">
        <v>377</v>
      </c>
      <c r="C1664" s="111">
        <v>62.95</v>
      </c>
      <c r="D1664" s="111">
        <v>64.599999999999994</v>
      </c>
      <c r="E1664" s="111">
        <v>60.2</v>
      </c>
      <c r="F1664" s="111">
        <v>63.4</v>
      </c>
      <c r="G1664" s="111">
        <v>63.1</v>
      </c>
      <c r="H1664" s="111">
        <v>61.15</v>
      </c>
      <c r="I1664" s="111">
        <v>90027</v>
      </c>
      <c r="J1664" s="111">
        <v>5650295.3499999996</v>
      </c>
      <c r="K1664" s="112">
        <v>43705</v>
      </c>
      <c r="L1664" s="111">
        <v>4676</v>
      </c>
      <c r="M1664" s="111" t="s">
        <v>1780</v>
      </c>
      <c r="N1664" s="390"/>
    </row>
    <row r="1665" spans="1:14" hidden="1">
      <c r="A1665" s="111" t="s">
        <v>1781</v>
      </c>
      <c r="B1665" s="111" t="s">
        <v>377</v>
      </c>
      <c r="C1665" s="111">
        <v>1668</v>
      </c>
      <c r="D1665" s="111">
        <v>1700</v>
      </c>
      <c r="E1665" s="111">
        <v>1613.1</v>
      </c>
      <c r="F1665" s="111">
        <v>1626.85</v>
      </c>
      <c r="G1665" s="111">
        <v>1613.1</v>
      </c>
      <c r="H1665" s="111">
        <v>1684.8</v>
      </c>
      <c r="I1665" s="111">
        <v>8961</v>
      </c>
      <c r="J1665" s="111">
        <v>14788912.1</v>
      </c>
      <c r="K1665" s="112">
        <v>43705</v>
      </c>
      <c r="L1665" s="111">
        <v>1798</v>
      </c>
      <c r="M1665" s="111" t="s">
        <v>1782</v>
      </c>
      <c r="N1665" s="390"/>
    </row>
    <row r="1666" spans="1:14">
      <c r="A1666" s="111"/>
      <c r="B1666" s="111"/>
      <c r="C1666" s="111"/>
      <c r="D1666" s="111"/>
      <c r="E1666" s="111"/>
      <c r="F1666" s="111"/>
      <c r="G1666" s="111"/>
      <c r="H1666" s="111"/>
      <c r="I1666" s="111"/>
      <c r="J1666" s="111"/>
      <c r="K1666" s="112"/>
      <c r="L1666" s="111"/>
      <c r="M1666" s="111"/>
    </row>
    <row r="1667" spans="1:14">
      <c r="A1667" s="111"/>
      <c r="B1667" s="111"/>
      <c r="C1667" s="111"/>
      <c r="D1667" s="111"/>
      <c r="E1667" s="111"/>
      <c r="F1667" s="111"/>
      <c r="G1667" s="111"/>
      <c r="H1667" s="111"/>
      <c r="I1667" s="111"/>
      <c r="J1667" s="111"/>
      <c r="K1667" s="112"/>
      <c r="L1667" s="111"/>
      <c r="M1667" s="111"/>
    </row>
    <row r="1668" spans="1:14">
      <c r="A1668" s="111"/>
      <c r="B1668" s="111"/>
      <c r="C1668" s="111"/>
      <c r="D1668" s="111"/>
      <c r="E1668" s="111"/>
      <c r="F1668" s="111"/>
      <c r="G1668" s="111"/>
      <c r="H1668" s="111"/>
      <c r="I1668" s="111"/>
      <c r="J1668" s="111"/>
      <c r="K1668" s="112"/>
      <c r="L1668" s="111"/>
      <c r="M1668" s="111"/>
    </row>
    <row r="1669" spans="1:14">
      <c r="A1669" s="111"/>
      <c r="B1669" s="111"/>
      <c r="C1669" s="111"/>
      <c r="D1669" s="111"/>
      <c r="E1669" s="111"/>
      <c r="F1669" s="111"/>
      <c r="G1669" s="111"/>
      <c r="H1669" s="111"/>
      <c r="I1669" s="111"/>
      <c r="J1669" s="111"/>
      <c r="K1669" s="112"/>
      <c r="L1669" s="111"/>
      <c r="M1669" s="111"/>
    </row>
    <row r="1670" spans="1:14">
      <c r="A1670" s="111"/>
      <c r="B1670" s="111"/>
      <c r="C1670" s="111"/>
      <c r="D1670" s="111"/>
      <c r="E1670" s="111"/>
      <c r="F1670" s="111"/>
      <c r="G1670" s="111"/>
      <c r="H1670" s="111"/>
      <c r="I1670" s="111"/>
      <c r="J1670" s="111"/>
      <c r="K1670" s="112"/>
      <c r="L1670" s="111"/>
      <c r="M1670" s="111"/>
    </row>
    <row r="1671" spans="1:14">
      <c r="A1671" s="111"/>
      <c r="B1671" s="111"/>
      <c r="C1671" s="111"/>
      <c r="D1671" s="111"/>
      <c r="E1671" s="111"/>
      <c r="F1671" s="111"/>
      <c r="G1671" s="111"/>
      <c r="H1671" s="111"/>
      <c r="I1671" s="111"/>
      <c r="J1671" s="111"/>
      <c r="K1671" s="112"/>
      <c r="L1671" s="111"/>
      <c r="M1671" s="111"/>
    </row>
    <row r="1672" spans="1:14">
      <c r="A1672" s="111"/>
      <c r="B1672" s="111"/>
      <c r="C1672" s="111"/>
      <c r="D1672" s="111"/>
      <c r="E1672" s="111"/>
      <c r="F1672" s="111"/>
      <c r="G1672" s="111"/>
      <c r="H1672" s="111"/>
      <c r="I1672" s="111"/>
      <c r="J1672" s="111"/>
      <c r="K1672" s="112"/>
      <c r="L1672" s="111"/>
      <c r="M1672" s="111"/>
    </row>
    <row r="1673" spans="1:14">
      <c r="A1673" s="111"/>
      <c r="B1673" s="111"/>
      <c r="C1673" s="111"/>
      <c r="D1673" s="111"/>
      <c r="E1673" s="111"/>
      <c r="F1673" s="111"/>
      <c r="G1673" s="111"/>
      <c r="H1673" s="111"/>
      <c r="I1673" s="111"/>
      <c r="J1673" s="111"/>
      <c r="K1673" s="112"/>
      <c r="L1673" s="111"/>
      <c r="M1673" s="111"/>
    </row>
    <row r="1674" spans="1:14">
      <c r="A1674" s="111"/>
      <c r="B1674" s="111"/>
      <c r="C1674" s="111"/>
      <c r="D1674" s="111"/>
      <c r="E1674" s="111"/>
      <c r="F1674" s="111"/>
      <c r="G1674" s="111"/>
      <c r="H1674" s="111"/>
      <c r="I1674" s="111"/>
      <c r="J1674" s="111"/>
      <c r="K1674" s="112"/>
      <c r="L1674" s="111"/>
      <c r="M1674" s="111"/>
    </row>
    <row r="1675" spans="1:14">
      <c r="A1675" s="111"/>
      <c r="B1675" s="111"/>
      <c r="C1675" s="111"/>
      <c r="D1675" s="111"/>
      <c r="E1675" s="111"/>
      <c r="F1675" s="111"/>
      <c r="G1675" s="111"/>
      <c r="H1675" s="111"/>
      <c r="I1675" s="111"/>
      <c r="J1675" s="111"/>
      <c r="K1675" s="112"/>
      <c r="L1675" s="111"/>
      <c r="M1675" s="111"/>
    </row>
    <row r="1676" spans="1:14">
      <c r="A1676" s="111"/>
      <c r="B1676" s="111"/>
      <c r="C1676" s="111"/>
      <c r="D1676" s="111"/>
      <c r="E1676" s="111"/>
      <c r="F1676" s="111"/>
      <c r="G1676" s="111"/>
      <c r="H1676" s="111"/>
      <c r="I1676" s="111"/>
      <c r="J1676" s="111"/>
      <c r="K1676" s="112"/>
      <c r="L1676" s="111"/>
      <c r="M1676" s="111"/>
    </row>
    <row r="1677" spans="1:14">
      <c r="A1677" s="111"/>
      <c r="B1677" s="111"/>
      <c r="C1677" s="111"/>
      <c r="D1677" s="111"/>
      <c r="E1677" s="111"/>
      <c r="F1677" s="111"/>
      <c r="G1677" s="111"/>
      <c r="H1677" s="111"/>
      <c r="I1677" s="111"/>
      <c r="J1677" s="111"/>
      <c r="K1677" s="112"/>
      <c r="L1677" s="111"/>
      <c r="M1677" s="111"/>
    </row>
    <row r="1678" spans="1:14">
      <c r="A1678" s="111"/>
      <c r="B1678" s="111"/>
      <c r="C1678" s="111"/>
      <c r="D1678" s="111"/>
      <c r="E1678" s="111"/>
      <c r="F1678" s="111"/>
      <c r="G1678" s="111"/>
      <c r="H1678" s="111"/>
      <c r="I1678" s="111"/>
      <c r="J1678" s="111"/>
      <c r="K1678" s="112"/>
      <c r="L1678" s="111"/>
      <c r="M1678" s="111"/>
    </row>
    <row r="1679" spans="1:14">
      <c r="A1679" s="111"/>
      <c r="B1679" s="111"/>
      <c r="C1679" s="111"/>
      <c r="D1679" s="111"/>
      <c r="E1679" s="111"/>
      <c r="F1679" s="111"/>
      <c r="G1679" s="111"/>
      <c r="H1679" s="111"/>
      <c r="I1679" s="111"/>
      <c r="J1679" s="111"/>
      <c r="K1679" s="112"/>
      <c r="L1679" s="111"/>
      <c r="M1679" s="111"/>
    </row>
    <row r="1680" spans="1:14">
      <c r="A1680" s="111"/>
      <c r="B1680" s="111"/>
      <c r="C1680" s="111"/>
      <c r="D1680" s="111"/>
      <c r="E1680" s="111"/>
      <c r="F1680" s="111"/>
      <c r="G1680" s="111"/>
      <c r="H1680" s="111"/>
      <c r="I1680" s="111"/>
      <c r="J1680" s="111"/>
      <c r="K1680" s="112"/>
      <c r="L1680" s="111"/>
      <c r="M1680" s="111"/>
    </row>
    <row r="1681" spans="1:13">
      <c r="A1681" s="111"/>
      <c r="B1681" s="111"/>
      <c r="C1681" s="111"/>
      <c r="D1681" s="111"/>
      <c r="E1681" s="111"/>
      <c r="F1681" s="111"/>
      <c r="G1681" s="111"/>
      <c r="H1681" s="111"/>
      <c r="I1681" s="111"/>
      <c r="J1681" s="111"/>
      <c r="K1681" s="112"/>
      <c r="L1681" s="111"/>
      <c r="M1681" s="111"/>
    </row>
    <row r="1682" spans="1:13">
      <c r="A1682" s="111"/>
      <c r="B1682" s="111"/>
      <c r="C1682" s="111"/>
      <c r="D1682" s="111"/>
      <c r="E1682" s="111"/>
      <c r="F1682" s="111"/>
      <c r="G1682" s="111"/>
      <c r="H1682" s="111"/>
      <c r="I1682" s="111"/>
      <c r="J1682" s="111"/>
      <c r="K1682" s="112"/>
      <c r="L1682" s="111"/>
      <c r="M1682" s="111"/>
    </row>
    <row r="1683" spans="1:13">
      <c r="A1683" s="111"/>
      <c r="B1683" s="111"/>
      <c r="C1683" s="111"/>
      <c r="D1683" s="111"/>
      <c r="E1683" s="111"/>
      <c r="F1683" s="111"/>
      <c r="G1683" s="111"/>
      <c r="H1683" s="111"/>
      <c r="I1683" s="111"/>
      <c r="J1683" s="111"/>
      <c r="K1683" s="112"/>
      <c r="L1683" s="111"/>
      <c r="M1683" s="111"/>
    </row>
    <row r="1684" spans="1:13">
      <c r="A1684" s="111"/>
      <c r="B1684" s="111"/>
      <c r="C1684" s="111"/>
      <c r="D1684" s="111"/>
      <c r="E1684" s="111"/>
      <c r="F1684" s="111"/>
      <c r="G1684" s="111"/>
      <c r="H1684" s="111"/>
      <c r="I1684" s="111"/>
      <c r="J1684" s="111"/>
      <c r="K1684" s="112"/>
      <c r="L1684" s="111"/>
      <c r="M1684" s="111"/>
    </row>
    <row r="1685" spans="1:13">
      <c r="A1685" s="111"/>
      <c r="B1685" s="111"/>
      <c r="C1685" s="111"/>
      <c r="D1685" s="111"/>
      <c r="E1685" s="111"/>
      <c r="F1685" s="111"/>
      <c r="G1685" s="111"/>
      <c r="H1685" s="111"/>
      <c r="I1685" s="111"/>
      <c r="J1685" s="111"/>
      <c r="K1685" s="112"/>
      <c r="L1685" s="111"/>
      <c r="M1685" s="111"/>
    </row>
    <row r="1686" spans="1:13" hidden="1">
      <c r="A1686" s="111" t="s">
        <v>3355</v>
      </c>
      <c r="B1686" s="111" t="s">
        <v>3346</v>
      </c>
      <c r="C1686" s="111">
        <v>36.049999999999997</v>
      </c>
      <c r="D1686" s="111">
        <v>36.049999999999997</v>
      </c>
      <c r="E1686" s="111">
        <v>36</v>
      </c>
      <c r="F1686" s="111">
        <v>36</v>
      </c>
      <c r="G1686" s="111">
        <v>36</v>
      </c>
      <c r="H1686" s="111">
        <v>38</v>
      </c>
      <c r="I1686" s="111">
        <v>4000</v>
      </c>
      <c r="J1686" s="111">
        <v>144100</v>
      </c>
      <c r="K1686" s="112">
        <v>43658</v>
      </c>
      <c r="L1686" s="111">
        <v>2</v>
      </c>
      <c r="M1686" s="111" t="s">
        <v>3356</v>
      </c>
    </row>
    <row r="1687" spans="1:13">
      <c r="A1687" s="111"/>
      <c r="B1687" s="111"/>
      <c r="C1687" s="111"/>
      <c r="D1687" s="111"/>
      <c r="E1687" s="111"/>
      <c r="F1687" s="111"/>
      <c r="G1687" s="111"/>
      <c r="H1687" s="111"/>
      <c r="I1687" s="111"/>
      <c r="J1687" s="111"/>
      <c r="K1687" s="112"/>
      <c r="L1687" s="111"/>
      <c r="M1687" s="111"/>
    </row>
    <row r="1688" spans="1:13">
      <c r="A1688" s="111"/>
      <c r="B1688" s="111"/>
      <c r="C1688" s="111"/>
      <c r="D1688" s="111"/>
      <c r="E1688" s="111"/>
      <c r="F1688" s="111"/>
      <c r="G1688" s="111"/>
      <c r="H1688" s="111"/>
      <c r="I1688" s="111"/>
      <c r="J1688" s="111"/>
      <c r="K1688" s="112"/>
      <c r="L1688" s="111"/>
      <c r="M1688" s="111"/>
    </row>
    <row r="1689" spans="1:13">
      <c r="A1689" s="111"/>
      <c r="B1689" s="111"/>
      <c r="C1689" s="111"/>
      <c r="D1689" s="111"/>
      <c r="E1689" s="111"/>
      <c r="F1689" s="111"/>
      <c r="G1689" s="111"/>
      <c r="H1689" s="111"/>
      <c r="I1689" s="111"/>
      <c r="J1689" s="111"/>
      <c r="K1689" s="112"/>
      <c r="L1689" s="111"/>
      <c r="M1689" s="111"/>
    </row>
    <row r="1690" spans="1:13">
      <c r="A1690" s="111"/>
      <c r="B1690" s="111"/>
      <c r="C1690" s="111"/>
      <c r="D1690" s="111"/>
      <c r="E1690" s="111"/>
      <c r="F1690" s="111"/>
      <c r="G1690" s="111"/>
      <c r="H1690" s="111"/>
      <c r="I1690" s="111"/>
      <c r="J1690" s="111"/>
      <c r="K1690" s="112"/>
      <c r="L1690" s="111"/>
      <c r="M1690" s="111"/>
    </row>
    <row r="1691" spans="1:13">
      <c r="A1691" s="111"/>
      <c r="B1691" s="111"/>
      <c r="C1691" s="111"/>
      <c r="D1691" s="111"/>
      <c r="E1691" s="111"/>
      <c r="F1691" s="111"/>
      <c r="G1691" s="111"/>
      <c r="H1691" s="111"/>
      <c r="I1691" s="111"/>
      <c r="J1691" s="111"/>
      <c r="K1691" s="112"/>
      <c r="L1691" s="111"/>
      <c r="M1691" s="111"/>
    </row>
    <row r="1692" spans="1:13">
      <c r="A1692" s="111"/>
      <c r="B1692" s="111"/>
      <c r="C1692" s="111"/>
      <c r="D1692" s="111"/>
      <c r="E1692" s="111"/>
      <c r="F1692" s="111"/>
      <c r="G1692" s="111"/>
      <c r="H1692" s="111"/>
      <c r="I1692" s="111"/>
      <c r="J1692" s="111"/>
      <c r="K1692" s="112"/>
      <c r="L1692" s="111"/>
      <c r="M1692" s="111"/>
    </row>
    <row r="1693" spans="1:13">
      <c r="A1693" s="111"/>
      <c r="B1693" s="111"/>
      <c r="C1693" s="111"/>
      <c r="D1693" s="111"/>
      <c r="E1693" s="111"/>
      <c r="F1693" s="111"/>
      <c r="G1693" s="111"/>
      <c r="H1693" s="111"/>
      <c r="I1693" s="111"/>
      <c r="J1693" s="111"/>
      <c r="K1693" s="112"/>
      <c r="L1693" s="111"/>
      <c r="M1693" s="111"/>
    </row>
    <row r="1694" spans="1:13">
      <c r="A1694" s="111"/>
      <c r="B1694" s="111"/>
      <c r="C1694" s="111"/>
      <c r="D1694" s="111"/>
      <c r="E1694" s="111"/>
      <c r="F1694" s="111"/>
      <c r="G1694" s="111"/>
      <c r="H1694" s="111"/>
      <c r="I1694" s="111"/>
      <c r="J1694" s="111"/>
      <c r="K1694" s="112"/>
      <c r="L1694" s="111"/>
      <c r="M1694" s="111"/>
    </row>
    <row r="1695" spans="1:13">
      <c r="A1695" s="111"/>
      <c r="B1695" s="111"/>
      <c r="C1695" s="111"/>
      <c r="D1695" s="111"/>
      <c r="E1695" s="111"/>
      <c r="F1695" s="111"/>
      <c r="G1695" s="111"/>
      <c r="H1695" s="111"/>
      <c r="I1695" s="111"/>
      <c r="J1695" s="111"/>
      <c r="K1695" s="112"/>
      <c r="L1695" s="111"/>
      <c r="M1695" s="111"/>
    </row>
    <row r="1696" spans="1:13">
      <c r="A1696" s="111"/>
      <c r="B1696" s="111"/>
      <c r="C1696" s="111"/>
      <c r="D1696" s="111"/>
      <c r="E1696" s="111"/>
      <c r="F1696" s="111"/>
      <c r="G1696" s="111"/>
      <c r="H1696" s="111"/>
      <c r="I1696" s="111"/>
      <c r="J1696" s="111"/>
      <c r="K1696" s="112"/>
      <c r="L1696" s="111"/>
      <c r="M1696" s="111"/>
    </row>
    <row r="1697" spans="1:13">
      <c r="A1697" s="111"/>
      <c r="B1697" s="111"/>
      <c r="C1697" s="111"/>
      <c r="D1697" s="111"/>
      <c r="E1697" s="111"/>
      <c r="F1697" s="111"/>
      <c r="G1697" s="111"/>
      <c r="H1697" s="111"/>
      <c r="I1697" s="111"/>
      <c r="J1697" s="111"/>
      <c r="K1697" s="112"/>
      <c r="L1697" s="111"/>
      <c r="M1697" s="111"/>
    </row>
    <row r="1698" spans="1:13">
      <c r="A1698" s="111"/>
      <c r="B1698" s="111"/>
      <c r="C1698" s="111"/>
      <c r="D1698" s="111"/>
      <c r="E1698" s="111"/>
      <c r="F1698" s="111"/>
      <c r="G1698" s="111"/>
      <c r="H1698" s="111"/>
      <c r="I1698" s="111"/>
      <c r="J1698" s="111"/>
      <c r="K1698" s="112"/>
      <c r="L1698" s="111"/>
      <c r="M1698" s="111"/>
    </row>
    <row r="1699" spans="1:13">
      <c r="A1699" s="111"/>
      <c r="B1699" s="111"/>
      <c r="C1699" s="111"/>
      <c r="D1699" s="111"/>
      <c r="E1699" s="111"/>
      <c r="F1699" s="111"/>
      <c r="G1699" s="111"/>
      <c r="H1699" s="111"/>
      <c r="I1699" s="111"/>
      <c r="J1699" s="111"/>
      <c r="K1699" s="112"/>
      <c r="L1699" s="111"/>
      <c r="M1699" s="111"/>
    </row>
    <row r="1700" spans="1:13">
      <c r="A1700" s="111"/>
      <c r="B1700" s="111"/>
      <c r="C1700" s="111"/>
      <c r="D1700" s="111"/>
      <c r="E1700" s="111"/>
      <c r="F1700" s="111"/>
      <c r="G1700" s="111"/>
      <c r="H1700" s="111"/>
      <c r="I1700" s="111"/>
      <c r="J1700" s="111"/>
      <c r="K1700" s="112"/>
      <c r="L1700" s="111"/>
      <c r="M1700" s="111"/>
    </row>
    <row r="1701" spans="1:13">
      <c r="A1701" s="111"/>
      <c r="B1701" s="111"/>
      <c r="C1701" s="111"/>
      <c r="D1701" s="111"/>
      <c r="E1701" s="111"/>
      <c r="F1701" s="111"/>
      <c r="G1701" s="111"/>
      <c r="H1701" s="111"/>
      <c r="I1701" s="111"/>
      <c r="J1701" s="111"/>
      <c r="K1701" s="112"/>
      <c r="L1701" s="111"/>
      <c r="M1701" s="111"/>
    </row>
    <row r="1702" spans="1:13" hidden="1">
      <c r="A1702" s="111" t="s">
        <v>149</v>
      </c>
      <c r="B1702" s="111" t="s">
        <v>3357</v>
      </c>
      <c r="C1702" s="111">
        <v>58.2</v>
      </c>
      <c r="D1702" s="111">
        <v>59.55</v>
      </c>
      <c r="E1702" s="111">
        <v>57.95</v>
      </c>
      <c r="F1702" s="111">
        <v>58.35</v>
      </c>
      <c r="G1702" s="111">
        <v>58.25</v>
      </c>
      <c r="H1702" s="111">
        <v>57.95</v>
      </c>
      <c r="I1702" s="111">
        <v>280829</v>
      </c>
      <c r="J1702" s="111">
        <v>16502561.4</v>
      </c>
      <c r="K1702" s="112">
        <v>43658</v>
      </c>
      <c r="L1702" s="111">
        <v>2353</v>
      </c>
      <c r="M1702" s="111" t="s">
        <v>3358</v>
      </c>
    </row>
    <row r="1703" spans="1:13">
      <c r="A1703" s="111"/>
      <c r="B1703" s="111"/>
      <c r="C1703" s="111"/>
      <c r="D1703" s="111"/>
      <c r="E1703" s="111"/>
      <c r="F1703" s="111"/>
      <c r="G1703" s="111"/>
      <c r="H1703" s="111"/>
      <c r="I1703" s="111"/>
      <c r="J1703" s="111"/>
      <c r="K1703" s="112"/>
      <c r="L1703" s="111"/>
      <c r="M1703" s="111"/>
    </row>
    <row r="1704" spans="1:13">
      <c r="A1704" s="111"/>
      <c r="B1704" s="111"/>
      <c r="C1704" s="111"/>
      <c r="D1704" s="111"/>
      <c r="E1704" s="111"/>
      <c r="F1704" s="111"/>
      <c r="G1704" s="111"/>
      <c r="H1704" s="111"/>
      <c r="I1704" s="111"/>
      <c r="J1704" s="111"/>
      <c r="K1704" s="112"/>
      <c r="L1704" s="111"/>
      <c r="M1704" s="111"/>
    </row>
    <row r="1705" spans="1:13">
      <c r="A1705" s="111"/>
      <c r="B1705" s="111"/>
      <c r="C1705" s="111"/>
      <c r="D1705" s="111"/>
      <c r="E1705" s="111"/>
      <c r="F1705" s="111"/>
      <c r="G1705" s="111"/>
      <c r="H1705" s="111"/>
      <c r="I1705" s="111"/>
      <c r="J1705" s="111"/>
      <c r="K1705" s="112"/>
      <c r="L1705" s="111"/>
      <c r="M1705" s="111"/>
    </row>
    <row r="1706" spans="1:13" hidden="1">
      <c r="A1706" s="111" t="s">
        <v>3359</v>
      </c>
      <c r="B1706" s="111" t="s">
        <v>3349</v>
      </c>
      <c r="C1706" s="111">
        <v>1067.1500000000001</v>
      </c>
      <c r="D1706" s="111">
        <v>1070.5</v>
      </c>
      <c r="E1706" s="111">
        <v>1067.1500000000001</v>
      </c>
      <c r="F1706" s="111">
        <v>1070.5</v>
      </c>
      <c r="G1706" s="111">
        <v>1070.5</v>
      </c>
      <c r="H1706" s="111">
        <v>1070</v>
      </c>
      <c r="I1706" s="111">
        <v>503</v>
      </c>
      <c r="J1706" s="111">
        <v>537392.5</v>
      </c>
      <c r="K1706" s="112">
        <v>43658</v>
      </c>
      <c r="L1706" s="111">
        <v>25</v>
      </c>
      <c r="M1706" s="111" t="s">
        <v>3360</v>
      </c>
    </row>
    <row r="1707" spans="1:13" hidden="1">
      <c r="A1707" s="111" t="s">
        <v>3359</v>
      </c>
      <c r="B1707" s="111" t="s">
        <v>3351</v>
      </c>
      <c r="C1707" s="111">
        <v>1080.49</v>
      </c>
      <c r="D1707" s="111">
        <v>1080.49</v>
      </c>
      <c r="E1707" s="111">
        <v>1080</v>
      </c>
      <c r="F1707" s="111">
        <v>1080</v>
      </c>
      <c r="G1707" s="111">
        <v>1080</v>
      </c>
      <c r="H1707" s="111">
        <v>1078.01</v>
      </c>
      <c r="I1707" s="111">
        <v>368</v>
      </c>
      <c r="J1707" s="111">
        <v>397483.61</v>
      </c>
      <c r="K1707" s="112">
        <v>43658</v>
      </c>
      <c r="L1707" s="111">
        <v>8</v>
      </c>
      <c r="M1707" s="111" t="s">
        <v>3361</v>
      </c>
    </row>
    <row r="1708" spans="1:13" hidden="1">
      <c r="A1708" s="111" t="s">
        <v>3359</v>
      </c>
      <c r="B1708" s="111" t="s">
        <v>3350</v>
      </c>
      <c r="C1708" s="111">
        <v>1087</v>
      </c>
      <c r="D1708" s="111">
        <v>1087</v>
      </c>
      <c r="E1708" s="111">
        <v>1087</v>
      </c>
      <c r="F1708" s="111">
        <v>1087</v>
      </c>
      <c r="G1708" s="111">
        <v>1087</v>
      </c>
      <c r="H1708" s="111">
        <v>1091</v>
      </c>
      <c r="I1708" s="111">
        <v>10</v>
      </c>
      <c r="J1708" s="111">
        <v>10870</v>
      </c>
      <c r="K1708" s="112">
        <v>43658</v>
      </c>
      <c r="L1708" s="111">
        <v>2</v>
      </c>
      <c r="M1708" s="111" t="s">
        <v>3362</v>
      </c>
    </row>
    <row r="1709" spans="1:13">
      <c r="A1709" s="111"/>
      <c r="B1709" s="111"/>
      <c r="C1709" s="111"/>
      <c r="D1709" s="111"/>
      <c r="E1709" s="111"/>
      <c r="F1709" s="111"/>
      <c r="G1709" s="111"/>
      <c r="H1709" s="111"/>
      <c r="I1709" s="111"/>
      <c r="J1709" s="111"/>
      <c r="K1709" s="112"/>
      <c r="L1709" s="111"/>
      <c r="M1709" s="111"/>
    </row>
    <row r="1710" spans="1:13">
      <c r="A1710" s="111"/>
      <c r="B1710" s="111"/>
      <c r="C1710" s="111"/>
      <c r="D1710" s="111"/>
      <c r="E1710" s="111"/>
      <c r="F1710" s="111"/>
      <c r="G1710" s="111"/>
      <c r="H1710" s="111"/>
      <c r="I1710" s="111"/>
      <c r="J1710" s="111"/>
      <c r="K1710" s="112"/>
      <c r="L1710" s="111"/>
      <c r="M1710" s="111"/>
    </row>
    <row r="1711" spans="1:13">
      <c r="A1711" s="111"/>
      <c r="B1711" s="111"/>
      <c r="C1711" s="111"/>
      <c r="D1711" s="111"/>
      <c r="E1711" s="111"/>
      <c r="F1711" s="111"/>
      <c r="G1711" s="111"/>
      <c r="H1711" s="111"/>
      <c r="I1711" s="111"/>
      <c r="J1711" s="111"/>
      <c r="K1711" s="112"/>
      <c r="L1711" s="111"/>
      <c r="M1711" s="111"/>
    </row>
    <row r="1712" spans="1:13">
      <c r="A1712" s="111"/>
      <c r="B1712" s="111"/>
      <c r="C1712" s="111"/>
      <c r="D1712" s="111"/>
      <c r="E1712" s="111"/>
      <c r="F1712" s="111"/>
      <c r="G1712" s="111"/>
      <c r="H1712" s="111"/>
      <c r="I1712" s="111"/>
      <c r="J1712" s="111"/>
      <c r="K1712" s="112"/>
      <c r="L1712" s="111"/>
      <c r="M1712" s="111"/>
    </row>
    <row r="1713" spans="1:13">
      <c r="A1713" s="111"/>
      <c r="B1713" s="111"/>
      <c r="C1713" s="111"/>
      <c r="D1713" s="111"/>
      <c r="E1713" s="111"/>
      <c r="F1713" s="111"/>
      <c r="G1713" s="111"/>
      <c r="H1713" s="111"/>
      <c r="I1713" s="111"/>
      <c r="J1713" s="111"/>
      <c r="K1713" s="112"/>
      <c r="L1713" s="111"/>
      <c r="M1713" s="111"/>
    </row>
    <row r="1714" spans="1:13">
      <c r="A1714" s="111"/>
      <c r="B1714" s="111"/>
      <c r="C1714" s="111"/>
      <c r="D1714" s="111"/>
      <c r="E1714" s="111"/>
      <c r="F1714" s="111"/>
      <c r="G1714" s="111"/>
      <c r="H1714" s="111"/>
      <c r="I1714" s="111"/>
      <c r="J1714" s="111"/>
      <c r="K1714" s="112"/>
      <c r="L1714" s="111"/>
      <c r="M1714" s="111"/>
    </row>
    <row r="1715" spans="1:13">
      <c r="A1715" s="111"/>
      <c r="B1715" s="111"/>
      <c r="C1715" s="111"/>
      <c r="D1715" s="111"/>
      <c r="E1715" s="111"/>
      <c r="F1715" s="111"/>
      <c r="G1715" s="111"/>
      <c r="H1715" s="111"/>
      <c r="I1715" s="111"/>
      <c r="J1715" s="111"/>
      <c r="K1715" s="112"/>
      <c r="L1715" s="111"/>
      <c r="M1715" s="111"/>
    </row>
    <row r="1716" spans="1:13">
      <c r="A1716" s="111"/>
      <c r="B1716" s="111"/>
      <c r="C1716" s="111"/>
      <c r="D1716" s="111"/>
      <c r="E1716" s="111"/>
      <c r="F1716" s="111"/>
      <c r="G1716" s="111"/>
      <c r="H1716" s="111"/>
      <c r="I1716" s="111"/>
      <c r="J1716" s="111"/>
      <c r="K1716" s="112"/>
      <c r="L1716" s="111"/>
      <c r="M1716" s="111"/>
    </row>
    <row r="1717" spans="1:13">
      <c r="A1717" s="111"/>
      <c r="B1717" s="111"/>
      <c r="C1717" s="111"/>
      <c r="D1717" s="111"/>
      <c r="E1717" s="111"/>
      <c r="F1717" s="111"/>
      <c r="G1717" s="111"/>
      <c r="H1717" s="111"/>
      <c r="I1717" s="111"/>
      <c r="J1717" s="111"/>
      <c r="K1717" s="112"/>
      <c r="L1717" s="111"/>
      <c r="M1717" s="111"/>
    </row>
    <row r="1718" spans="1:13">
      <c r="A1718" s="111"/>
      <c r="B1718" s="111"/>
      <c r="C1718" s="111"/>
      <c r="D1718" s="111"/>
      <c r="E1718" s="111"/>
      <c r="F1718" s="111"/>
      <c r="G1718" s="111"/>
      <c r="H1718" s="111"/>
      <c r="I1718" s="111"/>
      <c r="J1718" s="111"/>
      <c r="K1718" s="112"/>
      <c r="L1718" s="111"/>
      <c r="M1718" s="111"/>
    </row>
    <row r="1719" spans="1:13">
      <c r="A1719" s="111"/>
      <c r="B1719" s="111"/>
      <c r="C1719" s="111"/>
      <c r="D1719" s="111"/>
      <c r="E1719" s="111"/>
      <c r="F1719" s="111"/>
      <c r="G1719" s="111"/>
      <c r="H1719" s="111"/>
      <c r="I1719" s="111"/>
      <c r="J1719" s="111"/>
      <c r="K1719" s="112"/>
      <c r="L1719" s="111"/>
      <c r="M1719" s="111"/>
    </row>
    <row r="1720" spans="1:13">
      <c r="A1720" s="111"/>
      <c r="B1720" s="111"/>
      <c r="C1720" s="111"/>
      <c r="D1720" s="111"/>
      <c r="E1720" s="111"/>
      <c r="F1720" s="111"/>
      <c r="G1720" s="111"/>
      <c r="H1720" s="111"/>
      <c r="I1720" s="111"/>
      <c r="J1720" s="111"/>
      <c r="K1720" s="112"/>
      <c r="L1720" s="111"/>
      <c r="M1720" s="111"/>
    </row>
    <row r="1721" spans="1:13">
      <c r="A1721" s="111"/>
      <c r="B1721" s="111"/>
      <c r="C1721" s="111"/>
      <c r="D1721" s="111"/>
      <c r="E1721" s="111"/>
      <c r="F1721" s="111"/>
      <c r="G1721" s="111"/>
      <c r="H1721" s="111"/>
      <c r="I1721" s="111"/>
      <c r="J1721" s="111"/>
      <c r="K1721" s="112"/>
      <c r="L1721" s="111"/>
      <c r="M1721" s="111"/>
    </row>
    <row r="1722" spans="1:13">
      <c r="A1722" s="111"/>
      <c r="B1722" s="111"/>
      <c r="C1722" s="111"/>
      <c r="D1722" s="111"/>
      <c r="E1722" s="111"/>
      <c r="F1722" s="111"/>
      <c r="G1722" s="111"/>
      <c r="H1722" s="111"/>
      <c r="I1722" s="111"/>
      <c r="J1722" s="111"/>
      <c r="K1722" s="112"/>
      <c r="L1722" s="111"/>
      <c r="M1722" s="111"/>
    </row>
    <row r="1723" spans="1:13">
      <c r="A1723" s="111"/>
      <c r="B1723" s="111"/>
      <c r="C1723" s="111"/>
      <c r="D1723" s="111"/>
      <c r="E1723" s="111"/>
      <c r="F1723" s="111"/>
      <c r="G1723" s="111"/>
      <c r="H1723" s="111"/>
      <c r="I1723" s="111"/>
      <c r="J1723" s="111"/>
      <c r="K1723" s="112"/>
      <c r="L1723" s="111"/>
      <c r="M1723" s="111"/>
    </row>
    <row r="1724" spans="1:13">
      <c r="A1724" s="111"/>
      <c r="B1724" s="111"/>
      <c r="C1724" s="111"/>
      <c r="D1724" s="111"/>
      <c r="E1724" s="111"/>
      <c r="F1724" s="111"/>
      <c r="G1724" s="111"/>
      <c r="H1724" s="111"/>
      <c r="I1724" s="111"/>
      <c r="J1724" s="111"/>
      <c r="K1724" s="112"/>
      <c r="L1724" s="111"/>
      <c r="M1724" s="111"/>
    </row>
    <row r="1725" spans="1:13">
      <c r="A1725" s="111"/>
      <c r="B1725" s="111"/>
      <c r="C1725" s="111"/>
      <c r="D1725" s="111"/>
      <c r="E1725" s="111"/>
      <c r="F1725" s="111"/>
      <c r="G1725" s="111"/>
      <c r="H1725" s="111"/>
      <c r="I1725" s="111"/>
      <c r="J1725" s="111"/>
      <c r="K1725" s="112"/>
      <c r="L1725" s="111"/>
      <c r="M1725" s="111"/>
    </row>
    <row r="1726" spans="1:13">
      <c r="A1726" s="111"/>
      <c r="B1726" s="111"/>
      <c r="C1726" s="111"/>
      <c r="D1726" s="111"/>
      <c r="E1726" s="111"/>
      <c r="F1726" s="111"/>
      <c r="G1726" s="111"/>
      <c r="H1726" s="111"/>
      <c r="I1726" s="111"/>
      <c r="J1726" s="111"/>
      <c r="K1726" s="112"/>
      <c r="L1726" s="111"/>
      <c r="M1726" s="111"/>
    </row>
    <row r="1727" spans="1:13">
      <c r="A1727" s="111"/>
      <c r="B1727" s="111"/>
      <c r="C1727" s="111"/>
      <c r="D1727" s="111"/>
      <c r="E1727" s="111"/>
      <c r="F1727" s="111"/>
      <c r="G1727" s="111"/>
      <c r="H1727" s="111"/>
      <c r="I1727" s="111"/>
      <c r="J1727" s="111"/>
      <c r="K1727" s="112"/>
      <c r="L1727" s="111"/>
      <c r="M1727" s="111"/>
    </row>
    <row r="1728" spans="1:13">
      <c r="A1728" s="111"/>
      <c r="B1728" s="111"/>
      <c r="C1728" s="111"/>
      <c r="D1728" s="111"/>
      <c r="E1728" s="111"/>
      <c r="F1728" s="111"/>
      <c r="G1728" s="111"/>
      <c r="H1728" s="111"/>
      <c r="I1728" s="111"/>
      <c r="J1728" s="111"/>
      <c r="K1728" s="112"/>
      <c r="L1728" s="111"/>
      <c r="M1728" s="111"/>
    </row>
    <row r="1729" spans="1:13">
      <c r="A1729" s="111"/>
      <c r="B1729" s="111"/>
      <c r="C1729" s="111"/>
      <c r="D1729" s="111"/>
      <c r="E1729" s="111"/>
      <c r="F1729" s="111"/>
      <c r="G1729" s="111"/>
      <c r="H1729" s="111"/>
      <c r="I1729" s="111"/>
      <c r="J1729" s="111"/>
      <c r="K1729" s="112"/>
      <c r="L1729" s="111"/>
      <c r="M1729" s="111"/>
    </row>
    <row r="1730" spans="1:13">
      <c r="A1730" s="111"/>
      <c r="B1730" s="111"/>
      <c r="C1730" s="111"/>
      <c r="D1730" s="111"/>
      <c r="E1730" s="111"/>
      <c r="F1730" s="111"/>
      <c r="G1730" s="111"/>
      <c r="H1730" s="111"/>
      <c r="I1730" s="111"/>
      <c r="J1730" s="111"/>
      <c r="K1730" s="112"/>
      <c r="L1730" s="111"/>
      <c r="M1730" s="111"/>
    </row>
    <row r="1731" spans="1:13">
      <c r="A1731" s="111"/>
      <c r="B1731" s="111"/>
      <c r="C1731" s="111"/>
      <c r="D1731" s="111"/>
      <c r="E1731" s="111"/>
      <c r="F1731" s="111"/>
      <c r="G1731" s="111"/>
      <c r="H1731" s="111"/>
      <c r="I1731" s="111"/>
      <c r="J1731" s="111"/>
      <c r="K1731" s="112"/>
      <c r="L1731" s="111"/>
      <c r="M1731" s="111"/>
    </row>
    <row r="1732" spans="1:13">
      <c r="A1732" s="111"/>
      <c r="B1732" s="111"/>
      <c r="C1732" s="111"/>
      <c r="D1732" s="111"/>
      <c r="E1732" s="111"/>
      <c r="F1732" s="111"/>
      <c r="G1732" s="111"/>
      <c r="H1732" s="111"/>
      <c r="I1732" s="111"/>
      <c r="J1732" s="111"/>
      <c r="K1732" s="112"/>
      <c r="L1732" s="111"/>
      <c r="M1732" s="111"/>
    </row>
    <row r="1733" spans="1:13">
      <c r="A1733" s="111"/>
      <c r="B1733" s="111"/>
      <c r="C1733" s="111"/>
      <c r="D1733" s="111"/>
      <c r="E1733" s="111"/>
      <c r="F1733" s="111"/>
      <c r="G1733" s="111"/>
      <c r="H1733" s="111"/>
      <c r="I1733" s="111"/>
      <c r="J1733" s="111"/>
      <c r="K1733" s="112"/>
      <c r="L1733" s="111"/>
      <c r="M1733" s="111"/>
    </row>
    <row r="1734" spans="1:13">
      <c r="A1734" s="111"/>
      <c r="B1734" s="111"/>
      <c r="C1734" s="111"/>
      <c r="D1734" s="111"/>
      <c r="E1734" s="111"/>
      <c r="F1734" s="111"/>
      <c r="G1734" s="111"/>
      <c r="H1734" s="111"/>
      <c r="I1734" s="111"/>
      <c r="J1734" s="111"/>
      <c r="K1734" s="112"/>
      <c r="L1734" s="111"/>
      <c r="M1734" s="111"/>
    </row>
    <row r="1735" spans="1:13">
      <c r="A1735" s="111"/>
      <c r="B1735" s="111"/>
      <c r="C1735" s="111"/>
      <c r="D1735" s="111"/>
      <c r="E1735" s="111"/>
      <c r="F1735" s="111"/>
      <c r="G1735" s="111"/>
      <c r="H1735" s="111"/>
      <c r="I1735" s="111"/>
      <c r="J1735" s="111"/>
      <c r="K1735" s="112"/>
      <c r="L1735" s="111"/>
      <c r="M1735" s="111"/>
    </row>
    <row r="1736" spans="1:13">
      <c r="A1736" s="111"/>
      <c r="B1736" s="111"/>
      <c r="C1736" s="111"/>
      <c r="D1736" s="111"/>
      <c r="E1736" s="111"/>
      <c r="F1736" s="111"/>
      <c r="G1736" s="111"/>
      <c r="H1736" s="111"/>
      <c r="I1736" s="111"/>
      <c r="J1736" s="111"/>
      <c r="K1736" s="112"/>
      <c r="L1736" s="111"/>
      <c r="M1736" s="111"/>
    </row>
    <row r="1737" spans="1:13">
      <c r="A1737" s="111"/>
      <c r="B1737" s="111"/>
      <c r="C1737" s="111"/>
      <c r="D1737" s="111"/>
      <c r="E1737" s="111"/>
      <c r="F1737" s="111"/>
      <c r="G1737" s="111"/>
      <c r="H1737" s="111"/>
      <c r="I1737" s="111"/>
      <c r="J1737" s="111"/>
      <c r="K1737" s="112"/>
      <c r="L1737" s="111"/>
      <c r="M1737" s="111"/>
    </row>
    <row r="1738" spans="1:13">
      <c r="A1738" s="111"/>
      <c r="B1738" s="111"/>
      <c r="C1738" s="111"/>
      <c r="D1738" s="111"/>
      <c r="E1738" s="111"/>
      <c r="F1738" s="111"/>
      <c r="G1738" s="111"/>
      <c r="H1738" s="111"/>
      <c r="I1738" s="111"/>
      <c r="J1738" s="111"/>
      <c r="K1738" s="112"/>
      <c r="L1738" s="111"/>
      <c r="M1738" s="111"/>
    </row>
    <row r="1739" spans="1:13">
      <c r="A1739" s="111"/>
      <c r="B1739" s="111"/>
      <c r="C1739" s="111"/>
      <c r="D1739" s="111"/>
      <c r="E1739" s="111"/>
      <c r="F1739" s="111"/>
      <c r="G1739" s="111"/>
      <c r="H1739" s="111"/>
      <c r="I1739" s="111"/>
      <c r="J1739" s="111"/>
      <c r="K1739" s="112"/>
      <c r="L1739" s="111"/>
      <c r="M1739" s="111"/>
    </row>
    <row r="1740" spans="1:13">
      <c r="A1740" s="111"/>
      <c r="B1740" s="111"/>
      <c r="C1740" s="111"/>
      <c r="D1740" s="111"/>
      <c r="E1740" s="111"/>
      <c r="F1740" s="111"/>
      <c r="G1740" s="111"/>
      <c r="H1740" s="111"/>
      <c r="I1740" s="111"/>
      <c r="J1740" s="111"/>
      <c r="K1740" s="112"/>
      <c r="L1740" s="111"/>
      <c r="M1740" s="111"/>
    </row>
    <row r="1741" spans="1:13">
      <c r="A1741" s="111"/>
      <c r="B1741" s="111"/>
      <c r="C1741" s="111"/>
      <c r="D1741" s="111"/>
      <c r="E1741" s="111"/>
      <c r="F1741" s="111"/>
      <c r="G1741" s="111"/>
      <c r="H1741" s="111"/>
      <c r="I1741" s="111"/>
      <c r="J1741" s="111"/>
      <c r="K1741" s="112"/>
      <c r="L1741" s="111"/>
      <c r="M1741" s="111"/>
    </row>
    <row r="1742" spans="1:13">
      <c r="A1742" s="111"/>
      <c r="B1742" s="111"/>
      <c r="C1742" s="111"/>
      <c r="D1742" s="111"/>
      <c r="E1742" s="111"/>
      <c r="F1742" s="111"/>
      <c r="G1742" s="111"/>
      <c r="H1742" s="111"/>
      <c r="I1742" s="111"/>
      <c r="J1742" s="111"/>
      <c r="K1742" s="112"/>
      <c r="L1742" s="111"/>
      <c r="M1742" s="111"/>
    </row>
    <row r="1743" spans="1:13">
      <c r="A1743" s="111"/>
      <c r="B1743" s="111"/>
      <c r="C1743" s="111"/>
      <c r="D1743" s="111"/>
      <c r="E1743" s="111"/>
      <c r="F1743" s="111"/>
      <c r="G1743" s="111"/>
      <c r="H1743" s="111"/>
      <c r="I1743" s="111"/>
      <c r="J1743" s="111"/>
      <c r="K1743" s="112"/>
      <c r="L1743" s="111"/>
      <c r="M1743" s="111"/>
    </row>
    <row r="1744" spans="1:13">
      <c r="A1744" s="111"/>
      <c r="B1744" s="111"/>
      <c r="C1744" s="111"/>
      <c r="D1744" s="111"/>
      <c r="E1744" s="111"/>
      <c r="F1744" s="111"/>
      <c r="G1744" s="111"/>
      <c r="H1744" s="111"/>
      <c r="I1744" s="111"/>
      <c r="J1744" s="111"/>
      <c r="K1744" s="112"/>
      <c r="L1744" s="111"/>
      <c r="M1744" s="111"/>
    </row>
    <row r="1745" spans="1:13">
      <c r="A1745" s="111"/>
      <c r="B1745" s="111"/>
      <c r="C1745" s="111"/>
      <c r="D1745" s="111"/>
      <c r="E1745" s="111"/>
      <c r="F1745" s="111"/>
      <c r="G1745" s="111"/>
      <c r="H1745" s="111"/>
      <c r="I1745" s="111"/>
      <c r="J1745" s="111"/>
      <c r="K1745" s="112"/>
      <c r="L1745" s="111"/>
      <c r="M1745" s="111"/>
    </row>
    <row r="1746" spans="1:13">
      <c r="A1746" s="111"/>
      <c r="B1746" s="111"/>
      <c r="C1746" s="111"/>
      <c r="D1746" s="111"/>
      <c r="E1746" s="111"/>
      <c r="F1746" s="111"/>
      <c r="G1746" s="111"/>
      <c r="H1746" s="111"/>
      <c r="I1746" s="111"/>
      <c r="J1746" s="111"/>
      <c r="K1746" s="112"/>
      <c r="L1746" s="111"/>
      <c r="M1746" s="111"/>
    </row>
    <row r="1747" spans="1:13">
      <c r="A1747" s="111"/>
      <c r="B1747" s="111"/>
      <c r="C1747" s="111"/>
      <c r="D1747" s="111"/>
      <c r="E1747" s="111"/>
      <c r="F1747" s="111"/>
      <c r="G1747" s="111"/>
      <c r="H1747" s="111"/>
      <c r="I1747" s="111"/>
      <c r="J1747" s="111"/>
      <c r="K1747" s="112"/>
      <c r="L1747" s="111"/>
      <c r="M1747" s="111"/>
    </row>
    <row r="1748" spans="1:13" hidden="1">
      <c r="A1748" s="111" t="s">
        <v>3363</v>
      </c>
      <c r="B1748" s="111" t="s">
        <v>3346</v>
      </c>
      <c r="C1748" s="111">
        <v>40.049999999999997</v>
      </c>
      <c r="D1748" s="111">
        <v>40.049999999999997</v>
      </c>
      <c r="E1748" s="111">
        <v>40.049999999999997</v>
      </c>
      <c r="F1748" s="111">
        <v>40.049999999999997</v>
      </c>
      <c r="G1748" s="111">
        <v>40.049999999999997</v>
      </c>
      <c r="H1748" s="111">
        <v>40.049999999999997</v>
      </c>
      <c r="I1748" s="111">
        <v>3000</v>
      </c>
      <c r="J1748" s="111">
        <v>120150</v>
      </c>
      <c r="K1748" s="112">
        <v>43658</v>
      </c>
      <c r="L1748" s="111">
        <v>1</v>
      </c>
      <c r="M1748" s="111" t="s">
        <v>3364</v>
      </c>
    </row>
    <row r="1749" spans="1:13" hidden="1">
      <c r="A1749" s="111" t="s">
        <v>3365</v>
      </c>
      <c r="B1749" s="111" t="s">
        <v>3346</v>
      </c>
      <c r="C1749" s="111">
        <v>50.1</v>
      </c>
      <c r="D1749" s="111">
        <v>50.1</v>
      </c>
      <c r="E1749" s="111">
        <v>50.1</v>
      </c>
      <c r="F1749" s="111">
        <v>50.1</v>
      </c>
      <c r="G1749" s="111">
        <v>50.1</v>
      </c>
      <c r="H1749" s="111">
        <v>49.95</v>
      </c>
      <c r="I1749" s="111">
        <v>2000</v>
      </c>
      <c r="J1749" s="111">
        <v>100200</v>
      </c>
      <c r="K1749" s="112">
        <v>43658</v>
      </c>
      <c r="L1749" s="111">
        <v>1</v>
      </c>
      <c r="M1749" s="111" t="s">
        <v>3366</v>
      </c>
    </row>
    <row r="1750" spans="1:13">
      <c r="A1750" s="111"/>
      <c r="B1750" s="111"/>
      <c r="C1750" s="111"/>
      <c r="D1750" s="111"/>
      <c r="E1750" s="111"/>
      <c r="F1750" s="111"/>
      <c r="G1750" s="111"/>
      <c r="H1750" s="111"/>
      <c r="I1750" s="111"/>
      <c r="J1750" s="111"/>
      <c r="K1750" s="112"/>
      <c r="L1750" s="111"/>
      <c r="M1750" s="111"/>
    </row>
    <row r="1751" spans="1:13">
      <c r="A1751" s="111"/>
      <c r="B1751" s="111"/>
      <c r="C1751" s="111"/>
      <c r="D1751" s="111"/>
      <c r="E1751" s="111"/>
      <c r="F1751" s="111"/>
      <c r="G1751" s="111"/>
      <c r="H1751" s="111"/>
      <c r="I1751" s="111"/>
      <c r="J1751" s="111"/>
      <c r="K1751" s="112"/>
      <c r="L1751" s="111"/>
      <c r="M1751" s="111"/>
    </row>
    <row r="1752" spans="1:13">
      <c r="A1752" s="111"/>
      <c r="B1752" s="111"/>
      <c r="C1752" s="111"/>
      <c r="D1752" s="111"/>
      <c r="E1752" s="111"/>
      <c r="F1752" s="111"/>
      <c r="G1752" s="111"/>
      <c r="H1752" s="111"/>
      <c r="I1752" s="111"/>
      <c r="J1752" s="111"/>
      <c r="K1752" s="112"/>
      <c r="L1752" s="111"/>
      <c r="M1752" s="111"/>
    </row>
    <row r="1753" spans="1:13">
      <c r="A1753" s="111"/>
      <c r="B1753" s="111"/>
      <c r="C1753" s="111"/>
      <c r="D1753" s="111"/>
      <c r="E1753" s="111"/>
      <c r="F1753" s="111"/>
      <c r="G1753" s="111"/>
      <c r="H1753" s="111"/>
      <c r="I1753" s="111"/>
      <c r="J1753" s="111"/>
      <c r="K1753" s="112"/>
      <c r="L1753" s="111"/>
      <c r="M1753" s="111"/>
    </row>
    <row r="1754" spans="1:13">
      <c r="A1754" s="111"/>
      <c r="B1754" s="111"/>
      <c r="C1754" s="111"/>
      <c r="D1754" s="111"/>
      <c r="E1754" s="111"/>
      <c r="F1754" s="111"/>
      <c r="G1754" s="111"/>
      <c r="H1754" s="111"/>
      <c r="I1754" s="111"/>
      <c r="J1754" s="111"/>
      <c r="K1754" s="112"/>
      <c r="L1754" s="111"/>
      <c r="M1754" s="111"/>
    </row>
    <row r="1755" spans="1:13">
      <c r="A1755" s="111"/>
      <c r="B1755" s="111"/>
      <c r="C1755" s="111"/>
      <c r="D1755" s="111"/>
      <c r="E1755" s="111"/>
      <c r="F1755" s="111"/>
      <c r="G1755" s="111"/>
      <c r="H1755" s="111"/>
      <c r="I1755" s="111"/>
      <c r="J1755" s="111"/>
      <c r="K1755" s="112"/>
      <c r="L1755" s="111"/>
      <c r="M1755" s="111"/>
    </row>
    <row r="1756" spans="1:13">
      <c r="A1756" s="111"/>
      <c r="B1756" s="111"/>
      <c r="C1756" s="111"/>
      <c r="D1756" s="111"/>
      <c r="E1756" s="111"/>
      <c r="F1756" s="111"/>
      <c r="G1756" s="111"/>
      <c r="H1756" s="111"/>
      <c r="I1756" s="111"/>
      <c r="J1756" s="111"/>
      <c r="K1756" s="112"/>
      <c r="L1756" s="111"/>
      <c r="M1756" s="111"/>
    </row>
    <row r="1757" spans="1:13" hidden="1">
      <c r="A1757" s="111" t="s">
        <v>3367</v>
      </c>
      <c r="B1757" s="111" t="s">
        <v>3346</v>
      </c>
      <c r="C1757" s="111">
        <v>35</v>
      </c>
      <c r="D1757" s="111">
        <v>35</v>
      </c>
      <c r="E1757" s="111">
        <v>35</v>
      </c>
      <c r="F1757" s="111">
        <v>35</v>
      </c>
      <c r="G1757" s="111">
        <v>35</v>
      </c>
      <c r="H1757" s="111">
        <v>34.25</v>
      </c>
      <c r="I1757" s="111">
        <v>3000</v>
      </c>
      <c r="J1757" s="111">
        <v>105000</v>
      </c>
      <c r="K1757" s="112">
        <v>43658</v>
      </c>
      <c r="L1757" s="111">
        <v>1</v>
      </c>
      <c r="M1757" s="111" t="s">
        <v>3368</v>
      </c>
    </row>
    <row r="1758" spans="1:13">
      <c r="A1758" s="111"/>
      <c r="B1758" s="111"/>
      <c r="C1758" s="111"/>
      <c r="D1758" s="111"/>
      <c r="E1758" s="111"/>
      <c r="F1758" s="111"/>
      <c r="G1758" s="111"/>
      <c r="H1758" s="111"/>
      <c r="I1758" s="111"/>
      <c r="J1758" s="111"/>
      <c r="K1758" s="112"/>
      <c r="L1758" s="111"/>
      <c r="M1758" s="111"/>
    </row>
    <row r="1759" spans="1:13" hidden="1">
      <c r="A1759" s="111" t="s">
        <v>3369</v>
      </c>
      <c r="B1759" s="111" t="s">
        <v>3346</v>
      </c>
      <c r="C1759" s="111">
        <v>4.45</v>
      </c>
      <c r="D1759" s="111">
        <v>4.45</v>
      </c>
      <c r="E1759" s="111">
        <v>4.45</v>
      </c>
      <c r="F1759" s="111">
        <v>4.45</v>
      </c>
      <c r="G1759" s="111">
        <v>4.45</v>
      </c>
      <c r="H1759" s="111">
        <v>4.6500000000000004</v>
      </c>
      <c r="I1759" s="111">
        <v>4000</v>
      </c>
      <c r="J1759" s="111">
        <v>17800</v>
      </c>
      <c r="K1759" s="112">
        <v>43658</v>
      </c>
      <c r="L1759" s="111">
        <v>1</v>
      </c>
      <c r="M1759" s="111" t="s">
        <v>3370</v>
      </c>
    </row>
    <row r="1760" spans="1:13">
      <c r="A1760" s="111"/>
      <c r="B1760" s="111"/>
      <c r="C1760" s="111"/>
      <c r="D1760" s="111"/>
      <c r="E1760" s="111"/>
      <c r="F1760" s="111"/>
      <c r="G1760" s="111"/>
      <c r="H1760" s="111"/>
      <c r="I1760" s="111"/>
      <c r="J1760" s="111"/>
      <c r="K1760" s="112"/>
      <c r="L1760" s="111"/>
      <c r="M1760" s="111"/>
    </row>
    <row r="1761" spans="1:13">
      <c r="A1761" s="111"/>
      <c r="B1761" s="111"/>
      <c r="C1761" s="111"/>
      <c r="D1761" s="111"/>
      <c r="E1761" s="111"/>
      <c r="F1761" s="111"/>
      <c r="G1761" s="111"/>
      <c r="H1761" s="111"/>
      <c r="I1761" s="111"/>
      <c r="J1761" s="111"/>
      <c r="K1761" s="112"/>
      <c r="L1761" s="111"/>
      <c r="M1761" s="111"/>
    </row>
    <row r="1762" spans="1:13">
      <c r="A1762" s="111"/>
      <c r="B1762" s="111"/>
      <c r="C1762" s="111"/>
      <c r="D1762" s="111"/>
      <c r="E1762" s="111"/>
      <c r="F1762" s="111"/>
      <c r="G1762" s="111"/>
      <c r="H1762" s="111"/>
      <c r="I1762" s="111"/>
      <c r="J1762" s="111"/>
      <c r="K1762" s="112"/>
      <c r="L1762" s="111"/>
      <c r="M1762" s="111"/>
    </row>
    <row r="1763" spans="1:13">
      <c r="A1763" s="111"/>
      <c r="B1763" s="111"/>
      <c r="C1763" s="111"/>
      <c r="D1763" s="111"/>
      <c r="E1763" s="111"/>
      <c r="F1763" s="111"/>
      <c r="G1763" s="111"/>
      <c r="H1763" s="111"/>
      <c r="I1763" s="111"/>
      <c r="J1763" s="111"/>
      <c r="K1763" s="112"/>
      <c r="L1763" s="111"/>
      <c r="M1763" s="111"/>
    </row>
    <row r="1764" spans="1:13">
      <c r="A1764" s="111"/>
      <c r="B1764" s="111"/>
      <c r="C1764" s="111"/>
      <c r="D1764" s="111"/>
      <c r="E1764" s="111"/>
      <c r="F1764" s="111"/>
      <c r="G1764" s="111"/>
      <c r="H1764" s="111"/>
      <c r="I1764" s="111"/>
      <c r="J1764" s="111"/>
      <c r="K1764" s="112"/>
      <c r="L1764" s="111"/>
      <c r="M1764" s="111"/>
    </row>
    <row r="1765" spans="1:13">
      <c r="A1765" s="111"/>
      <c r="B1765" s="111"/>
      <c r="C1765" s="111"/>
      <c r="D1765" s="111"/>
      <c r="E1765" s="111"/>
      <c r="F1765" s="111"/>
      <c r="G1765" s="111"/>
      <c r="H1765" s="111"/>
      <c r="I1765" s="111"/>
      <c r="J1765" s="111"/>
      <c r="K1765" s="112"/>
      <c r="L1765" s="111"/>
      <c r="M1765" s="111"/>
    </row>
    <row r="1766" spans="1:13">
      <c r="A1766" s="111"/>
      <c r="B1766" s="111"/>
      <c r="C1766" s="111"/>
      <c r="D1766" s="111"/>
      <c r="E1766" s="111"/>
      <c r="F1766" s="111"/>
      <c r="G1766" s="111"/>
      <c r="H1766" s="111"/>
      <c r="I1766" s="111"/>
      <c r="J1766" s="111"/>
      <c r="K1766" s="112"/>
      <c r="L1766" s="111"/>
      <c r="M1766" s="111"/>
    </row>
    <row r="1767" spans="1:13">
      <c r="A1767" s="111"/>
      <c r="B1767" s="111"/>
      <c r="C1767" s="111"/>
      <c r="D1767" s="111"/>
      <c r="E1767" s="111"/>
      <c r="F1767" s="111"/>
      <c r="G1767" s="111"/>
      <c r="H1767" s="111"/>
      <c r="I1767" s="111"/>
      <c r="J1767" s="111"/>
      <c r="K1767" s="112"/>
      <c r="L1767" s="111"/>
      <c r="M1767" s="111"/>
    </row>
    <row r="1768" spans="1:13">
      <c r="A1768" s="111"/>
      <c r="B1768" s="111"/>
      <c r="C1768" s="111"/>
      <c r="D1768" s="111"/>
      <c r="E1768" s="111"/>
      <c r="F1768" s="111"/>
      <c r="G1768" s="111"/>
      <c r="H1768" s="111"/>
      <c r="I1768" s="111"/>
      <c r="J1768" s="111"/>
      <c r="K1768" s="112"/>
      <c r="L1768" s="111"/>
      <c r="M1768" s="111"/>
    </row>
    <row r="1769" spans="1:13">
      <c r="A1769" s="111"/>
      <c r="B1769" s="111"/>
      <c r="C1769" s="111"/>
      <c r="D1769" s="111"/>
      <c r="E1769" s="111"/>
      <c r="F1769" s="111"/>
      <c r="G1769" s="111"/>
      <c r="H1769" s="111"/>
      <c r="I1769" s="111"/>
      <c r="J1769" s="111"/>
      <c r="K1769" s="112"/>
      <c r="L1769" s="111"/>
      <c r="M1769" s="111"/>
    </row>
    <row r="1770" spans="1:13">
      <c r="A1770" s="111"/>
      <c r="B1770" s="111"/>
      <c r="C1770" s="111"/>
      <c r="D1770" s="111"/>
      <c r="E1770" s="111"/>
      <c r="F1770" s="111"/>
      <c r="G1770" s="111"/>
      <c r="H1770" s="111"/>
      <c r="I1770" s="111"/>
      <c r="J1770" s="111"/>
      <c r="K1770" s="112"/>
      <c r="L1770" s="111"/>
      <c r="M1770" s="111"/>
    </row>
    <row r="1771" spans="1:13">
      <c r="A1771" s="111"/>
      <c r="B1771" s="111"/>
      <c r="C1771" s="111"/>
      <c r="D1771" s="111"/>
      <c r="E1771" s="111"/>
      <c r="F1771" s="111"/>
      <c r="G1771" s="111"/>
      <c r="H1771" s="111"/>
      <c r="I1771" s="111"/>
      <c r="J1771" s="111"/>
      <c r="K1771" s="112"/>
      <c r="L1771" s="111"/>
      <c r="M1771" s="111"/>
    </row>
    <row r="1772" spans="1:13">
      <c r="A1772" s="111"/>
      <c r="B1772" s="111"/>
      <c r="C1772" s="111"/>
      <c r="D1772" s="111"/>
      <c r="E1772" s="111"/>
      <c r="F1772" s="111"/>
      <c r="G1772" s="111"/>
      <c r="H1772" s="111"/>
      <c r="I1772" s="111"/>
      <c r="J1772" s="111"/>
      <c r="K1772" s="112"/>
      <c r="L1772" s="111"/>
      <c r="M1772" s="111"/>
    </row>
    <row r="1773" spans="1:13">
      <c r="A1773" s="111"/>
      <c r="B1773" s="111"/>
      <c r="C1773" s="111"/>
      <c r="D1773" s="111"/>
      <c r="E1773" s="111"/>
      <c r="F1773" s="111"/>
      <c r="G1773" s="111"/>
      <c r="H1773" s="111"/>
      <c r="I1773" s="111"/>
      <c r="J1773" s="111"/>
      <c r="K1773" s="112"/>
      <c r="L1773" s="111"/>
      <c r="M1773" s="111"/>
    </row>
    <row r="1774" spans="1:13">
      <c r="A1774" s="111"/>
      <c r="B1774" s="111"/>
      <c r="C1774" s="111"/>
      <c r="D1774" s="111"/>
      <c r="E1774" s="111"/>
      <c r="F1774" s="111"/>
      <c r="G1774" s="111"/>
      <c r="H1774" s="111"/>
      <c r="I1774" s="111"/>
      <c r="J1774" s="111"/>
      <c r="K1774" s="112"/>
      <c r="L1774" s="111"/>
      <c r="M1774" s="111"/>
    </row>
    <row r="1775" spans="1:13">
      <c r="A1775" s="111"/>
      <c r="B1775" s="111"/>
      <c r="C1775" s="111"/>
      <c r="D1775" s="111"/>
      <c r="E1775" s="111"/>
      <c r="F1775" s="111"/>
      <c r="G1775" s="111"/>
      <c r="H1775" s="111"/>
      <c r="I1775" s="111"/>
      <c r="J1775" s="111"/>
      <c r="K1775" s="112"/>
      <c r="L1775" s="111"/>
      <c r="M1775" s="111"/>
    </row>
    <row r="1776" spans="1:13">
      <c r="A1776" s="111"/>
      <c r="B1776" s="111"/>
      <c r="C1776" s="111"/>
      <c r="D1776" s="111"/>
      <c r="E1776" s="111"/>
      <c r="F1776" s="111"/>
      <c r="G1776" s="111"/>
      <c r="H1776" s="111"/>
      <c r="I1776" s="111"/>
      <c r="J1776" s="111"/>
      <c r="K1776" s="112"/>
      <c r="L1776" s="111"/>
      <c r="M1776" s="111"/>
    </row>
    <row r="1777" spans="1:13">
      <c r="A1777" s="111"/>
      <c r="B1777" s="111"/>
      <c r="C1777" s="111"/>
      <c r="D1777" s="111"/>
      <c r="E1777" s="111"/>
      <c r="F1777" s="111"/>
      <c r="G1777" s="111"/>
      <c r="H1777" s="111"/>
      <c r="I1777" s="111"/>
      <c r="J1777" s="111"/>
      <c r="K1777" s="112"/>
      <c r="L1777" s="111"/>
      <c r="M1777" s="111"/>
    </row>
    <row r="1778" spans="1:13">
      <c r="A1778" s="111"/>
      <c r="B1778" s="111"/>
      <c r="C1778" s="111"/>
      <c r="D1778" s="111"/>
      <c r="E1778" s="111"/>
      <c r="F1778" s="111"/>
      <c r="G1778" s="111"/>
      <c r="H1778" s="111"/>
      <c r="I1778" s="111"/>
      <c r="J1778" s="111"/>
      <c r="K1778" s="112"/>
      <c r="L1778" s="111"/>
      <c r="M1778" s="111"/>
    </row>
    <row r="1779" spans="1:13">
      <c r="A1779" s="111"/>
      <c r="B1779" s="111"/>
      <c r="C1779" s="111"/>
      <c r="D1779" s="111"/>
      <c r="E1779" s="111"/>
      <c r="F1779" s="111"/>
      <c r="G1779" s="111"/>
      <c r="H1779" s="111"/>
      <c r="I1779" s="111"/>
      <c r="J1779" s="111"/>
      <c r="K1779" s="112"/>
      <c r="L1779" s="111"/>
      <c r="M1779" s="111"/>
    </row>
    <row r="1780" spans="1:13">
      <c r="A1780" s="111"/>
      <c r="B1780" s="111"/>
      <c r="C1780" s="111"/>
      <c r="D1780" s="111"/>
      <c r="E1780" s="111"/>
      <c r="F1780" s="111"/>
      <c r="G1780" s="111"/>
      <c r="H1780" s="111"/>
      <c r="I1780" s="111"/>
      <c r="J1780" s="111"/>
      <c r="K1780" s="112"/>
      <c r="L1780" s="111"/>
      <c r="M1780" s="111"/>
    </row>
    <row r="1781" spans="1:13">
      <c r="A1781" s="111"/>
      <c r="B1781" s="111"/>
      <c r="C1781" s="111"/>
      <c r="D1781" s="111"/>
      <c r="E1781" s="111"/>
      <c r="F1781" s="111"/>
      <c r="G1781" s="111"/>
      <c r="H1781" s="111"/>
      <c r="I1781" s="111"/>
      <c r="J1781" s="111"/>
      <c r="K1781" s="112"/>
      <c r="L1781" s="111"/>
      <c r="M1781" s="111"/>
    </row>
    <row r="1782" spans="1:13">
      <c r="A1782" s="111"/>
      <c r="B1782" s="111"/>
      <c r="C1782" s="111"/>
      <c r="D1782" s="111"/>
      <c r="E1782" s="111"/>
      <c r="F1782" s="111"/>
      <c r="G1782" s="111"/>
      <c r="H1782" s="111"/>
      <c r="I1782" s="111"/>
      <c r="J1782" s="111"/>
      <c r="K1782" s="112"/>
      <c r="L1782" s="111"/>
      <c r="M1782" s="111"/>
    </row>
    <row r="1783" spans="1:13">
      <c r="A1783" s="111"/>
      <c r="B1783" s="111"/>
      <c r="C1783" s="111"/>
      <c r="D1783" s="111"/>
      <c r="E1783" s="111"/>
      <c r="F1783" s="111"/>
      <c r="G1783" s="111"/>
      <c r="H1783" s="111"/>
      <c r="I1783" s="111"/>
      <c r="J1783" s="111"/>
      <c r="K1783" s="112"/>
      <c r="L1783" s="111"/>
      <c r="M1783" s="111"/>
    </row>
    <row r="1784" spans="1:13">
      <c r="A1784" s="111"/>
      <c r="B1784" s="111"/>
      <c r="C1784" s="111"/>
      <c r="D1784" s="111"/>
      <c r="E1784" s="111"/>
      <c r="F1784" s="111"/>
      <c r="G1784" s="111"/>
      <c r="H1784" s="111"/>
      <c r="I1784" s="111"/>
      <c r="J1784" s="111"/>
      <c r="K1784" s="112"/>
      <c r="L1784" s="111"/>
      <c r="M1784" s="111"/>
    </row>
    <row r="1785" spans="1:13">
      <c r="A1785" s="111"/>
      <c r="B1785" s="111"/>
      <c r="C1785" s="111"/>
      <c r="D1785" s="111"/>
      <c r="E1785" s="111"/>
      <c r="F1785" s="111"/>
      <c r="G1785" s="111"/>
      <c r="H1785" s="111"/>
      <c r="I1785" s="111"/>
      <c r="J1785" s="111"/>
      <c r="K1785" s="112"/>
      <c r="L1785" s="111"/>
      <c r="M1785" s="111"/>
    </row>
    <row r="1786" spans="1:13">
      <c r="A1786" s="111"/>
      <c r="B1786" s="111"/>
      <c r="C1786" s="111"/>
      <c r="D1786" s="111"/>
      <c r="E1786" s="111"/>
      <c r="F1786" s="111"/>
      <c r="G1786" s="111"/>
      <c r="H1786" s="111"/>
      <c r="I1786" s="111"/>
      <c r="J1786" s="111"/>
      <c r="K1786" s="112"/>
      <c r="L1786" s="111"/>
      <c r="M1786" s="111"/>
    </row>
    <row r="1787" spans="1:13">
      <c r="A1787" s="111"/>
      <c r="B1787" s="111"/>
      <c r="C1787" s="111"/>
      <c r="D1787" s="111"/>
      <c r="E1787" s="111"/>
      <c r="F1787" s="111"/>
      <c r="G1787" s="111"/>
      <c r="H1787" s="111"/>
      <c r="I1787" s="111"/>
      <c r="J1787" s="111"/>
      <c r="K1787" s="112"/>
      <c r="L1787" s="111"/>
      <c r="M1787" s="111"/>
    </row>
    <row r="1788" spans="1:13">
      <c r="A1788" s="111"/>
      <c r="B1788" s="111"/>
      <c r="C1788" s="111"/>
      <c r="D1788" s="111"/>
      <c r="E1788" s="111"/>
      <c r="F1788" s="111"/>
      <c r="G1788" s="111"/>
      <c r="H1788" s="111"/>
      <c r="I1788" s="111"/>
      <c r="J1788" s="111"/>
      <c r="K1788" s="112"/>
      <c r="L1788" s="111"/>
      <c r="M1788" s="111"/>
    </row>
    <row r="1789" spans="1:13">
      <c r="A1789" s="111"/>
      <c r="B1789" s="111"/>
      <c r="C1789" s="111"/>
      <c r="D1789" s="111"/>
      <c r="E1789" s="111"/>
      <c r="F1789" s="111"/>
      <c r="G1789" s="111"/>
      <c r="H1789" s="111"/>
      <c r="I1789" s="111"/>
      <c r="J1789" s="111"/>
      <c r="K1789" s="112"/>
      <c r="L1789" s="111"/>
      <c r="M1789" s="111"/>
    </row>
    <row r="1790" spans="1:13">
      <c r="A1790" s="111"/>
      <c r="B1790" s="111"/>
      <c r="C1790" s="111"/>
      <c r="D1790" s="111"/>
      <c r="E1790" s="111"/>
      <c r="F1790" s="111"/>
      <c r="G1790" s="111"/>
      <c r="H1790" s="111"/>
      <c r="I1790" s="111"/>
      <c r="J1790" s="111"/>
      <c r="K1790" s="112"/>
      <c r="L1790" s="111"/>
      <c r="M1790" s="111"/>
    </row>
    <row r="1791" spans="1:13">
      <c r="A1791" s="111"/>
      <c r="B1791" s="111"/>
      <c r="C1791" s="111"/>
      <c r="D1791" s="111"/>
      <c r="E1791" s="111"/>
      <c r="F1791" s="111"/>
      <c r="G1791" s="111"/>
      <c r="H1791" s="111"/>
      <c r="I1791" s="111"/>
      <c r="J1791" s="111"/>
      <c r="K1791" s="112"/>
      <c r="L1791" s="111"/>
      <c r="M1791" s="111"/>
    </row>
    <row r="1792" spans="1:13" hidden="1">
      <c r="A1792" s="111" t="s">
        <v>3371</v>
      </c>
      <c r="B1792" s="111" t="s">
        <v>3346</v>
      </c>
      <c r="C1792" s="111">
        <v>31.4</v>
      </c>
      <c r="D1792" s="111">
        <v>31.4</v>
      </c>
      <c r="E1792" s="111">
        <v>29</v>
      </c>
      <c r="F1792" s="111">
        <v>30.45</v>
      </c>
      <c r="G1792" s="111">
        <v>30.45</v>
      </c>
      <c r="H1792" s="111">
        <v>30.7</v>
      </c>
      <c r="I1792" s="111">
        <v>22000</v>
      </c>
      <c r="J1792" s="111">
        <v>662500</v>
      </c>
      <c r="K1792" s="112">
        <v>43658</v>
      </c>
      <c r="L1792" s="111">
        <v>9</v>
      </c>
      <c r="M1792" s="111" t="s">
        <v>3372</v>
      </c>
    </row>
    <row r="1793" spans="1:13">
      <c r="A1793" s="111"/>
      <c r="B1793" s="111"/>
      <c r="C1793" s="111"/>
      <c r="D1793" s="111"/>
      <c r="E1793" s="111"/>
      <c r="F1793" s="111"/>
      <c r="G1793" s="111"/>
      <c r="H1793" s="111"/>
      <c r="I1793" s="111"/>
      <c r="J1793" s="111"/>
      <c r="K1793" s="112"/>
      <c r="L1793" s="111"/>
      <c r="M1793" s="111"/>
    </row>
    <row r="1794" spans="1:13">
      <c r="A1794" s="111"/>
      <c r="B1794" s="111"/>
      <c r="C1794" s="111"/>
      <c r="D1794" s="111"/>
      <c r="E1794" s="111"/>
      <c r="F1794" s="111"/>
      <c r="G1794" s="111"/>
      <c r="H1794" s="111"/>
      <c r="I1794" s="111"/>
      <c r="J1794" s="111"/>
      <c r="K1794" s="112"/>
      <c r="L1794" s="111"/>
      <c r="M1794" s="111"/>
    </row>
    <row r="1795" spans="1:13">
      <c r="A1795" s="111"/>
      <c r="B1795" s="111"/>
      <c r="C1795" s="111"/>
      <c r="D1795" s="111"/>
      <c r="E1795" s="111"/>
      <c r="F1795" s="111"/>
      <c r="G1795" s="111"/>
      <c r="H1795" s="111"/>
      <c r="I1795" s="111"/>
      <c r="J1795" s="111"/>
      <c r="K1795" s="112"/>
      <c r="L1795" s="111"/>
      <c r="M1795" s="111"/>
    </row>
    <row r="1796" spans="1:13">
      <c r="A1796" s="111"/>
      <c r="B1796" s="111"/>
      <c r="C1796" s="111"/>
      <c r="D1796" s="111"/>
      <c r="E1796" s="111"/>
      <c r="F1796" s="111"/>
      <c r="G1796" s="111"/>
      <c r="H1796" s="111"/>
      <c r="I1796" s="111"/>
      <c r="J1796" s="111"/>
      <c r="K1796" s="112"/>
      <c r="L1796" s="111"/>
      <c r="M1796" s="111"/>
    </row>
    <row r="1797" spans="1:13" hidden="1">
      <c r="A1797" s="111" t="s">
        <v>3373</v>
      </c>
      <c r="B1797" s="111" t="s">
        <v>3346</v>
      </c>
      <c r="C1797" s="111">
        <v>15.3</v>
      </c>
      <c r="D1797" s="111">
        <v>15.3</v>
      </c>
      <c r="E1797" s="111">
        <v>15.3</v>
      </c>
      <c r="F1797" s="111">
        <v>15.3</v>
      </c>
      <c r="G1797" s="111">
        <v>15.3</v>
      </c>
      <c r="H1797" s="111">
        <v>16</v>
      </c>
      <c r="I1797" s="111">
        <v>3000</v>
      </c>
      <c r="J1797" s="111">
        <v>45900</v>
      </c>
      <c r="K1797" s="112">
        <v>43658</v>
      </c>
      <c r="L1797" s="111">
        <v>1</v>
      </c>
      <c r="M1797" s="111" t="s">
        <v>3374</v>
      </c>
    </row>
    <row r="1798" spans="1:13">
      <c r="A1798" s="111"/>
      <c r="B1798" s="111"/>
      <c r="C1798" s="111"/>
      <c r="D1798" s="111"/>
      <c r="E1798" s="111"/>
      <c r="F1798" s="111"/>
      <c r="G1798" s="111"/>
      <c r="H1798" s="111"/>
      <c r="I1798" s="111"/>
      <c r="J1798" s="111"/>
      <c r="K1798" s="112"/>
      <c r="L1798" s="111"/>
      <c r="M1798" s="111"/>
    </row>
    <row r="1799" spans="1:13" hidden="1">
      <c r="A1799" s="111" t="s">
        <v>3375</v>
      </c>
      <c r="B1799" s="111" t="s">
        <v>3348</v>
      </c>
      <c r="C1799" s="111">
        <v>0.4</v>
      </c>
      <c r="D1799" s="111">
        <v>0.5</v>
      </c>
      <c r="E1799" s="111">
        <v>0.4</v>
      </c>
      <c r="F1799" s="111">
        <v>0.4</v>
      </c>
      <c r="G1799" s="111">
        <v>0.4</v>
      </c>
      <c r="H1799" s="111">
        <v>0.45</v>
      </c>
      <c r="I1799" s="111">
        <v>5171</v>
      </c>
      <c r="J1799" s="111">
        <v>2076.4499999999998</v>
      </c>
      <c r="K1799" s="112">
        <v>43658</v>
      </c>
      <c r="L1799" s="111">
        <v>20</v>
      </c>
      <c r="M1799" s="111" t="s">
        <v>3376</v>
      </c>
    </row>
    <row r="1800" spans="1:13">
      <c r="A1800" s="111"/>
      <c r="B1800" s="111"/>
      <c r="C1800" s="111"/>
      <c r="D1800" s="111"/>
      <c r="E1800" s="111"/>
      <c r="F1800" s="111"/>
      <c r="G1800" s="111"/>
      <c r="H1800" s="111"/>
      <c r="I1800" s="111"/>
      <c r="J1800" s="111"/>
      <c r="K1800" s="112"/>
      <c r="L1800" s="111"/>
      <c r="M1800" s="111"/>
    </row>
    <row r="1801" spans="1:13">
      <c r="A1801" s="111"/>
      <c r="B1801" s="111"/>
      <c r="C1801" s="111"/>
      <c r="D1801" s="111"/>
      <c r="E1801" s="111"/>
      <c r="F1801" s="111"/>
      <c r="G1801" s="111"/>
      <c r="H1801" s="111"/>
      <c r="I1801" s="111"/>
      <c r="J1801" s="111"/>
      <c r="K1801" s="112"/>
      <c r="L1801" s="111"/>
      <c r="M1801" s="111"/>
    </row>
    <row r="1802" spans="1:13" hidden="1">
      <c r="A1802" s="111" t="s">
        <v>3377</v>
      </c>
      <c r="B1802" s="111" t="s">
        <v>3346</v>
      </c>
      <c r="C1802" s="111">
        <v>112.95</v>
      </c>
      <c r="D1802" s="111">
        <v>113</v>
      </c>
      <c r="E1802" s="111">
        <v>112.95</v>
      </c>
      <c r="F1802" s="111">
        <v>113</v>
      </c>
      <c r="G1802" s="111">
        <v>113</v>
      </c>
      <c r="H1802" s="111">
        <v>113</v>
      </c>
      <c r="I1802" s="111">
        <v>8400</v>
      </c>
      <c r="J1802" s="111">
        <v>949080</v>
      </c>
      <c r="K1802" s="112">
        <v>43658</v>
      </c>
      <c r="L1802" s="111">
        <v>7</v>
      </c>
      <c r="M1802" s="111" t="s">
        <v>3378</v>
      </c>
    </row>
    <row r="1803" spans="1:13">
      <c r="A1803" s="111"/>
      <c r="B1803" s="111"/>
      <c r="C1803" s="111"/>
      <c r="D1803" s="111"/>
      <c r="E1803" s="111"/>
      <c r="F1803" s="111"/>
      <c r="G1803" s="111"/>
      <c r="H1803" s="111"/>
      <c r="I1803" s="111"/>
      <c r="J1803" s="111"/>
      <c r="K1803" s="112"/>
      <c r="L1803" s="111"/>
      <c r="M1803" s="111"/>
    </row>
    <row r="1804" spans="1:13">
      <c r="A1804" s="111"/>
      <c r="B1804" s="111"/>
      <c r="C1804" s="111"/>
      <c r="D1804" s="111"/>
      <c r="E1804" s="111"/>
      <c r="F1804" s="111"/>
      <c r="G1804" s="111"/>
      <c r="H1804" s="111"/>
      <c r="I1804" s="111"/>
      <c r="J1804" s="111"/>
      <c r="K1804" s="112"/>
      <c r="L1804" s="111"/>
      <c r="M1804" s="111"/>
    </row>
    <row r="1805" spans="1:13" hidden="1">
      <c r="A1805" s="111" t="s">
        <v>3379</v>
      </c>
      <c r="B1805" s="111" t="s">
        <v>3347</v>
      </c>
      <c r="C1805" s="111">
        <v>8.4</v>
      </c>
      <c r="D1805" s="111">
        <v>8.4</v>
      </c>
      <c r="E1805" s="111">
        <v>8.4</v>
      </c>
      <c r="F1805" s="111">
        <v>8.4</v>
      </c>
      <c r="G1805" s="111">
        <v>8.4</v>
      </c>
      <c r="H1805" s="111">
        <v>8.5399999999999991</v>
      </c>
      <c r="I1805" s="111">
        <v>8000</v>
      </c>
      <c r="J1805" s="111">
        <v>67200</v>
      </c>
      <c r="K1805" s="112">
        <v>43658</v>
      </c>
      <c r="L1805" s="111">
        <v>2</v>
      </c>
      <c r="M1805" s="111" t="s">
        <v>3380</v>
      </c>
    </row>
    <row r="1806" spans="1:13">
      <c r="A1806" s="111"/>
      <c r="B1806" s="111"/>
      <c r="C1806" s="111"/>
      <c r="D1806" s="111"/>
      <c r="E1806" s="111"/>
      <c r="F1806" s="111"/>
      <c r="G1806" s="111"/>
      <c r="H1806" s="111"/>
      <c r="I1806" s="111"/>
      <c r="J1806" s="111"/>
      <c r="K1806" s="112"/>
      <c r="L1806" s="111"/>
      <c r="M1806" s="111"/>
    </row>
    <row r="1807" spans="1:13">
      <c r="A1807" s="111"/>
      <c r="B1807" s="111"/>
      <c r="C1807" s="111"/>
      <c r="D1807" s="111"/>
      <c r="E1807" s="111"/>
      <c r="F1807" s="111"/>
      <c r="G1807" s="111"/>
      <c r="H1807" s="111"/>
      <c r="I1807" s="111"/>
      <c r="J1807" s="111"/>
      <c r="K1807" s="112"/>
      <c r="L1807" s="111"/>
      <c r="M1807" s="111"/>
    </row>
    <row r="1808" spans="1:13">
      <c r="A1808" s="111"/>
      <c r="B1808" s="111"/>
      <c r="C1808" s="111"/>
      <c r="D1808" s="111"/>
      <c r="E1808" s="111"/>
      <c r="F1808" s="111"/>
      <c r="G1808" s="111"/>
      <c r="H1808" s="111"/>
      <c r="I1808" s="111"/>
      <c r="J1808" s="111"/>
      <c r="K1808" s="112"/>
      <c r="L1808" s="111"/>
      <c r="M1808" s="111"/>
    </row>
    <row r="1809" spans="1:13">
      <c r="A1809" s="111"/>
      <c r="B1809" s="111"/>
      <c r="C1809" s="111"/>
      <c r="D1809" s="111"/>
      <c r="E1809" s="111"/>
      <c r="F1809" s="111"/>
      <c r="G1809" s="111"/>
      <c r="H1809" s="111"/>
      <c r="I1809" s="111"/>
      <c r="J1809" s="111"/>
      <c r="K1809" s="112"/>
      <c r="L1809" s="111"/>
      <c r="M1809" s="111"/>
    </row>
    <row r="1810" spans="1:13">
      <c r="A1810" s="111"/>
      <c r="B1810" s="111"/>
      <c r="C1810" s="111"/>
      <c r="D1810" s="111"/>
      <c r="E1810" s="111"/>
      <c r="F1810" s="111"/>
      <c r="G1810" s="111"/>
      <c r="H1810" s="111"/>
      <c r="I1810" s="111"/>
      <c r="J1810" s="111"/>
      <c r="K1810" s="112"/>
      <c r="L1810" s="111"/>
      <c r="M1810" s="111"/>
    </row>
    <row r="1811" spans="1:13">
      <c r="A1811" s="111"/>
      <c r="B1811" s="111"/>
      <c r="C1811" s="111"/>
      <c r="D1811" s="111"/>
      <c r="E1811" s="111"/>
      <c r="F1811" s="111"/>
      <c r="G1811" s="111"/>
      <c r="H1811" s="111"/>
      <c r="I1811" s="111"/>
      <c r="J1811" s="111"/>
      <c r="K1811" s="112"/>
      <c r="L1811" s="111"/>
      <c r="M1811" s="111"/>
    </row>
    <row r="1812" spans="1:13">
      <c r="A1812" s="111"/>
      <c r="B1812" s="111"/>
      <c r="C1812" s="111"/>
      <c r="D1812" s="111"/>
      <c r="E1812" s="111"/>
      <c r="F1812" s="111"/>
      <c r="G1812" s="111"/>
      <c r="H1812" s="111"/>
      <c r="I1812" s="111"/>
      <c r="J1812" s="111"/>
      <c r="K1812" s="112"/>
      <c r="L1812" s="111"/>
      <c r="M1812" s="111"/>
    </row>
    <row r="1813" spans="1:13">
      <c r="A1813" s="111"/>
      <c r="B1813" s="111"/>
      <c r="C1813" s="111"/>
      <c r="D1813" s="111"/>
      <c r="E1813" s="111"/>
      <c r="F1813" s="111"/>
      <c r="G1813" s="111"/>
      <c r="H1813" s="111"/>
      <c r="I1813" s="111"/>
      <c r="J1813" s="111"/>
      <c r="K1813" s="112"/>
      <c r="L1813" s="111"/>
      <c r="M1813" s="111"/>
    </row>
    <row r="1814" spans="1:13">
      <c r="A1814" s="111"/>
      <c r="B1814" s="111"/>
      <c r="C1814" s="111"/>
      <c r="D1814" s="111"/>
      <c r="E1814" s="111"/>
      <c r="F1814" s="111"/>
      <c r="G1814" s="111"/>
      <c r="H1814" s="111"/>
      <c r="I1814" s="111"/>
      <c r="J1814" s="111"/>
      <c r="K1814" s="112"/>
      <c r="L1814" s="111"/>
      <c r="M1814" s="111"/>
    </row>
    <row r="1815" spans="1:13">
      <c r="A1815" s="111"/>
      <c r="B1815" s="111"/>
      <c r="C1815" s="111"/>
      <c r="D1815" s="111"/>
      <c r="E1815" s="111"/>
      <c r="F1815" s="111"/>
      <c r="G1815" s="111"/>
      <c r="H1815" s="111"/>
      <c r="I1815" s="111"/>
      <c r="J1815" s="111"/>
      <c r="K1815" s="112"/>
      <c r="L1815" s="111"/>
      <c r="M1815" s="111"/>
    </row>
    <row r="1816" spans="1:13" hidden="1">
      <c r="A1816" s="111" t="s">
        <v>3381</v>
      </c>
      <c r="B1816" s="111" t="s">
        <v>3346</v>
      </c>
      <c r="C1816" s="111">
        <v>38.299999999999997</v>
      </c>
      <c r="D1816" s="111">
        <v>38.299999999999997</v>
      </c>
      <c r="E1816" s="111">
        <v>38.299999999999997</v>
      </c>
      <c r="F1816" s="111">
        <v>38.299999999999997</v>
      </c>
      <c r="G1816" s="111">
        <v>38.299999999999997</v>
      </c>
      <c r="H1816" s="111">
        <v>36.5</v>
      </c>
      <c r="I1816" s="111">
        <v>1600</v>
      </c>
      <c r="J1816" s="111">
        <v>61280</v>
      </c>
      <c r="K1816" s="112">
        <v>43658</v>
      </c>
      <c r="L1816" s="111">
        <v>1</v>
      </c>
      <c r="M1816" s="111" t="s">
        <v>3382</v>
      </c>
    </row>
    <row r="1817" spans="1:13">
      <c r="A1817" s="111"/>
      <c r="B1817" s="111"/>
      <c r="C1817" s="111"/>
      <c r="D1817" s="111"/>
      <c r="E1817" s="111"/>
      <c r="F1817" s="111"/>
      <c r="G1817" s="111"/>
      <c r="H1817" s="111"/>
      <c r="I1817" s="111"/>
      <c r="J1817" s="111"/>
      <c r="K1817" s="112"/>
      <c r="L1817" s="111"/>
      <c r="M1817" s="111"/>
    </row>
    <row r="1818" spans="1:13">
      <c r="A1818" s="111"/>
      <c r="B1818" s="111"/>
      <c r="C1818" s="111"/>
      <c r="D1818" s="111"/>
      <c r="E1818" s="111"/>
      <c r="F1818" s="111"/>
      <c r="G1818" s="111"/>
      <c r="H1818" s="111"/>
      <c r="I1818" s="111"/>
      <c r="J1818" s="111"/>
      <c r="K1818" s="112"/>
      <c r="L1818" s="111"/>
      <c r="M1818" s="111"/>
    </row>
    <row r="1819" spans="1:13">
      <c r="A1819" s="111"/>
      <c r="B1819" s="111"/>
      <c r="C1819" s="111"/>
      <c r="D1819" s="111"/>
      <c r="E1819" s="111"/>
      <c r="F1819" s="111"/>
      <c r="G1819" s="111"/>
      <c r="H1819" s="111"/>
      <c r="I1819" s="111"/>
      <c r="J1819" s="111"/>
      <c r="K1819" s="112"/>
      <c r="L1819" s="111"/>
      <c r="M1819" s="111"/>
    </row>
    <row r="1820" spans="1:13">
      <c r="A1820" s="111"/>
      <c r="B1820" s="111"/>
      <c r="C1820" s="111"/>
      <c r="D1820" s="111"/>
      <c r="E1820" s="111"/>
      <c r="F1820" s="111"/>
      <c r="G1820" s="111"/>
      <c r="H1820" s="111"/>
      <c r="I1820" s="111"/>
      <c r="J1820" s="111"/>
      <c r="K1820" s="112"/>
      <c r="L1820" s="111"/>
      <c r="M1820" s="111"/>
    </row>
    <row r="1821" spans="1:13">
      <c r="A1821" s="111"/>
      <c r="B1821" s="111"/>
      <c r="C1821" s="111"/>
      <c r="D1821" s="111"/>
      <c r="E1821" s="111"/>
      <c r="F1821" s="111"/>
      <c r="G1821" s="111"/>
      <c r="H1821" s="111"/>
      <c r="I1821" s="111"/>
      <c r="J1821" s="111"/>
      <c r="K1821" s="112"/>
      <c r="L1821" s="111"/>
      <c r="M1821" s="111"/>
    </row>
    <row r="1822" spans="1:13">
      <c r="A1822" s="111"/>
      <c r="B1822" s="111"/>
      <c r="C1822" s="111"/>
      <c r="D1822" s="111"/>
      <c r="E1822" s="111"/>
      <c r="F1822" s="111"/>
      <c r="G1822" s="111"/>
      <c r="H1822" s="111"/>
      <c r="I1822" s="111"/>
      <c r="J1822" s="111"/>
      <c r="K1822" s="112"/>
      <c r="L1822" s="111"/>
      <c r="M1822" s="111"/>
    </row>
    <row r="1823" spans="1:13">
      <c r="A1823" s="111"/>
      <c r="B1823" s="111"/>
      <c r="C1823" s="111"/>
      <c r="D1823" s="111"/>
      <c r="E1823" s="111"/>
      <c r="F1823" s="111"/>
      <c r="G1823" s="111"/>
      <c r="H1823" s="111"/>
      <c r="I1823" s="111"/>
      <c r="J1823" s="111"/>
      <c r="K1823" s="112"/>
      <c r="L1823" s="111"/>
      <c r="M1823" s="111"/>
    </row>
    <row r="1824" spans="1:13">
      <c r="A1824" s="111"/>
      <c r="B1824" s="111"/>
      <c r="C1824" s="111"/>
      <c r="D1824" s="111"/>
      <c r="E1824" s="111"/>
      <c r="F1824" s="111"/>
      <c r="G1824" s="111"/>
      <c r="H1824" s="111"/>
      <c r="I1824" s="111"/>
      <c r="J1824" s="111"/>
      <c r="K1824" s="112"/>
      <c r="L1824" s="111"/>
      <c r="M1824" s="111"/>
    </row>
    <row r="1825" spans="1:13">
      <c r="A1825" s="111"/>
      <c r="B1825" s="111"/>
      <c r="C1825" s="111"/>
      <c r="D1825" s="111"/>
      <c r="E1825" s="111"/>
      <c r="F1825" s="111"/>
      <c r="G1825" s="111"/>
      <c r="H1825" s="111"/>
      <c r="I1825" s="111"/>
      <c r="J1825" s="111"/>
      <c r="K1825" s="112"/>
      <c r="L1825" s="111"/>
      <c r="M1825" s="111"/>
    </row>
    <row r="1826" spans="1:13">
      <c r="A1826" s="111"/>
      <c r="B1826" s="111"/>
      <c r="C1826" s="111"/>
      <c r="D1826" s="111"/>
      <c r="E1826" s="111"/>
      <c r="F1826" s="111"/>
      <c r="G1826" s="111"/>
      <c r="H1826" s="111"/>
      <c r="I1826" s="111"/>
      <c r="J1826" s="111"/>
      <c r="K1826" s="112"/>
      <c r="L1826" s="111"/>
      <c r="M1826" s="111"/>
    </row>
    <row r="1827" spans="1:13" hidden="1">
      <c r="A1827" s="111" t="s">
        <v>3383</v>
      </c>
      <c r="B1827" s="111" t="s">
        <v>3346</v>
      </c>
      <c r="C1827" s="111">
        <v>195.05</v>
      </c>
      <c r="D1827" s="111">
        <v>196.1</v>
      </c>
      <c r="E1827" s="111">
        <v>194.35</v>
      </c>
      <c r="F1827" s="111">
        <v>194.45</v>
      </c>
      <c r="G1827" s="111">
        <v>194.35</v>
      </c>
      <c r="H1827" s="111">
        <v>195.75</v>
      </c>
      <c r="I1827" s="111">
        <v>16800</v>
      </c>
      <c r="J1827" s="111">
        <v>3280920</v>
      </c>
      <c r="K1827" s="112">
        <v>43658</v>
      </c>
      <c r="L1827" s="111">
        <v>14</v>
      </c>
      <c r="M1827" s="111" t="s">
        <v>3384</v>
      </c>
    </row>
    <row r="1828" spans="1:13">
      <c r="A1828" s="111"/>
      <c r="B1828" s="111"/>
      <c r="C1828" s="111"/>
      <c r="D1828" s="111"/>
      <c r="E1828" s="111"/>
      <c r="F1828" s="111"/>
      <c r="G1828" s="111"/>
      <c r="H1828" s="111"/>
      <c r="I1828" s="111"/>
      <c r="J1828" s="111"/>
      <c r="K1828" s="112"/>
      <c r="L1828" s="111"/>
      <c r="M1828" s="111"/>
    </row>
    <row r="1829" spans="1:13">
      <c r="A1829" s="111"/>
      <c r="B1829" s="111"/>
      <c r="C1829" s="111"/>
      <c r="D1829" s="111"/>
      <c r="E1829" s="111"/>
      <c r="F1829" s="111"/>
      <c r="G1829" s="111"/>
      <c r="H1829" s="111"/>
      <c r="I1829" s="111"/>
      <c r="J1829" s="111"/>
      <c r="K1829" s="112"/>
      <c r="L1829" s="111"/>
      <c r="M1829" s="111"/>
    </row>
    <row r="1830" spans="1:13">
      <c r="A1830" s="111"/>
      <c r="B1830" s="111"/>
      <c r="C1830" s="111"/>
      <c r="D1830" s="111"/>
      <c r="E1830" s="111"/>
      <c r="F1830" s="111"/>
      <c r="G1830" s="111"/>
      <c r="H1830" s="111"/>
      <c r="I1830" s="111"/>
      <c r="J1830" s="111"/>
      <c r="K1830" s="112"/>
      <c r="L1830" s="111"/>
      <c r="M1830" s="111"/>
    </row>
    <row r="1831" spans="1:13">
      <c r="A1831" s="111"/>
      <c r="B1831" s="111"/>
      <c r="C1831" s="111"/>
      <c r="D1831" s="111"/>
      <c r="E1831" s="111"/>
      <c r="F1831" s="111"/>
      <c r="G1831" s="111"/>
      <c r="H1831" s="111"/>
      <c r="I1831" s="111"/>
      <c r="J1831" s="111"/>
      <c r="K1831" s="112"/>
      <c r="L1831" s="111"/>
      <c r="M1831" s="111"/>
    </row>
    <row r="1832" spans="1:13">
      <c r="A1832" s="111"/>
      <c r="B1832" s="111"/>
      <c r="C1832" s="111"/>
      <c r="D1832" s="111"/>
      <c r="E1832" s="111"/>
      <c r="F1832" s="111"/>
      <c r="G1832" s="111"/>
      <c r="H1832" s="111"/>
      <c r="I1832" s="111"/>
      <c r="J1832" s="111"/>
      <c r="K1832" s="112"/>
      <c r="L1832" s="111"/>
      <c r="M1832" s="111"/>
    </row>
    <row r="1833" spans="1:13" hidden="1">
      <c r="A1833" s="111" t="s">
        <v>3385</v>
      </c>
      <c r="B1833" s="111" t="s">
        <v>3348</v>
      </c>
      <c r="C1833" s="111">
        <v>1.55</v>
      </c>
      <c r="D1833" s="111">
        <v>1.65</v>
      </c>
      <c r="E1833" s="111">
        <v>1.55</v>
      </c>
      <c r="F1833" s="111">
        <v>1.65</v>
      </c>
      <c r="G1833" s="111">
        <v>1.65</v>
      </c>
      <c r="H1833" s="111">
        <v>1.6</v>
      </c>
      <c r="I1833" s="111">
        <v>53203</v>
      </c>
      <c r="J1833" s="111">
        <v>86652.65</v>
      </c>
      <c r="K1833" s="112">
        <v>43658</v>
      </c>
      <c r="L1833" s="111">
        <v>78</v>
      </c>
      <c r="M1833" s="111" t="s">
        <v>3386</v>
      </c>
    </row>
    <row r="1834" spans="1:13">
      <c r="A1834" s="111"/>
      <c r="B1834" s="111"/>
      <c r="C1834" s="111"/>
      <c r="D1834" s="111"/>
      <c r="E1834" s="111"/>
      <c r="F1834" s="111"/>
      <c r="G1834" s="111"/>
      <c r="H1834" s="111"/>
      <c r="I1834" s="111"/>
      <c r="J1834" s="111"/>
      <c r="K1834" s="112"/>
      <c r="L1834" s="111"/>
      <c r="M1834" s="111"/>
    </row>
    <row r="1835" spans="1:13">
      <c r="A1835" s="111"/>
      <c r="B1835" s="111"/>
      <c r="C1835" s="111"/>
      <c r="D1835" s="111"/>
      <c r="E1835" s="111"/>
      <c r="F1835" s="111"/>
      <c r="G1835" s="111"/>
      <c r="H1835" s="111"/>
      <c r="I1835" s="111"/>
      <c r="J1835" s="111"/>
      <c r="K1835" s="112"/>
      <c r="L1835" s="111"/>
      <c r="M1835" s="111"/>
    </row>
    <row r="1836" spans="1:13">
      <c r="A1836" s="111"/>
      <c r="B1836" s="111"/>
      <c r="C1836" s="111"/>
      <c r="D1836" s="111"/>
      <c r="E1836" s="111"/>
      <c r="F1836" s="111"/>
      <c r="G1836" s="111"/>
      <c r="H1836" s="111"/>
      <c r="I1836" s="111"/>
      <c r="J1836" s="111"/>
      <c r="K1836" s="112"/>
      <c r="L1836" s="111"/>
      <c r="M1836" s="111"/>
    </row>
    <row r="1837" spans="1:13">
      <c r="A1837" s="111"/>
      <c r="B1837" s="111"/>
      <c r="C1837" s="111"/>
      <c r="D1837" s="111"/>
      <c r="E1837" s="111"/>
      <c r="F1837" s="111"/>
      <c r="G1837" s="111"/>
      <c r="H1837" s="111"/>
      <c r="I1837" s="111"/>
      <c r="J1837" s="111"/>
      <c r="K1837" s="112"/>
      <c r="L1837" s="111"/>
      <c r="M1837" s="111"/>
    </row>
    <row r="1838" spans="1:13">
      <c r="A1838" s="111"/>
      <c r="B1838" s="111"/>
      <c r="C1838" s="111"/>
      <c r="D1838" s="111"/>
      <c r="E1838" s="111"/>
      <c r="F1838" s="111"/>
      <c r="G1838" s="111"/>
      <c r="H1838" s="111"/>
      <c r="I1838" s="111"/>
      <c r="J1838" s="111"/>
      <c r="K1838" s="112"/>
      <c r="L1838" s="111"/>
      <c r="M1838" s="111"/>
    </row>
    <row r="1839" spans="1:13">
      <c r="A1839" s="111"/>
      <c r="B1839" s="111"/>
      <c r="C1839" s="111"/>
      <c r="D1839" s="111"/>
      <c r="E1839" s="111"/>
      <c r="F1839" s="111"/>
      <c r="G1839" s="111"/>
      <c r="H1839" s="111"/>
      <c r="I1839" s="111"/>
      <c r="J1839" s="111"/>
      <c r="K1839" s="112"/>
      <c r="L1839" s="111"/>
      <c r="M1839" s="111"/>
    </row>
    <row r="1840" spans="1:13">
      <c r="A1840" s="111"/>
      <c r="B1840" s="111"/>
      <c r="C1840" s="111"/>
      <c r="D1840" s="111"/>
      <c r="E1840" s="111"/>
      <c r="F1840" s="111"/>
      <c r="G1840" s="111"/>
      <c r="H1840" s="111"/>
      <c r="I1840" s="111"/>
      <c r="J1840" s="111"/>
      <c r="K1840" s="112"/>
      <c r="L1840" s="111"/>
      <c r="M1840" s="111"/>
    </row>
    <row r="1841" spans="1:13">
      <c r="A1841" s="111"/>
      <c r="B1841" s="111"/>
      <c r="C1841" s="111"/>
      <c r="D1841" s="111"/>
      <c r="E1841" s="111"/>
      <c r="F1841" s="111"/>
      <c r="G1841" s="111"/>
      <c r="H1841" s="111"/>
      <c r="I1841" s="111"/>
      <c r="J1841" s="111"/>
      <c r="K1841" s="112"/>
      <c r="L1841" s="111"/>
      <c r="M1841" s="111"/>
    </row>
    <row r="1842" spans="1:13">
      <c r="A1842" s="111"/>
      <c r="B1842" s="111"/>
      <c r="C1842" s="111"/>
      <c r="D1842" s="111"/>
      <c r="E1842" s="111"/>
      <c r="F1842" s="111"/>
      <c r="G1842" s="111"/>
      <c r="H1842" s="111"/>
      <c r="I1842" s="111"/>
      <c r="J1842" s="111"/>
      <c r="K1842" s="112"/>
      <c r="L1842" s="111"/>
      <c r="M1842" s="111"/>
    </row>
    <row r="1843" spans="1:13">
      <c r="A1843" s="111"/>
      <c r="B1843" s="111"/>
      <c r="C1843" s="111"/>
      <c r="D1843" s="111"/>
      <c r="E1843" s="111"/>
      <c r="F1843" s="111"/>
      <c r="G1843" s="111"/>
      <c r="H1843" s="111"/>
      <c r="I1843" s="111"/>
      <c r="J1843" s="111"/>
      <c r="K1843" s="112"/>
      <c r="L1843" s="111"/>
      <c r="M1843" s="111"/>
    </row>
    <row r="1844" spans="1:13">
      <c r="A1844" s="111"/>
      <c r="B1844" s="111"/>
      <c r="C1844" s="111"/>
      <c r="D1844" s="111"/>
      <c r="E1844" s="111"/>
      <c r="F1844" s="111"/>
      <c r="G1844" s="111"/>
      <c r="H1844" s="111"/>
      <c r="I1844" s="111"/>
      <c r="J1844" s="111"/>
      <c r="K1844" s="112"/>
      <c r="L1844" s="111"/>
      <c r="M1844" s="111"/>
    </row>
    <row r="1845" spans="1:13">
      <c r="A1845" s="111"/>
      <c r="B1845" s="111"/>
      <c r="C1845" s="111"/>
      <c r="D1845" s="111"/>
      <c r="E1845" s="111"/>
      <c r="F1845" s="111"/>
      <c r="G1845" s="111"/>
      <c r="H1845" s="111"/>
      <c r="I1845" s="111"/>
      <c r="J1845" s="111"/>
      <c r="K1845" s="112"/>
      <c r="L1845" s="111"/>
      <c r="M1845" s="111"/>
    </row>
    <row r="1846" spans="1:13">
      <c r="A1846" s="111"/>
      <c r="B1846" s="111"/>
      <c r="C1846" s="111"/>
      <c r="D1846" s="111"/>
      <c r="E1846" s="111"/>
      <c r="F1846" s="111"/>
      <c r="G1846" s="111"/>
      <c r="H1846" s="111"/>
      <c r="I1846" s="111"/>
      <c r="J1846" s="111"/>
      <c r="K1846" s="112"/>
      <c r="L1846" s="111"/>
      <c r="M1846" s="111"/>
    </row>
    <row r="1847" spans="1:13">
      <c r="A1847" s="111"/>
      <c r="B1847" s="111"/>
      <c r="C1847" s="111"/>
      <c r="D1847" s="111"/>
      <c r="E1847" s="111"/>
      <c r="F1847" s="111"/>
      <c r="G1847" s="111"/>
      <c r="H1847" s="111"/>
      <c r="I1847" s="111"/>
      <c r="J1847" s="111"/>
      <c r="K1847" s="112"/>
      <c r="L1847" s="111"/>
      <c r="M1847" s="111"/>
    </row>
    <row r="1848" spans="1:13">
      <c r="A1848" s="111"/>
      <c r="B1848" s="111"/>
      <c r="C1848" s="111"/>
      <c r="D1848" s="111"/>
      <c r="E1848" s="111"/>
      <c r="F1848" s="111"/>
      <c r="G1848" s="111"/>
      <c r="H1848" s="111"/>
      <c r="I1848" s="111"/>
      <c r="J1848" s="111"/>
      <c r="K1848" s="112"/>
      <c r="L1848" s="111"/>
      <c r="M1848" s="111"/>
    </row>
    <row r="1849" spans="1:13">
      <c r="A1849" s="111"/>
      <c r="B1849" s="111"/>
      <c r="C1849" s="111"/>
      <c r="D1849" s="111"/>
      <c r="E1849" s="111"/>
      <c r="F1849" s="111"/>
      <c r="G1849" s="111"/>
      <c r="H1849" s="111"/>
      <c r="I1849" s="111"/>
      <c r="J1849" s="111"/>
      <c r="K1849" s="112"/>
      <c r="L1849" s="111"/>
      <c r="M1849" s="111"/>
    </row>
    <row r="1850" spans="1:13">
      <c r="A1850" s="111"/>
      <c r="B1850" s="111"/>
      <c r="C1850" s="111"/>
      <c r="D1850" s="111"/>
      <c r="E1850" s="111"/>
      <c r="F1850" s="111"/>
      <c r="G1850" s="111"/>
      <c r="H1850" s="111"/>
      <c r="I1850" s="111"/>
      <c r="J1850" s="111"/>
      <c r="K1850" s="112"/>
      <c r="L1850" s="111"/>
      <c r="M1850" s="111"/>
    </row>
    <row r="1851" spans="1:13">
      <c r="A1851" s="111"/>
      <c r="B1851" s="111"/>
      <c r="C1851" s="111"/>
      <c r="D1851" s="111"/>
      <c r="E1851" s="111"/>
      <c r="F1851" s="111"/>
      <c r="G1851" s="111"/>
      <c r="H1851" s="111"/>
      <c r="I1851" s="111"/>
      <c r="J1851" s="111"/>
      <c r="K1851" s="112"/>
      <c r="L1851" s="111"/>
      <c r="M1851" s="111"/>
    </row>
    <row r="1852" spans="1:13">
      <c r="A1852" s="111"/>
      <c r="B1852" s="111"/>
      <c r="C1852" s="111"/>
      <c r="D1852" s="111"/>
      <c r="E1852" s="111"/>
      <c r="F1852" s="111"/>
      <c r="G1852" s="111"/>
      <c r="H1852" s="111"/>
      <c r="I1852" s="111"/>
      <c r="J1852" s="111"/>
      <c r="K1852" s="112"/>
      <c r="L1852" s="111"/>
      <c r="M1852" s="111"/>
    </row>
    <row r="1853" spans="1:13">
      <c r="A1853" s="111"/>
      <c r="B1853" s="111"/>
      <c r="C1853" s="111"/>
      <c r="D1853" s="111"/>
      <c r="E1853" s="111"/>
      <c r="F1853" s="111"/>
      <c r="G1853" s="111"/>
      <c r="H1853" s="111"/>
      <c r="I1853" s="111"/>
      <c r="J1853" s="111"/>
      <c r="K1853" s="112"/>
      <c r="L1853" s="111"/>
      <c r="M1853" s="111"/>
    </row>
    <row r="1854" spans="1:13">
      <c r="A1854" s="111"/>
      <c r="B1854" s="111"/>
      <c r="C1854" s="111"/>
      <c r="D1854" s="111"/>
      <c r="E1854" s="111"/>
      <c r="F1854" s="111"/>
      <c r="G1854" s="111"/>
      <c r="H1854" s="111"/>
      <c r="I1854" s="111"/>
      <c r="J1854" s="111"/>
      <c r="K1854" s="112"/>
      <c r="L1854" s="111"/>
      <c r="M1854" s="111"/>
    </row>
    <row r="1855" spans="1:13">
      <c r="A1855" s="111"/>
      <c r="B1855" s="111"/>
      <c r="C1855" s="111"/>
      <c r="D1855" s="111"/>
      <c r="E1855" s="111"/>
      <c r="F1855" s="111"/>
      <c r="G1855" s="111"/>
      <c r="H1855" s="111"/>
      <c r="I1855" s="111"/>
      <c r="J1855" s="111"/>
      <c r="K1855" s="112"/>
      <c r="L1855" s="111"/>
      <c r="M1855" s="111"/>
    </row>
    <row r="1856" spans="1:13">
      <c r="A1856" s="111"/>
      <c r="B1856" s="111"/>
      <c r="C1856" s="111"/>
      <c r="D1856" s="111"/>
      <c r="E1856" s="111"/>
      <c r="F1856" s="111"/>
      <c r="G1856" s="111"/>
      <c r="H1856" s="111"/>
      <c r="I1856" s="111"/>
      <c r="J1856" s="111"/>
      <c r="K1856" s="112"/>
      <c r="L1856" s="111"/>
      <c r="M1856" s="111"/>
    </row>
    <row r="1857" spans="1:13">
      <c r="A1857" s="111"/>
      <c r="B1857" s="111"/>
      <c r="C1857" s="111"/>
      <c r="D1857" s="111"/>
      <c r="E1857" s="111"/>
      <c r="F1857" s="111"/>
      <c r="G1857" s="111"/>
      <c r="H1857" s="111"/>
      <c r="I1857" s="111"/>
      <c r="J1857" s="111"/>
      <c r="K1857" s="112"/>
      <c r="L1857" s="111"/>
      <c r="M1857" s="111"/>
    </row>
    <row r="1858" spans="1:13">
      <c r="A1858" s="111"/>
      <c r="B1858" s="111"/>
      <c r="C1858" s="111"/>
      <c r="D1858" s="111"/>
      <c r="E1858" s="111"/>
      <c r="F1858" s="111"/>
      <c r="G1858" s="111"/>
      <c r="H1858" s="111"/>
      <c r="I1858" s="111"/>
      <c r="J1858" s="111"/>
      <c r="K1858" s="112"/>
      <c r="L1858" s="111"/>
      <c r="M1858" s="111"/>
    </row>
    <row r="1859" spans="1:13">
      <c r="A1859" s="111"/>
      <c r="B1859" s="111"/>
      <c r="C1859" s="111"/>
      <c r="D1859" s="111"/>
      <c r="E1859" s="111"/>
      <c r="F1859" s="111"/>
      <c r="G1859" s="111"/>
      <c r="H1859" s="111"/>
      <c r="I1859" s="111"/>
      <c r="J1859" s="111"/>
      <c r="K1859" s="112"/>
      <c r="L1859" s="111"/>
      <c r="M1859" s="111"/>
    </row>
    <row r="1860" spans="1:13">
      <c r="A1860" s="111"/>
      <c r="B1860" s="111"/>
      <c r="C1860" s="111"/>
      <c r="D1860" s="111"/>
      <c r="E1860" s="111"/>
      <c r="F1860" s="111"/>
      <c r="G1860" s="111"/>
      <c r="H1860" s="111"/>
      <c r="I1860" s="111"/>
      <c r="J1860" s="111"/>
      <c r="K1860" s="112"/>
      <c r="L1860" s="111"/>
      <c r="M1860" s="111"/>
    </row>
    <row r="1861" spans="1:13">
      <c r="A1861" s="111"/>
      <c r="B1861" s="111"/>
      <c r="C1861" s="111"/>
      <c r="D1861" s="111"/>
      <c r="E1861" s="111"/>
      <c r="F1861" s="111"/>
      <c r="G1861" s="111"/>
      <c r="H1861" s="111"/>
      <c r="I1861" s="111"/>
      <c r="J1861" s="111"/>
      <c r="K1861" s="112"/>
      <c r="L1861" s="111"/>
      <c r="M1861" s="111"/>
    </row>
    <row r="1862" spans="1:13">
      <c r="A1862" s="111"/>
      <c r="B1862" s="111"/>
      <c r="C1862" s="111"/>
      <c r="D1862" s="111"/>
      <c r="E1862" s="111"/>
      <c r="F1862" s="111"/>
      <c r="G1862" s="111"/>
      <c r="H1862" s="111"/>
      <c r="I1862" s="111"/>
      <c r="J1862" s="111"/>
      <c r="K1862" s="112"/>
      <c r="L1862" s="111"/>
      <c r="M1862" s="111"/>
    </row>
    <row r="1863" spans="1:13">
      <c r="A1863" s="111"/>
      <c r="B1863" s="111"/>
      <c r="C1863" s="111"/>
      <c r="D1863" s="111"/>
      <c r="E1863" s="111"/>
      <c r="F1863" s="111"/>
      <c r="G1863" s="111"/>
      <c r="H1863" s="111"/>
      <c r="I1863" s="111"/>
      <c r="J1863" s="111"/>
      <c r="K1863" s="112"/>
      <c r="L1863" s="111"/>
      <c r="M1863" s="111"/>
    </row>
    <row r="1864" spans="1:13">
      <c r="A1864" s="111"/>
      <c r="B1864" s="111"/>
      <c r="C1864" s="111"/>
      <c r="D1864" s="111"/>
      <c r="E1864" s="111"/>
      <c r="F1864" s="111"/>
      <c r="G1864" s="111"/>
      <c r="H1864" s="111"/>
      <c r="I1864" s="111"/>
      <c r="J1864" s="111"/>
      <c r="K1864" s="112"/>
      <c r="L1864" s="111"/>
      <c r="M1864" s="111"/>
    </row>
    <row r="1865" spans="1:13">
      <c r="A1865" s="111"/>
      <c r="B1865" s="111"/>
      <c r="C1865" s="111"/>
      <c r="D1865" s="111"/>
      <c r="E1865" s="111"/>
      <c r="F1865" s="111"/>
      <c r="G1865" s="111"/>
      <c r="H1865" s="111"/>
      <c r="I1865" s="111"/>
      <c r="J1865" s="111"/>
      <c r="K1865" s="112"/>
      <c r="L1865" s="111"/>
      <c r="M1865" s="111"/>
    </row>
    <row r="1866" spans="1:13">
      <c r="A1866" s="111"/>
      <c r="B1866" s="111"/>
      <c r="C1866" s="111"/>
      <c r="D1866" s="111"/>
      <c r="E1866" s="111"/>
      <c r="F1866" s="111"/>
      <c r="G1866" s="111"/>
      <c r="H1866" s="111"/>
      <c r="I1866" s="111"/>
      <c r="J1866" s="111"/>
      <c r="K1866" s="112"/>
      <c r="L1866" s="111"/>
      <c r="M1866" s="111"/>
    </row>
    <row r="1867" spans="1:13">
      <c r="A1867" s="111"/>
      <c r="B1867" s="111"/>
      <c r="C1867" s="111"/>
      <c r="D1867" s="111"/>
      <c r="E1867" s="111"/>
      <c r="F1867" s="111"/>
      <c r="G1867" s="111"/>
      <c r="H1867" s="111"/>
      <c r="I1867" s="111"/>
      <c r="J1867" s="111"/>
      <c r="K1867" s="112"/>
      <c r="L1867" s="111"/>
      <c r="M1867" s="111"/>
    </row>
    <row r="1868" spans="1:13">
      <c r="A1868" s="111"/>
      <c r="B1868" s="111"/>
      <c r="C1868" s="111"/>
      <c r="D1868" s="111"/>
      <c r="E1868" s="111"/>
      <c r="F1868" s="111"/>
      <c r="G1868" s="111"/>
      <c r="H1868" s="111"/>
      <c r="I1868" s="111"/>
      <c r="J1868" s="111"/>
      <c r="K1868" s="112"/>
      <c r="L1868" s="111"/>
      <c r="M1868" s="111"/>
    </row>
    <row r="1869" spans="1:13">
      <c r="A1869" s="111"/>
      <c r="B1869" s="111"/>
      <c r="C1869" s="111"/>
      <c r="D1869" s="111"/>
      <c r="E1869" s="111"/>
      <c r="F1869" s="111"/>
      <c r="G1869" s="111"/>
      <c r="H1869" s="111"/>
      <c r="I1869" s="111"/>
      <c r="J1869" s="111"/>
      <c r="K1869" s="112"/>
      <c r="L1869" s="111"/>
      <c r="M1869" s="111"/>
    </row>
    <row r="1870" spans="1:13">
      <c r="A1870" s="111"/>
      <c r="B1870" s="111"/>
      <c r="C1870" s="111"/>
      <c r="D1870" s="111"/>
      <c r="E1870" s="111"/>
      <c r="F1870" s="111"/>
      <c r="G1870" s="111"/>
      <c r="H1870" s="111"/>
      <c r="I1870" s="111"/>
      <c r="J1870" s="111"/>
      <c r="K1870" s="112"/>
      <c r="L1870" s="111"/>
      <c r="M1870" s="111"/>
    </row>
    <row r="1871" spans="1:13">
      <c r="A1871" s="111"/>
      <c r="B1871" s="111"/>
      <c r="C1871" s="111"/>
      <c r="D1871" s="111"/>
      <c r="E1871" s="111"/>
      <c r="F1871" s="111"/>
      <c r="G1871" s="111"/>
      <c r="H1871" s="111"/>
      <c r="I1871" s="111"/>
      <c r="J1871" s="111"/>
      <c r="K1871" s="112"/>
      <c r="L1871" s="111"/>
      <c r="M1871" s="111"/>
    </row>
    <row r="1872" spans="1:13">
      <c r="A1872" s="111"/>
      <c r="B1872" s="111"/>
      <c r="C1872" s="111"/>
      <c r="D1872" s="111"/>
      <c r="E1872" s="111"/>
      <c r="F1872" s="111"/>
      <c r="G1872" s="111"/>
      <c r="H1872" s="111"/>
      <c r="I1872" s="111"/>
      <c r="J1872" s="111"/>
      <c r="K1872" s="112"/>
      <c r="L1872" s="111"/>
      <c r="M1872" s="111"/>
    </row>
    <row r="1873" spans="1:13">
      <c r="A1873" s="111"/>
      <c r="B1873" s="111"/>
      <c r="C1873" s="111"/>
      <c r="D1873" s="111"/>
      <c r="E1873" s="111"/>
      <c r="F1873" s="111"/>
      <c r="G1873" s="111"/>
      <c r="H1873" s="111"/>
      <c r="I1873" s="111"/>
      <c r="J1873" s="111"/>
      <c r="K1873" s="112"/>
      <c r="L1873" s="111"/>
      <c r="M1873" s="111"/>
    </row>
    <row r="1874" spans="1:13">
      <c r="A1874" s="111"/>
      <c r="B1874" s="111"/>
      <c r="C1874" s="111"/>
      <c r="D1874" s="111"/>
      <c r="E1874" s="111"/>
      <c r="F1874" s="111"/>
      <c r="G1874" s="111"/>
      <c r="H1874" s="111"/>
      <c r="I1874" s="111"/>
      <c r="J1874" s="111"/>
      <c r="K1874" s="112"/>
      <c r="L1874" s="111"/>
      <c r="M1874" s="111"/>
    </row>
    <row r="1875" spans="1:13">
      <c r="A1875" s="111"/>
      <c r="B1875" s="111"/>
      <c r="C1875" s="111"/>
      <c r="D1875" s="111"/>
      <c r="E1875" s="111"/>
      <c r="F1875" s="111"/>
      <c r="G1875" s="111"/>
      <c r="H1875" s="111"/>
      <c r="I1875" s="111"/>
      <c r="J1875" s="111"/>
      <c r="K1875" s="112"/>
      <c r="L1875" s="111"/>
      <c r="M1875" s="111"/>
    </row>
    <row r="1876" spans="1:13">
      <c r="A1876" s="111"/>
      <c r="B1876" s="111"/>
      <c r="C1876" s="111"/>
      <c r="D1876" s="111"/>
      <c r="E1876" s="111"/>
      <c r="F1876" s="111"/>
      <c r="G1876" s="111"/>
      <c r="H1876" s="111"/>
      <c r="I1876" s="111"/>
      <c r="J1876" s="111"/>
      <c r="K1876" s="112"/>
      <c r="L1876" s="111"/>
      <c r="M1876" s="111"/>
    </row>
    <row r="1877" spans="1:13">
      <c r="A1877" s="111"/>
      <c r="B1877" s="111"/>
      <c r="C1877" s="111"/>
      <c r="D1877" s="111"/>
      <c r="E1877" s="111"/>
      <c r="F1877" s="111"/>
      <c r="G1877" s="111"/>
      <c r="H1877" s="111"/>
      <c r="I1877" s="111"/>
      <c r="J1877" s="111"/>
      <c r="K1877" s="112"/>
      <c r="L1877" s="111"/>
      <c r="M1877" s="111"/>
    </row>
    <row r="1878" spans="1:13">
      <c r="A1878" s="111"/>
      <c r="B1878" s="111"/>
      <c r="C1878" s="111"/>
      <c r="D1878" s="111"/>
      <c r="E1878" s="111"/>
      <c r="F1878" s="111"/>
      <c r="G1878" s="111"/>
      <c r="H1878" s="111"/>
      <c r="I1878" s="111"/>
      <c r="J1878" s="111"/>
      <c r="K1878" s="112"/>
      <c r="L1878" s="111"/>
      <c r="M1878" s="111"/>
    </row>
    <row r="1879" spans="1:13">
      <c r="A1879" s="111"/>
      <c r="B1879" s="111"/>
      <c r="C1879" s="111"/>
      <c r="D1879" s="111"/>
      <c r="E1879" s="111"/>
      <c r="F1879" s="111"/>
      <c r="G1879" s="111"/>
      <c r="H1879" s="111"/>
      <c r="I1879" s="111"/>
      <c r="J1879" s="111"/>
      <c r="K1879" s="112"/>
      <c r="L1879" s="111"/>
      <c r="M1879" s="111"/>
    </row>
    <row r="1880" spans="1:13">
      <c r="A1880" s="111"/>
      <c r="B1880" s="111"/>
      <c r="C1880" s="111"/>
      <c r="D1880" s="111"/>
      <c r="E1880" s="111"/>
      <c r="F1880" s="111"/>
      <c r="G1880" s="111"/>
      <c r="H1880" s="111"/>
      <c r="I1880" s="111"/>
      <c r="J1880" s="111"/>
      <c r="K1880" s="112"/>
      <c r="L1880" s="111"/>
      <c r="M1880" s="111"/>
    </row>
    <row r="1881" spans="1:13">
      <c r="A1881" s="111"/>
      <c r="B1881" s="111"/>
      <c r="C1881" s="111"/>
      <c r="D1881" s="111"/>
      <c r="E1881" s="111"/>
      <c r="F1881" s="111"/>
      <c r="G1881" s="111"/>
      <c r="H1881" s="111"/>
      <c r="I1881" s="111"/>
      <c r="J1881" s="111"/>
      <c r="K1881" s="112"/>
      <c r="L1881" s="111"/>
      <c r="M1881" s="111"/>
    </row>
    <row r="1882" spans="1:13">
      <c r="A1882" s="111"/>
      <c r="B1882" s="111"/>
      <c r="C1882" s="111"/>
      <c r="D1882" s="111"/>
      <c r="E1882" s="111"/>
      <c r="F1882" s="111"/>
      <c r="G1882" s="111"/>
      <c r="H1882" s="111"/>
      <c r="I1882" s="111"/>
      <c r="J1882" s="111"/>
      <c r="K1882" s="112"/>
      <c r="L1882" s="111"/>
      <c r="M1882" s="111"/>
    </row>
    <row r="1883" spans="1:13">
      <c r="A1883" s="111"/>
      <c r="B1883" s="111"/>
      <c r="C1883" s="111"/>
      <c r="D1883" s="111"/>
      <c r="E1883" s="111"/>
      <c r="F1883" s="111"/>
      <c r="G1883" s="111"/>
      <c r="H1883" s="111"/>
      <c r="I1883" s="111"/>
      <c r="J1883" s="111"/>
      <c r="K1883" s="112"/>
      <c r="L1883" s="111"/>
      <c r="M1883" s="111"/>
    </row>
    <row r="1884" spans="1:13">
      <c r="A1884" s="111"/>
      <c r="B1884" s="111"/>
      <c r="C1884" s="111"/>
      <c r="D1884" s="111"/>
      <c r="E1884" s="111"/>
      <c r="F1884" s="111"/>
      <c r="G1884" s="111"/>
      <c r="H1884" s="111"/>
      <c r="I1884" s="111"/>
      <c r="J1884" s="111"/>
      <c r="K1884" s="112"/>
      <c r="L1884" s="111"/>
      <c r="M1884" s="111"/>
    </row>
    <row r="1885" spans="1:13">
      <c r="A1885" s="111"/>
      <c r="B1885" s="111"/>
      <c r="C1885" s="111"/>
      <c r="D1885" s="111"/>
      <c r="E1885" s="111"/>
      <c r="F1885" s="111"/>
      <c r="G1885" s="111"/>
      <c r="H1885" s="111"/>
      <c r="I1885" s="111"/>
      <c r="J1885" s="111"/>
      <c r="K1885" s="112"/>
      <c r="L1885" s="111"/>
      <c r="M1885" s="111"/>
    </row>
    <row r="1886" spans="1:13">
      <c r="A1886" s="111"/>
      <c r="B1886" s="111"/>
      <c r="C1886" s="111"/>
      <c r="D1886" s="111"/>
      <c r="E1886" s="111"/>
      <c r="F1886" s="111"/>
      <c r="G1886" s="111"/>
      <c r="H1886" s="111"/>
      <c r="I1886" s="111"/>
      <c r="J1886" s="111"/>
      <c r="K1886" s="112"/>
      <c r="L1886" s="111"/>
      <c r="M1886" s="111"/>
    </row>
    <row r="1887" spans="1:13">
      <c r="A1887" s="111"/>
      <c r="B1887" s="111"/>
      <c r="C1887" s="111"/>
      <c r="D1887" s="111"/>
      <c r="E1887" s="111"/>
      <c r="F1887" s="111"/>
      <c r="G1887" s="111"/>
      <c r="H1887" s="111"/>
      <c r="I1887" s="111"/>
      <c r="J1887" s="111"/>
      <c r="K1887" s="112"/>
      <c r="L1887" s="111"/>
      <c r="M1887" s="111"/>
    </row>
    <row r="1888" spans="1:13" hidden="1">
      <c r="A1888" s="111" t="s">
        <v>163</v>
      </c>
      <c r="B1888" s="111" t="s">
        <v>3354</v>
      </c>
      <c r="C1888" s="111">
        <v>5.25</v>
      </c>
      <c r="D1888" s="111">
        <v>5.25</v>
      </c>
      <c r="E1888" s="111">
        <v>5.2</v>
      </c>
      <c r="F1888" s="111">
        <v>5.25</v>
      </c>
      <c r="G1888" s="111">
        <v>5.25</v>
      </c>
      <c r="H1888" s="111">
        <v>5.2</v>
      </c>
      <c r="I1888" s="111">
        <v>71108</v>
      </c>
      <c r="J1888" s="111">
        <v>373223.9</v>
      </c>
      <c r="K1888" s="112">
        <v>43658</v>
      </c>
      <c r="L1888" s="111">
        <v>20</v>
      </c>
      <c r="M1888" s="111" t="s">
        <v>3387</v>
      </c>
    </row>
    <row r="1889" spans="1:13">
      <c r="A1889" s="111"/>
      <c r="B1889" s="111"/>
      <c r="C1889" s="111"/>
      <c r="D1889" s="111"/>
      <c r="E1889" s="111"/>
      <c r="F1889" s="111"/>
      <c r="G1889" s="111"/>
      <c r="H1889" s="111"/>
      <c r="I1889" s="111"/>
      <c r="J1889" s="111"/>
      <c r="K1889" s="112"/>
      <c r="L1889" s="111"/>
      <c r="M1889" s="111"/>
    </row>
    <row r="1890" spans="1:13">
      <c r="A1890" s="111"/>
      <c r="B1890" s="111"/>
      <c r="C1890" s="111"/>
      <c r="D1890" s="111"/>
      <c r="E1890" s="111"/>
      <c r="F1890" s="111"/>
      <c r="G1890" s="111"/>
      <c r="H1890" s="111"/>
      <c r="I1890" s="111"/>
      <c r="J1890" s="111"/>
      <c r="K1890" s="112"/>
      <c r="L1890" s="111"/>
      <c r="M1890" s="111"/>
    </row>
    <row r="1891" spans="1:13">
      <c r="A1891" s="111"/>
      <c r="B1891" s="111"/>
      <c r="C1891" s="111"/>
      <c r="D1891" s="111"/>
      <c r="E1891" s="111"/>
      <c r="F1891" s="111"/>
      <c r="G1891" s="111"/>
      <c r="H1891" s="111"/>
      <c r="I1891" s="111"/>
      <c r="J1891" s="111"/>
      <c r="K1891" s="112"/>
      <c r="L1891" s="111"/>
      <c r="M1891" s="111"/>
    </row>
    <row r="1892" spans="1:13">
      <c r="A1892" s="111"/>
      <c r="B1892" s="111"/>
      <c r="C1892" s="111"/>
      <c r="D1892" s="111"/>
      <c r="E1892" s="111"/>
      <c r="F1892" s="111"/>
      <c r="G1892" s="111"/>
      <c r="H1892" s="111"/>
      <c r="I1892" s="111"/>
      <c r="J1892" s="111"/>
      <c r="K1892" s="112"/>
      <c r="L1892" s="111"/>
      <c r="M1892" s="111"/>
    </row>
    <row r="1893" spans="1:13">
      <c r="A1893" s="111"/>
      <c r="B1893" s="111"/>
      <c r="C1893" s="111"/>
      <c r="D1893" s="111"/>
      <c r="E1893" s="111"/>
      <c r="F1893" s="111"/>
      <c r="G1893" s="111"/>
      <c r="H1893" s="111"/>
      <c r="I1893" s="111"/>
      <c r="J1893" s="111"/>
      <c r="K1893" s="112"/>
      <c r="L1893" s="111"/>
      <c r="M1893" s="111"/>
    </row>
    <row r="1894" spans="1:13">
      <c r="A1894" s="111"/>
      <c r="B1894" s="111"/>
      <c r="C1894" s="111"/>
      <c r="D1894" s="111"/>
      <c r="E1894" s="111"/>
      <c r="F1894" s="111"/>
      <c r="G1894" s="111"/>
      <c r="H1894" s="111"/>
      <c r="I1894" s="111"/>
      <c r="J1894" s="111"/>
      <c r="K1894" s="112"/>
      <c r="L1894" s="111"/>
      <c r="M1894" s="111"/>
    </row>
    <row r="1895" spans="1:13">
      <c r="A1895" s="111"/>
      <c r="B1895" s="111"/>
      <c r="C1895" s="111"/>
      <c r="D1895" s="111"/>
      <c r="E1895" s="111"/>
      <c r="F1895" s="111"/>
      <c r="G1895" s="111"/>
      <c r="H1895" s="111"/>
      <c r="I1895" s="111"/>
      <c r="J1895" s="111"/>
      <c r="K1895" s="112"/>
      <c r="L1895" s="111"/>
      <c r="M1895" s="111"/>
    </row>
    <row r="1896" spans="1:13" hidden="1">
      <c r="A1896" s="111" t="s">
        <v>3388</v>
      </c>
      <c r="B1896" s="111" t="s">
        <v>3346</v>
      </c>
      <c r="C1896" s="111">
        <v>24</v>
      </c>
      <c r="D1896" s="111">
        <v>24</v>
      </c>
      <c r="E1896" s="111">
        <v>24</v>
      </c>
      <c r="F1896" s="111">
        <v>24</v>
      </c>
      <c r="G1896" s="111">
        <v>24</v>
      </c>
      <c r="H1896" s="111">
        <v>23.15</v>
      </c>
      <c r="I1896" s="111">
        <v>2000</v>
      </c>
      <c r="J1896" s="111">
        <v>48000</v>
      </c>
      <c r="K1896" s="112">
        <v>43658</v>
      </c>
      <c r="L1896" s="111">
        <v>1</v>
      </c>
      <c r="M1896" s="111" t="s">
        <v>3389</v>
      </c>
    </row>
    <row r="1897" spans="1:13">
      <c r="A1897" s="111"/>
      <c r="B1897" s="111"/>
      <c r="C1897" s="111"/>
      <c r="D1897" s="111"/>
      <c r="E1897" s="111"/>
      <c r="F1897" s="111"/>
      <c r="G1897" s="111"/>
      <c r="H1897" s="111"/>
      <c r="I1897" s="111"/>
      <c r="J1897" s="111"/>
      <c r="K1897" s="112"/>
      <c r="L1897" s="111"/>
      <c r="M1897" s="111"/>
    </row>
    <row r="1898" spans="1:13">
      <c r="A1898" s="111"/>
      <c r="B1898" s="111"/>
      <c r="C1898" s="111"/>
      <c r="D1898" s="111"/>
      <c r="E1898" s="111"/>
      <c r="F1898" s="111"/>
      <c r="G1898" s="111"/>
      <c r="H1898" s="111"/>
      <c r="I1898" s="111"/>
      <c r="J1898" s="111"/>
      <c r="K1898" s="112"/>
      <c r="L1898" s="111"/>
      <c r="M1898" s="111"/>
    </row>
    <row r="1899" spans="1:13" hidden="1">
      <c r="A1899" s="111" t="s">
        <v>3390</v>
      </c>
      <c r="B1899" s="111" t="s">
        <v>3346</v>
      </c>
      <c r="C1899" s="111">
        <v>294.25</v>
      </c>
      <c r="D1899" s="111">
        <v>294.39999999999998</v>
      </c>
      <c r="E1899" s="111">
        <v>292.89999999999998</v>
      </c>
      <c r="F1899" s="111">
        <v>293.5</v>
      </c>
      <c r="G1899" s="111">
        <v>293.5</v>
      </c>
      <c r="H1899" s="111">
        <v>293.10000000000002</v>
      </c>
      <c r="I1899" s="111">
        <v>10000</v>
      </c>
      <c r="J1899" s="111">
        <v>2936900</v>
      </c>
      <c r="K1899" s="112">
        <v>43658</v>
      </c>
      <c r="L1899" s="111">
        <v>15</v>
      </c>
      <c r="M1899" s="111" t="s">
        <v>3391</v>
      </c>
    </row>
    <row r="1900" spans="1:13">
      <c r="A1900" s="111"/>
      <c r="B1900" s="111"/>
      <c r="C1900" s="111"/>
      <c r="D1900" s="111"/>
      <c r="E1900" s="111"/>
      <c r="F1900" s="111"/>
      <c r="G1900" s="111"/>
      <c r="H1900" s="111"/>
      <c r="I1900" s="111"/>
      <c r="J1900" s="111"/>
      <c r="K1900" s="112"/>
      <c r="L1900" s="111"/>
      <c r="M1900" s="111"/>
    </row>
    <row r="1901" spans="1:13">
      <c r="A1901" s="111"/>
      <c r="B1901" s="111"/>
      <c r="C1901" s="111"/>
      <c r="D1901" s="111"/>
      <c r="E1901" s="111"/>
      <c r="F1901" s="111"/>
      <c r="G1901" s="111"/>
      <c r="H1901" s="111"/>
      <c r="I1901" s="111"/>
      <c r="J1901" s="111"/>
      <c r="K1901" s="112"/>
      <c r="L1901" s="111"/>
      <c r="M1901" s="111"/>
    </row>
    <row r="1902" spans="1:13">
      <c r="A1902" s="111"/>
      <c r="B1902" s="111"/>
      <c r="C1902" s="111"/>
      <c r="D1902" s="111"/>
      <c r="E1902" s="111"/>
      <c r="F1902" s="111"/>
      <c r="G1902" s="111"/>
      <c r="H1902" s="111"/>
      <c r="I1902" s="111"/>
      <c r="J1902" s="111"/>
      <c r="K1902" s="112"/>
      <c r="L1902" s="111"/>
      <c r="M1902" s="111"/>
    </row>
    <row r="1903" spans="1:13">
      <c r="A1903" s="111"/>
      <c r="B1903" s="111"/>
      <c r="C1903" s="111"/>
      <c r="D1903" s="111"/>
      <c r="E1903" s="111"/>
      <c r="F1903" s="111"/>
      <c r="G1903" s="111"/>
      <c r="H1903" s="111"/>
      <c r="I1903" s="111"/>
      <c r="J1903" s="111"/>
      <c r="K1903" s="112"/>
      <c r="L1903" s="111"/>
      <c r="M1903" s="111"/>
    </row>
    <row r="1904" spans="1:13">
      <c r="A1904" s="111"/>
      <c r="B1904" s="111"/>
      <c r="C1904" s="111"/>
      <c r="D1904" s="111"/>
      <c r="E1904" s="111"/>
      <c r="F1904" s="111"/>
      <c r="G1904" s="111"/>
      <c r="H1904" s="111"/>
      <c r="I1904" s="111"/>
      <c r="J1904" s="111"/>
      <c r="K1904" s="112"/>
      <c r="L1904" s="111"/>
      <c r="M1904" s="111"/>
    </row>
    <row r="1905" spans="1:13">
      <c r="A1905" s="111"/>
      <c r="B1905" s="111"/>
      <c r="C1905" s="111"/>
      <c r="D1905" s="111"/>
      <c r="E1905" s="111"/>
      <c r="F1905" s="111"/>
      <c r="G1905" s="111"/>
      <c r="H1905" s="111"/>
      <c r="I1905" s="111"/>
      <c r="J1905" s="111"/>
      <c r="K1905" s="112"/>
      <c r="L1905" s="111"/>
      <c r="M1905" s="111"/>
    </row>
    <row r="1906" spans="1:13">
      <c r="A1906" s="111"/>
      <c r="B1906" s="111"/>
      <c r="C1906" s="111"/>
      <c r="D1906" s="111"/>
      <c r="E1906" s="111"/>
      <c r="F1906" s="111"/>
      <c r="G1906" s="111"/>
      <c r="H1906" s="111"/>
      <c r="I1906" s="111"/>
      <c r="J1906" s="111"/>
      <c r="K1906" s="112"/>
      <c r="L1906" s="111"/>
      <c r="M1906" s="111"/>
    </row>
    <row r="1907" spans="1:13">
      <c r="A1907" s="111"/>
      <c r="B1907" s="111"/>
      <c r="C1907" s="111"/>
      <c r="D1907" s="111"/>
      <c r="E1907" s="111"/>
      <c r="F1907" s="111"/>
      <c r="G1907" s="111"/>
      <c r="H1907" s="111"/>
      <c r="I1907" s="111"/>
      <c r="J1907" s="111"/>
      <c r="K1907" s="112"/>
      <c r="L1907" s="111"/>
      <c r="M1907" s="111"/>
    </row>
    <row r="1908" spans="1:13">
      <c r="A1908" s="111"/>
      <c r="B1908" s="111"/>
      <c r="C1908" s="111"/>
      <c r="D1908" s="111"/>
      <c r="E1908" s="111"/>
      <c r="F1908" s="111"/>
      <c r="G1908" s="111"/>
      <c r="H1908" s="111"/>
      <c r="I1908" s="111"/>
      <c r="J1908" s="111"/>
      <c r="K1908" s="112"/>
      <c r="L1908" s="111"/>
      <c r="M1908" s="111"/>
    </row>
    <row r="1909" spans="1:13">
      <c r="A1909" s="111"/>
      <c r="B1909" s="111"/>
      <c r="C1909" s="111"/>
      <c r="D1909" s="111"/>
      <c r="E1909" s="111"/>
      <c r="F1909" s="111"/>
      <c r="G1909" s="111"/>
      <c r="H1909" s="111"/>
      <c r="I1909" s="111"/>
      <c r="J1909" s="111"/>
      <c r="K1909" s="112"/>
      <c r="L1909" s="111"/>
      <c r="M1909" s="111"/>
    </row>
    <row r="1910" spans="1:13">
      <c r="A1910" s="111"/>
      <c r="B1910" s="111"/>
      <c r="C1910" s="111"/>
      <c r="D1910" s="111"/>
      <c r="E1910" s="111"/>
      <c r="F1910" s="111"/>
      <c r="G1910" s="111"/>
      <c r="H1910" s="111"/>
      <c r="I1910" s="111"/>
      <c r="J1910" s="111"/>
      <c r="K1910" s="112"/>
      <c r="L1910" s="111"/>
      <c r="M1910" s="111"/>
    </row>
    <row r="1911" spans="1:13">
      <c r="A1911" s="111"/>
      <c r="B1911" s="111"/>
      <c r="C1911" s="111"/>
      <c r="D1911" s="111"/>
      <c r="E1911" s="111"/>
      <c r="F1911" s="111"/>
      <c r="G1911" s="111"/>
      <c r="H1911" s="111"/>
      <c r="I1911" s="111"/>
      <c r="J1911" s="111"/>
      <c r="K1911" s="112"/>
      <c r="L1911" s="111"/>
      <c r="M1911" s="111"/>
    </row>
    <row r="1912" spans="1:13">
      <c r="A1912" s="111"/>
      <c r="B1912" s="111"/>
      <c r="C1912" s="111"/>
      <c r="D1912" s="111"/>
      <c r="E1912" s="111"/>
      <c r="F1912" s="111"/>
      <c r="G1912" s="111"/>
      <c r="H1912" s="111"/>
      <c r="I1912" s="111"/>
      <c r="J1912" s="111"/>
      <c r="K1912" s="112"/>
      <c r="L1912" s="111"/>
      <c r="M1912" s="111"/>
    </row>
    <row r="1913" spans="1:13">
      <c r="A1913" s="111"/>
      <c r="B1913" s="111"/>
      <c r="C1913" s="111"/>
      <c r="D1913" s="111"/>
      <c r="E1913" s="111"/>
      <c r="F1913" s="111"/>
      <c r="G1913" s="111"/>
      <c r="H1913" s="111"/>
      <c r="I1913" s="111"/>
      <c r="J1913" s="111"/>
      <c r="K1913" s="112"/>
      <c r="L1913" s="111"/>
      <c r="M1913" s="111"/>
    </row>
    <row r="1914" spans="1:13">
      <c r="A1914" s="111"/>
      <c r="B1914" s="111"/>
      <c r="C1914" s="111"/>
      <c r="D1914" s="111"/>
      <c r="E1914" s="111"/>
      <c r="F1914" s="111"/>
      <c r="G1914" s="111"/>
      <c r="H1914" s="111"/>
      <c r="I1914" s="111"/>
      <c r="J1914" s="111"/>
      <c r="K1914" s="112"/>
      <c r="L1914" s="111"/>
      <c r="M1914" s="111"/>
    </row>
    <row r="1915" spans="1:13">
      <c r="A1915" s="111"/>
      <c r="B1915" s="111"/>
      <c r="C1915" s="111"/>
      <c r="D1915" s="111"/>
      <c r="E1915" s="111"/>
      <c r="F1915" s="111"/>
      <c r="G1915" s="111"/>
      <c r="H1915" s="111"/>
      <c r="I1915" s="111"/>
      <c r="J1915" s="111"/>
      <c r="K1915" s="112"/>
      <c r="L1915" s="111"/>
      <c r="M1915" s="111"/>
    </row>
    <row r="1916" spans="1:13">
      <c r="A1916" s="111"/>
      <c r="B1916" s="111"/>
      <c r="C1916" s="111"/>
      <c r="D1916" s="111"/>
      <c r="E1916" s="111"/>
      <c r="F1916" s="111"/>
      <c r="G1916" s="111"/>
      <c r="H1916" s="111"/>
      <c r="I1916" s="111"/>
      <c r="J1916" s="111"/>
      <c r="K1916" s="112"/>
      <c r="L1916" s="111"/>
      <c r="M1916" s="111"/>
    </row>
    <row r="1917" spans="1:13">
      <c r="A1917" s="111"/>
      <c r="B1917" s="111"/>
      <c r="C1917" s="111"/>
      <c r="D1917" s="111"/>
      <c r="E1917" s="111"/>
      <c r="F1917" s="111"/>
      <c r="G1917" s="111"/>
      <c r="H1917" s="111"/>
      <c r="I1917" s="111"/>
      <c r="J1917" s="111"/>
      <c r="K1917" s="112"/>
      <c r="L1917" s="111"/>
      <c r="M1917" s="111"/>
    </row>
    <row r="1918" spans="1:13">
      <c r="A1918" s="111"/>
      <c r="B1918" s="111"/>
      <c r="C1918" s="111"/>
      <c r="D1918" s="111"/>
      <c r="E1918" s="111"/>
      <c r="F1918" s="111"/>
      <c r="G1918" s="111"/>
      <c r="H1918" s="111"/>
      <c r="I1918" s="111"/>
      <c r="J1918" s="111"/>
      <c r="K1918" s="112"/>
      <c r="L1918" s="111"/>
      <c r="M1918" s="111"/>
    </row>
    <row r="1919" spans="1:13">
      <c r="A1919" s="111"/>
      <c r="B1919" s="111"/>
      <c r="C1919" s="111"/>
      <c r="D1919" s="111"/>
      <c r="E1919" s="111"/>
      <c r="F1919" s="111"/>
      <c r="G1919" s="111"/>
      <c r="H1919" s="111"/>
      <c r="I1919" s="111"/>
      <c r="J1919" s="111"/>
      <c r="K1919" s="112"/>
      <c r="L1919" s="111"/>
      <c r="M1919" s="111"/>
    </row>
    <row r="1920" spans="1:13">
      <c r="A1920" s="111"/>
      <c r="B1920" s="111"/>
      <c r="C1920" s="111"/>
      <c r="D1920" s="111"/>
      <c r="E1920" s="111"/>
      <c r="F1920" s="111"/>
      <c r="G1920" s="111"/>
      <c r="H1920" s="111"/>
      <c r="I1920" s="111"/>
      <c r="J1920" s="111"/>
      <c r="K1920" s="112"/>
      <c r="L1920" s="111"/>
      <c r="M1920" s="111"/>
    </row>
    <row r="1921" spans="1:13">
      <c r="A1921" s="111"/>
      <c r="B1921" s="111"/>
      <c r="C1921" s="111"/>
      <c r="D1921" s="111"/>
      <c r="E1921" s="111"/>
      <c r="F1921" s="111"/>
      <c r="G1921" s="111"/>
      <c r="H1921" s="111"/>
      <c r="I1921" s="111"/>
      <c r="J1921" s="111"/>
      <c r="K1921" s="112"/>
      <c r="L1921" s="111"/>
      <c r="M1921" s="111"/>
    </row>
    <row r="1922" spans="1:13">
      <c r="A1922" s="111"/>
      <c r="B1922" s="111"/>
      <c r="C1922" s="111"/>
      <c r="D1922" s="111"/>
      <c r="E1922" s="111"/>
      <c r="F1922" s="111"/>
      <c r="G1922" s="111"/>
      <c r="H1922" s="111"/>
      <c r="I1922" s="111"/>
      <c r="J1922" s="111"/>
      <c r="K1922" s="112"/>
      <c r="L1922" s="111"/>
      <c r="M1922" s="111"/>
    </row>
    <row r="1923" spans="1:13">
      <c r="A1923" s="111"/>
      <c r="B1923" s="111"/>
      <c r="C1923" s="111"/>
      <c r="D1923" s="111"/>
      <c r="E1923" s="111"/>
      <c r="F1923" s="111"/>
      <c r="G1923" s="111"/>
      <c r="H1923" s="111"/>
      <c r="I1923" s="111"/>
      <c r="J1923" s="111"/>
      <c r="K1923" s="112"/>
      <c r="L1923" s="111"/>
      <c r="M1923" s="111"/>
    </row>
    <row r="1924" spans="1:13">
      <c r="A1924" s="111"/>
      <c r="B1924" s="111"/>
      <c r="C1924" s="111"/>
      <c r="D1924" s="111"/>
      <c r="E1924" s="111"/>
      <c r="F1924" s="111"/>
      <c r="G1924" s="111"/>
      <c r="H1924" s="111"/>
      <c r="I1924" s="111"/>
      <c r="J1924" s="111"/>
      <c r="K1924" s="112"/>
      <c r="L1924" s="111"/>
      <c r="M1924" s="111"/>
    </row>
    <row r="1925" spans="1:13">
      <c r="A1925" s="111"/>
      <c r="B1925" s="111"/>
      <c r="C1925" s="111"/>
      <c r="D1925" s="111"/>
      <c r="E1925" s="111"/>
      <c r="F1925" s="111"/>
      <c r="G1925" s="111"/>
      <c r="H1925" s="111"/>
      <c r="I1925" s="111"/>
      <c r="J1925" s="111"/>
      <c r="K1925" s="112"/>
      <c r="L1925" s="111"/>
      <c r="M1925" s="111"/>
    </row>
    <row r="1926" spans="1:13">
      <c r="A1926" s="111"/>
      <c r="B1926" s="111"/>
      <c r="C1926" s="111"/>
      <c r="D1926" s="111"/>
      <c r="E1926" s="111"/>
      <c r="F1926" s="111"/>
      <c r="G1926" s="111"/>
      <c r="H1926" s="111"/>
      <c r="I1926" s="111"/>
      <c r="J1926" s="111"/>
      <c r="K1926" s="112"/>
      <c r="L1926" s="111"/>
      <c r="M1926" s="111"/>
    </row>
    <row r="1927" spans="1:13">
      <c r="A1927" s="111"/>
      <c r="B1927" s="111"/>
      <c r="C1927" s="111"/>
      <c r="D1927" s="111"/>
      <c r="E1927" s="111"/>
      <c r="F1927" s="111"/>
      <c r="G1927" s="111"/>
      <c r="H1927" s="111"/>
      <c r="I1927" s="111"/>
      <c r="J1927" s="111"/>
      <c r="K1927" s="112"/>
      <c r="L1927" s="111"/>
      <c r="M1927" s="111"/>
    </row>
    <row r="1928" spans="1:13">
      <c r="A1928" s="111"/>
      <c r="B1928" s="111"/>
      <c r="C1928" s="111"/>
      <c r="D1928" s="111"/>
      <c r="E1928" s="111"/>
      <c r="F1928" s="111"/>
      <c r="G1928" s="111"/>
      <c r="H1928" s="111"/>
      <c r="I1928" s="111"/>
      <c r="J1928" s="111"/>
      <c r="K1928" s="112"/>
      <c r="L1928" s="111"/>
      <c r="M1928" s="111"/>
    </row>
    <row r="1929" spans="1:13">
      <c r="A1929" s="111"/>
      <c r="B1929" s="111"/>
      <c r="C1929" s="111"/>
      <c r="D1929" s="111"/>
      <c r="E1929" s="111"/>
      <c r="F1929" s="111"/>
      <c r="G1929" s="111"/>
      <c r="H1929" s="111"/>
      <c r="I1929" s="111"/>
      <c r="J1929" s="111"/>
      <c r="K1929" s="112"/>
      <c r="L1929" s="111"/>
      <c r="M1929" s="111"/>
    </row>
    <row r="1930" spans="1:13">
      <c r="A1930" s="111"/>
      <c r="B1930" s="111"/>
      <c r="C1930" s="111"/>
      <c r="D1930" s="111"/>
      <c r="E1930" s="111"/>
      <c r="F1930" s="111"/>
      <c r="G1930" s="111"/>
      <c r="H1930" s="111"/>
      <c r="I1930" s="111"/>
      <c r="J1930" s="111"/>
      <c r="K1930" s="112"/>
      <c r="L1930" s="111"/>
      <c r="M1930" s="111"/>
    </row>
    <row r="1931" spans="1:13">
      <c r="A1931" s="111"/>
      <c r="B1931" s="111"/>
      <c r="C1931" s="111"/>
      <c r="D1931" s="111"/>
      <c r="E1931" s="111"/>
      <c r="F1931" s="111"/>
      <c r="G1931" s="111"/>
      <c r="H1931" s="111"/>
      <c r="I1931" s="111"/>
      <c r="J1931" s="111"/>
      <c r="K1931" s="112"/>
      <c r="L1931" s="111"/>
      <c r="M1931" s="111"/>
    </row>
    <row r="1932" spans="1:13">
      <c r="A1932" s="111"/>
      <c r="B1932" s="111"/>
      <c r="C1932" s="111"/>
      <c r="D1932" s="111"/>
      <c r="E1932" s="111"/>
      <c r="F1932" s="111"/>
      <c r="G1932" s="111"/>
      <c r="H1932" s="111"/>
      <c r="I1932" s="111"/>
      <c r="J1932" s="111"/>
      <c r="K1932" s="112"/>
      <c r="L1932" s="111"/>
      <c r="M1932" s="111"/>
    </row>
    <row r="1933" spans="1:13">
      <c r="A1933" s="111"/>
      <c r="B1933" s="111"/>
      <c r="C1933" s="111"/>
      <c r="D1933" s="111"/>
      <c r="E1933" s="111"/>
      <c r="F1933" s="111"/>
      <c r="G1933" s="111"/>
      <c r="H1933" s="111"/>
      <c r="I1933" s="111"/>
      <c r="J1933" s="111"/>
      <c r="K1933" s="112"/>
      <c r="L1933" s="111"/>
      <c r="M1933" s="111"/>
    </row>
    <row r="1934" spans="1:13">
      <c r="A1934" s="111"/>
      <c r="B1934" s="111"/>
      <c r="C1934" s="111"/>
      <c r="D1934" s="111"/>
      <c r="E1934" s="111"/>
      <c r="F1934" s="111"/>
      <c r="G1934" s="111"/>
      <c r="H1934" s="111"/>
      <c r="I1934" s="111"/>
      <c r="J1934" s="111"/>
      <c r="K1934" s="112"/>
      <c r="L1934" s="111"/>
      <c r="M1934" s="111"/>
    </row>
    <row r="1935" spans="1:13">
      <c r="A1935" s="111"/>
      <c r="B1935" s="111"/>
      <c r="C1935" s="111"/>
      <c r="D1935" s="111"/>
      <c r="E1935" s="111"/>
      <c r="F1935" s="111"/>
      <c r="G1935" s="111"/>
      <c r="H1935" s="111"/>
      <c r="I1935" s="111"/>
      <c r="J1935" s="111"/>
      <c r="K1935" s="112"/>
      <c r="L1935" s="111"/>
      <c r="M1935" s="111"/>
    </row>
    <row r="1936" spans="1:13">
      <c r="A1936" s="111"/>
      <c r="B1936" s="111"/>
      <c r="C1936" s="111"/>
      <c r="D1936" s="111"/>
      <c r="E1936" s="111"/>
      <c r="F1936" s="111"/>
      <c r="G1936" s="111"/>
      <c r="H1936" s="111"/>
      <c r="I1936" s="111"/>
      <c r="J1936" s="111"/>
      <c r="K1936" s="112"/>
      <c r="L1936" s="111"/>
      <c r="M1936" s="111"/>
    </row>
    <row r="1937" spans="1:13">
      <c r="A1937" s="111"/>
      <c r="B1937" s="111"/>
      <c r="C1937" s="111"/>
      <c r="D1937" s="111"/>
      <c r="E1937" s="111"/>
      <c r="F1937" s="111"/>
      <c r="G1937" s="111"/>
      <c r="H1937" s="111"/>
      <c r="I1937" s="111"/>
      <c r="J1937" s="111"/>
      <c r="K1937" s="112"/>
      <c r="L1937" s="111"/>
      <c r="M1937" s="111"/>
    </row>
    <row r="1938" spans="1:13">
      <c r="A1938" s="111"/>
      <c r="B1938" s="111"/>
      <c r="C1938" s="111"/>
      <c r="D1938" s="111"/>
      <c r="E1938" s="111"/>
      <c r="F1938" s="111"/>
      <c r="G1938" s="111"/>
      <c r="H1938" s="111"/>
      <c r="I1938" s="111"/>
      <c r="J1938" s="111"/>
      <c r="K1938" s="112"/>
      <c r="L1938" s="111"/>
      <c r="M1938" s="111"/>
    </row>
    <row r="1939" spans="1:13">
      <c r="A1939" s="111"/>
      <c r="B1939" s="111"/>
      <c r="C1939" s="111"/>
      <c r="D1939" s="111"/>
      <c r="E1939" s="111"/>
      <c r="F1939" s="111"/>
      <c r="G1939" s="111"/>
      <c r="H1939" s="111"/>
      <c r="I1939" s="111"/>
      <c r="J1939" s="111"/>
      <c r="K1939" s="112"/>
      <c r="L1939" s="111"/>
      <c r="M1939" s="111"/>
    </row>
    <row r="1940" spans="1:13">
      <c r="A1940" s="111"/>
      <c r="B1940" s="111"/>
      <c r="C1940" s="111"/>
      <c r="D1940" s="111"/>
      <c r="E1940" s="111"/>
      <c r="F1940" s="111"/>
      <c r="G1940" s="111"/>
      <c r="H1940" s="111"/>
      <c r="I1940" s="111"/>
      <c r="J1940" s="111"/>
      <c r="K1940" s="112"/>
      <c r="L1940" s="111"/>
      <c r="M1940" s="111"/>
    </row>
  </sheetData>
  <autoFilter ref="A1:M1902">
    <filterColumn colId="1">
      <filters>
        <filter val="BE"/>
        <filter val="EQ"/>
      </filters>
    </filterColumn>
  </autoFilter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Sheet2</vt:lpstr>
      <vt:lpstr>Sheet1</vt:lpstr>
      <vt:lpstr>Sheet3</vt:lpstr>
      <vt:lpstr>Sheet4</vt:lpstr>
      <vt:lpstr>Sheet5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cp:lastPrinted>2019-09-05T08:25:59Z</cp:lastPrinted>
  <dcterms:created xsi:type="dcterms:W3CDTF">2015-06-08T02:34:04Z</dcterms:created>
  <dcterms:modified xsi:type="dcterms:W3CDTF">2019-09-10T04:37:20Z</dcterms:modified>
</cp:coreProperties>
</file>