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9" i="7"/>
  <c r="L11" l="1"/>
  <c r="K11"/>
  <c r="L18"/>
  <c r="K18"/>
  <c r="L19"/>
  <c r="K19"/>
  <c r="L41"/>
  <c r="K41"/>
  <c r="L35"/>
  <c r="K35"/>
  <c r="L34"/>
  <c r="K34"/>
  <c r="L20"/>
  <c r="K20"/>
  <c r="M20" s="1"/>
  <c r="L39"/>
  <c r="K39"/>
  <c r="M19" l="1"/>
  <c r="M39"/>
  <c r="M35"/>
  <c r="M11"/>
  <c r="M18"/>
  <c r="M41"/>
  <c r="M34"/>
  <c r="L13"/>
  <c r="K13"/>
  <c r="L17"/>
  <c r="K17"/>
  <c r="L42"/>
  <c r="K42"/>
  <c r="L37"/>
  <c r="K37"/>
  <c r="L38"/>
  <c r="K38"/>
  <c r="L33"/>
  <c r="K33"/>
  <c r="L32"/>
  <c r="K32"/>
  <c r="M33" l="1"/>
  <c r="M17"/>
  <c r="M42"/>
  <c r="M38"/>
  <c r="M13"/>
  <c r="M37"/>
  <c r="M32"/>
  <c r="L36"/>
  <c r="K36"/>
  <c r="L59"/>
  <c r="L16"/>
  <c r="K16"/>
  <c r="M36" l="1"/>
  <c r="M16"/>
  <c r="L14" l="1"/>
  <c r="K14"/>
  <c r="M14" l="1"/>
  <c r="L10"/>
  <c r="L12"/>
  <c r="K12"/>
  <c r="K10"/>
  <c r="M10" l="1"/>
  <c r="M12"/>
  <c r="K233" l="1"/>
  <c r="L233" s="1"/>
  <c r="M7" l="1"/>
  <c r="F221" l="1"/>
  <c r="K222"/>
  <c r="L222" s="1"/>
  <c r="K213"/>
  <c r="L213" s="1"/>
  <c r="K216"/>
  <c r="L216" s="1"/>
  <c r="K224" l="1"/>
  <c r="L224" s="1"/>
  <c r="F215"/>
  <c r="F214"/>
  <c r="F212"/>
  <c r="K212" s="1"/>
  <c r="L212" s="1"/>
  <c r="F192"/>
  <c r="F144"/>
  <c r="K223" l="1"/>
  <c r="L223" s="1"/>
  <c r="K221"/>
  <c r="L221" s="1"/>
  <c r="K227"/>
  <c r="L227" s="1"/>
  <c r="K228"/>
  <c r="L228" s="1"/>
  <c r="K220"/>
  <c r="L220" s="1"/>
  <c r="K230"/>
  <c r="L230" s="1"/>
  <c r="K226"/>
  <c r="L226" s="1"/>
  <c r="K219" l="1"/>
  <c r="L219" s="1"/>
  <c r="K208"/>
  <c r="L208" s="1"/>
  <c r="K210"/>
  <c r="L210" s="1"/>
  <c r="K207"/>
  <c r="L207" s="1"/>
  <c r="K209"/>
  <c r="L209" s="1"/>
  <c r="K138"/>
  <c r="L138" s="1"/>
  <c r="K191"/>
  <c r="L191" s="1"/>
  <c r="K205"/>
  <c r="L205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3"/>
  <c r="L193" s="1"/>
  <c r="K192"/>
  <c r="L192" s="1"/>
  <c r="K188"/>
  <c r="L188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6"/>
  <c r="L166" s="1"/>
  <c r="K164"/>
  <c r="L164" s="1"/>
  <c r="K162"/>
  <c r="L162" s="1"/>
  <c r="K160"/>
  <c r="L160" s="1"/>
  <c r="K159"/>
  <c r="L159" s="1"/>
  <c r="K158"/>
  <c r="L158" s="1"/>
  <c r="K156"/>
  <c r="L156" s="1"/>
  <c r="K155"/>
  <c r="L155" s="1"/>
  <c r="K154"/>
  <c r="L154" s="1"/>
  <c r="K153"/>
  <c r="K152"/>
  <c r="L152" s="1"/>
  <c r="K151"/>
  <c r="L151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K140"/>
  <c r="L140" s="1"/>
  <c r="K139"/>
  <c r="L139" s="1"/>
  <c r="K137"/>
  <c r="L137" s="1"/>
  <c r="K136"/>
  <c r="L136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H109"/>
  <c r="K109" s="1"/>
  <c r="L109" s="1"/>
  <c r="F108"/>
  <c r="K108" s="1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D7" i="6"/>
  <c r="K6" i="4"/>
  <c r="K6" i="3"/>
  <c r="L6" i="2"/>
</calcChain>
</file>

<file path=xl/sharedStrings.xml><?xml version="1.0" encoding="utf-8"?>
<sst xmlns="http://schemas.openxmlformats.org/spreadsheetml/2006/main" count="7367" uniqueCount="3771">
  <si>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</si>
  <si>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</si>
  <si>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</si>
  <si>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</si>
  <si>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</si>
  <si>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</si>
  <si>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</si>
  <si>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</si>
  <si>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</si>
  <si>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</si>
  <si>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</si>
  <si>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</si>
  <si>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</si>
  <si>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</si>
  <si>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</si>
  <si>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</si>
  <si>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</si>
  <si>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</si>
  <si>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</si>
  <si>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</si>
  <si>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</si>
  <si>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</si>
  <si>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</si>
  <si>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</si>
  <si>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</si>
  <si>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</si>
  <si>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</si>
  <si>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</si>
  <si>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</si>
  <si>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</si>
  <si>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</si>
  <si>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</si>
  <si>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</si>
  <si>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</si>
  <si>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</si>
  <si>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</si>
  <si>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</si>
  <si>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</si>
  <si>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</si>
  <si>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</si>
  <si>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</si>
  <si>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</si>
  <si>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</si>
  <si>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</si>
  <si>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</si>
  <si>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</si>
  <si>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</si>
  <si>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</si>
  <si>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</si>
  <si>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</si>
  <si>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</si>
  <si>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</si>
  <si>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</si>
  <si>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</si>
  <si>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</si>
  <si>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</si>
  <si>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</si>
  <si>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</si>
  <si>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</si>
  <si>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</si>
  <si>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</si>
  <si>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</si>
  <si>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</si>
  <si>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</si>
  <si>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</si>
  <si>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</si>
  <si>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</si>
  <si>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</si>
  <si>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</si>
  <si>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</si>
  <si>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</si>
  <si>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</si>
  <si>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</si>
  <si>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</si>
  <si>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</si>
  <si>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</si>
  <si>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</si>
  <si>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</si>
  <si>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</si>
  <si>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</si>
  <si>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</si>
  <si>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</si>
  <si>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</si>
  <si>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</si>
  <si>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</si>
  <si>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</si>
  <si>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</si>
  <si>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</si>
  <si>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</si>
  <si>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</si>
  <si>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</si>
  <si>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</si>
  <si>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</si>
  <si>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</si>
  <si>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</si>
  <si>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</si>
  <si>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</si>
  <si>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</si>
  <si>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</si>
  <si>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</si>
  <si>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</si>
  <si>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</si>
  <si>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</si>
  <si>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</si>
  <si>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</si>
  <si>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</si>
  <si>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</si>
  <si>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</si>
  <si>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</si>
  <si>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</si>
  <si>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</si>
  <si>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</si>
  <si>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</si>
  <si>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</si>
  <si>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</si>
  <si>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</si>
  <si>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</si>
  <si>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</si>
  <si>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</si>
  <si>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</si>
  <si>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</si>
  <si>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</si>
  <si>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</si>
  <si>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</si>
  <si>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</si>
  <si>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</si>
  <si>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</si>
  <si>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</si>
  <si>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</si>
  <si>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</si>
  <si>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</si>
  <si>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</si>
  <si>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</si>
  <si>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</si>
  <si>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</si>
  <si>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</si>
  <si>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</si>
  <si>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</si>
  <si>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</si>
  <si>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</si>
  <si>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</si>
  <si>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</si>
  <si>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</si>
  <si>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</si>
  <si>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</si>
  <si>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</si>
  <si>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</si>
  <si>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</si>
  <si>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</si>
  <si>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</si>
  <si>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</si>
  <si>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</si>
  <si>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</si>
  <si>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</si>
  <si>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</si>
  <si>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</si>
  <si>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</si>
  <si>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</si>
  <si>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</si>
  <si>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</si>
  <si>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</si>
  <si>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</si>
  <si>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</si>
  <si>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</si>
  <si>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</si>
  <si>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</si>
  <si>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</si>
  <si>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</si>
  <si>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</si>
  <si>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</si>
  <si>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</si>
  <si>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</si>
  <si>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</si>
  <si>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</si>
  <si>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</si>
  <si>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</si>
  <si>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</si>
  <si>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</si>
  <si>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</si>
  <si>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</si>
  <si>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</si>
  <si>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</si>
  <si>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</si>
  <si>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</si>
  <si>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</si>
  <si>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</si>
  <si>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</si>
  <si>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</si>
  <si>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</si>
  <si>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</si>
  <si>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</si>
  <si>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</si>
  <si>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</si>
  <si>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</si>
  <si>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</si>
  <si>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</si>
  <si>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</si>
  <si>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</si>
  <si>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</si>
  <si>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</si>
  <si>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</si>
  <si>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</si>
  <si>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</si>
  <si>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</si>
  <si>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</si>
  <si>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</si>
  <si>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</si>
  <si>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</si>
  <si>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</si>
  <si>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</si>
  <si>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</si>
  <si>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</si>
  <si>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</si>
  <si>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</si>
  <si>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</si>
  <si>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</si>
  <si>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</si>
  <si>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</si>
  <si>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</si>
  <si>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</si>
  <si>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</si>
  <si>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</si>
  <si>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</si>
  <si>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</si>
  <si>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</si>
  <si>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</si>
  <si>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</si>
  <si>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</si>
  <si>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</si>
  <si>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</si>
  <si>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</si>
  <si>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</si>
  <si>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</si>
  <si>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</si>
  <si>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</si>
  <si>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</si>
  <si>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</si>
  <si>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</si>
  <si>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</si>
  <si>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</si>
  <si>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</si>
  <si>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</si>
  <si>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</si>
  <si>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</si>
  <si>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</si>
  <si>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</si>
  <si>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</si>
  <si>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</si>
  <si>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</si>
  <si>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</si>
  <si>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</si>
  <si>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</si>
  <si>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</si>
  <si>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</si>
  <si>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</si>
  <si>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</si>
  <si>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</si>
  <si>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</si>
  <si>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</si>
  <si>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</si>
  <si>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</si>
  <si>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</si>
  <si>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</si>
  <si>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</si>
  <si>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</si>
  <si>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</si>
  <si>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</si>
  <si>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</si>
  <si>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</si>
  <si>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</si>
  <si>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</si>
  <si>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</si>
  <si>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</si>
  <si>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</si>
  <si>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</si>
  <si>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</si>
  <si>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</si>
  <si>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</si>
  <si>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</si>
  <si>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</si>
  <si>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</si>
  <si>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</si>
  <si>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</si>
  <si>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</si>
  <si>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</si>
  <si>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</si>
  <si>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</si>
  <si>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</si>
  <si>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</si>
  <si>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</si>
  <si>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</si>
  <si>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</si>
  <si>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</si>
  <si>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</si>
  <si>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</si>
  <si>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</si>
  <si>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</si>
  <si>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</si>
  <si>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</si>
  <si>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</si>
  <si>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</si>
  <si>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</si>
  <si>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</si>
  <si>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</si>
  <si>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</si>
  <si>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</si>
  <si>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</si>
  <si>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</si>
  <si>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</si>
  <si>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</si>
  <si>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</si>
  <si>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</si>
  <si>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</si>
  <si>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</si>
  <si>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</si>
  <si>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</si>
  <si>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</si>
  <si>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</si>
  <si>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</si>
  <si>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</si>
  <si>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</si>
  <si>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</si>
  <si>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</si>
  <si>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</si>
  <si>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</si>
  <si>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</si>
  <si>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</si>
  <si>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</si>
  <si>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</si>
  <si>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</si>
  <si>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</si>
  <si>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</si>
  <si>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</si>
  <si>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</si>
  <si>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</si>
  <si>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</si>
  <si>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</si>
  <si>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</si>
  <si>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</si>
  <si>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</si>
  <si>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</si>
  <si>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</si>
  <si>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</si>
  <si>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</si>
  <si>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</si>
  <si>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</si>
  <si>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</si>
  <si>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</si>
  <si>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</si>
  <si>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</si>
  <si>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</si>
  <si>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</si>
  <si>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</si>
  <si>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</si>
  <si>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</si>
  <si>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</si>
  <si>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</si>
  <si>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</si>
  <si>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</si>
  <si>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</si>
  <si>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</si>
  <si>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</si>
  <si>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</si>
  <si>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</si>
  <si>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</si>
  <si>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</si>
  <si>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</si>
  <si>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</si>
  <si>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</si>
  <si>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</si>
  <si>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</si>
  <si>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</si>
  <si>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</si>
  <si>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</si>
  <si>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</si>
  <si>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</si>
  <si>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</si>
  <si>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</si>
  <si>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</si>
  <si>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</si>
  <si>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</si>
  <si>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</si>
  <si>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</si>
  <si>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</si>
  <si>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</si>
  <si>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</si>
  <si>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</si>
  <si>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</si>
  <si>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</si>
  <si>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</si>
  <si>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</si>
  <si>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</si>
  <si>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</si>
  <si>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</si>
  <si>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</si>
  <si>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</si>
  <si>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</si>
  <si>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</si>
  <si>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</si>
  <si>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</si>
  <si>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</si>
  <si>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</si>
  <si>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</si>
  <si>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</si>
  <si>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</si>
  <si>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</si>
  <si>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</si>
  <si>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</si>
  <si>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</si>
  <si>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</si>
  <si>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</si>
  <si>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</si>
  <si>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</si>
  <si>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</si>
  <si>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</si>
  <si>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</si>
  <si>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</si>
  <si>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</si>
  <si>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</si>
  <si>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</si>
  <si>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</si>
  <si>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</si>
  <si>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</si>
  <si>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</si>
  <si>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</si>
  <si>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</si>
  <si>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</si>
  <si>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</si>
  <si>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</si>
  <si>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</si>
  <si>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</si>
  <si>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</si>
  <si>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</si>
  <si>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</si>
  <si>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</si>
  <si>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</si>
  <si>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</si>
  <si>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</si>
  <si>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</si>
  <si>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</si>
  <si>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</si>
  <si>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</si>
  <si>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</si>
  <si>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</si>
  <si>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</si>
  <si>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</si>
  <si>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</si>
  <si>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</si>
  <si>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</si>
  <si>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</si>
  <si>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</si>
  <si>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</si>
  <si>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</si>
  <si>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</si>
  <si>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</si>
  <si>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</si>
  <si>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</si>
  <si>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</si>
  <si>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</si>
  <si>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</si>
  <si>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</si>
  <si>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</si>
  <si>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</si>
  <si>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</si>
  <si>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</si>
  <si>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</si>
  <si>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</si>
  <si>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</si>
  <si>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</si>
  <si>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</si>
  <si>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</si>
  <si>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</si>
  <si>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</si>
  <si>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</si>
  <si>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</si>
  <si>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</si>
  <si>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</si>
  <si>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</si>
  <si>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</si>
  <si>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</si>
  <si>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</si>
  <si>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</si>
  <si>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</si>
  <si>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</si>
  <si>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</si>
  <si>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</si>
  <si>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</si>
  <si>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</si>
  <si>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</si>
  <si>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</si>
  <si>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</si>
  <si>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</si>
  <si>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</si>
  <si>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</si>
  <si>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</si>
  <si>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</si>
  <si>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</si>
  <si>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</si>
  <si>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</si>
  <si>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</si>
  <si>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</si>
  <si>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</si>
  <si>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</si>
  <si>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</si>
  <si>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</si>
  <si>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</si>
  <si>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</si>
  <si>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</si>
  <si>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</si>
  <si>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</si>
  <si>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</si>
  <si>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</si>
  <si>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</si>
  <si>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</si>
  <si>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</si>
  <si>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</si>
  <si>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</si>
  <si>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</si>
  <si>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</si>
  <si>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</si>
  <si>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</si>
  <si>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</si>
  <si>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</si>
  <si>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</si>
  <si>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</si>
  <si>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</si>
  <si>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</si>
  <si>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</si>
  <si>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</si>
  <si>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</si>
  <si>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</si>
  <si>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</si>
  <si>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</si>
  <si>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</si>
  <si>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</si>
  <si>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</si>
  <si>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</si>
  <si>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</si>
  <si>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</si>
  <si>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</si>
  <si>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</si>
  <si>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</si>
  <si>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</si>
  <si>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</si>
  <si>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</si>
  <si>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</si>
  <si>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</si>
  <si>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</si>
  <si>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</si>
  <si>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</si>
  <si>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</si>
  <si>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</si>
  <si>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</si>
  <si>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</si>
  <si>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</si>
  <si>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</si>
  <si>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</si>
  <si>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</si>
  <si>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</si>
  <si>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</si>
  <si>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</si>
  <si>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</si>
  <si>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</si>
  <si>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</si>
  <si>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</si>
  <si>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</si>
  <si>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</si>
  <si>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</si>
  <si>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</si>
  <si>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</si>
  <si>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</si>
  <si>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</si>
  <si>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</si>
  <si>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</si>
  <si>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</si>
  <si>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</si>
  <si>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</si>
  <si>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</si>
  <si>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</si>
  <si>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</si>
  <si>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</si>
  <si>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</si>
  <si>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</si>
  <si>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</si>
  <si>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</si>
  <si>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</si>
  <si>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</si>
  <si>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</si>
  <si>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</si>
  <si>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</si>
  <si>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</si>
  <si>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</si>
  <si>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</si>
  <si>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</si>
  <si>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</si>
  <si>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</si>
  <si>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</si>
  <si>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</si>
  <si>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</si>
  <si>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</si>
  <si>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</si>
  <si>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</si>
  <si>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</si>
  <si>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</si>
  <si>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</si>
  <si>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</si>
  <si>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</si>
  <si>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</si>
  <si>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</si>
  <si>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</si>
  <si>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</si>
  <si>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</si>
  <si>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</si>
  <si>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</si>
  <si>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</si>
  <si>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</si>
  <si>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</si>
  <si>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</si>
  <si>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</si>
  <si>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</si>
  <si>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</si>
  <si>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</si>
  <si>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</si>
  <si>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</si>
  <si>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</si>
  <si>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</si>
  <si>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</si>
  <si>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</si>
  <si>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</si>
  <si>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</si>
  <si>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</si>
  <si>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</si>
  <si>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</si>
  <si>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</si>
  <si>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</si>
  <si>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</si>
  <si>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</si>
  <si>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</si>
  <si>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</si>
  <si>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</si>
  <si>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</si>
  <si>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</si>
  <si>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</si>
  <si>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</si>
  <si>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</si>
  <si>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</si>
  <si>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</si>
  <si>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</si>
  <si>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</si>
  <si>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</si>
  <si>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</si>
  <si>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</si>
  <si>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</si>
  <si>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</si>
  <si>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</si>
  <si>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</si>
  <si>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</si>
  <si>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</si>
  <si>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</si>
  <si>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</si>
  <si>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</si>
  <si>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</si>
  <si>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</si>
  <si>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</si>
  <si>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</si>
  <si>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</si>
  <si>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</si>
  <si>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</si>
  <si>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</si>
  <si>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</si>
  <si>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</si>
  <si>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</si>
  <si>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</si>
  <si>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</si>
  <si>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</si>
  <si>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</si>
  <si>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</si>
  <si>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</si>
  <si>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</si>
  <si>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</si>
  <si>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</si>
  <si>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</si>
  <si>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</si>
  <si>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</si>
  <si>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</si>
  <si>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</si>
  <si>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</si>
  <si>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</si>
  <si>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</si>
  <si>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</si>
  <si>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</si>
  <si>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</si>
  <si>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</si>
  <si>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</si>
  <si>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</si>
  <si>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</si>
  <si>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</si>
  <si>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</si>
  <si>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</si>
  <si>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</si>
  <si>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</si>
  <si>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</si>
  <si>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</si>
  <si>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</si>
  <si>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</si>
  <si>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</si>
  <si>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</si>
  <si>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</si>
  <si>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</si>
  <si>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</si>
  <si>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</si>
  <si>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</si>
  <si>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</si>
  <si>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</si>
  <si>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</si>
  <si>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</si>
  <si>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</si>
  <si>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</si>
  <si>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</si>
  <si>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</si>
  <si>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</si>
  <si>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</si>
  <si>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</si>
  <si>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</si>
  <si>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</si>
  <si>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</si>
  <si>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</si>
  <si>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</si>
  <si>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</si>
  <si>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</si>
  <si>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</si>
  <si>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</si>
  <si>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</si>
  <si>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</si>
  <si>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</si>
  <si>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</si>
  <si>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</si>
  <si>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</si>
  <si>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</si>
  <si>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</si>
  <si>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</si>
  <si>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</si>
  <si>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</si>
  <si>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</si>
  <si>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</si>
  <si>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</si>
  <si>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</si>
  <si>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</si>
  <si>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</si>
  <si>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</si>
  <si>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</si>
  <si>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</si>
  <si>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</si>
  <si>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</si>
  <si>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</si>
  <si>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</si>
  <si>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</si>
  <si>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</si>
  <si>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</si>
  <si>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</si>
  <si>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</si>
  <si>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</si>
  <si>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</si>
  <si>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</si>
  <si>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</si>
  <si>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</si>
  <si>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</si>
  <si>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</si>
  <si>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</si>
  <si>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</si>
  <si>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</si>
  <si>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</si>
  <si>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</si>
  <si>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</si>
  <si>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</si>
  <si>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</si>
  <si>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</si>
  <si>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</si>
  <si>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</si>
  <si>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</si>
  <si>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</si>
  <si>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</si>
  <si>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</si>
  <si>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</si>
  <si>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</si>
  <si>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</si>
  <si>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</si>
  <si>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</si>
  <si>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</si>
  <si>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</si>
  <si>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</si>
  <si>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</si>
  <si>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</si>
  <si>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</si>
  <si>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</si>
  <si>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</si>
  <si>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</si>
  <si>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</si>
  <si>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</si>
  <si>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</si>
  <si>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</si>
  <si>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</si>
  <si>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</si>
  <si>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</si>
  <si>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</si>
  <si>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</si>
  <si>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</si>
  <si>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</si>
  <si>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</si>
  <si>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</si>
  <si>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</si>
  <si>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</si>
  <si>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</si>
  <si>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</si>
  <si>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</si>
  <si>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</si>
  <si>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</si>
  <si>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</si>
  <si>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</si>
  <si>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</si>
  <si>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</si>
  <si>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</si>
  <si>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</si>
  <si>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</si>
  <si>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</si>
  <si>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</si>
  <si>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</si>
  <si>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</si>
  <si>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</si>
  <si>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</si>
  <si>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</si>
  <si>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</si>
  <si>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</si>
  <si>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</si>
  <si>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</si>
  <si>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</si>
  <si>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</si>
  <si>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</si>
  <si>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</si>
  <si>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</si>
  <si>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</si>
  <si>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</si>
  <si>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</si>
  <si>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</si>
  <si>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</si>
  <si>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</si>
  <si>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</si>
  <si>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</si>
  <si>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</si>
  <si>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</si>
  <si>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</si>
  <si>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</si>
  <si>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</si>
  <si>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</si>
  <si>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</si>
  <si>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</si>
  <si>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</si>
  <si>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</si>
  <si>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</si>
  <si>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</si>
  <si>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</si>
  <si>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</si>
  <si>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</si>
  <si>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</si>
  <si>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</si>
  <si>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</si>
  <si>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</si>
  <si>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</si>
  <si>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</si>
  <si>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</si>
  <si>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</si>
  <si>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</si>
  <si>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</si>
  <si>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</si>
  <si>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</si>
  <si>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</si>
  <si>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</si>
  <si>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</si>
  <si>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</si>
  <si>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</si>
  <si>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</si>
  <si>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</si>
  <si>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</si>
  <si>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</si>
  <si>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</si>
  <si>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</si>
  <si>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</si>
  <si>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</si>
  <si>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</si>
  <si>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</si>
  <si>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</si>
  <si>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</si>
  <si>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</si>
  <si>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</si>
  <si>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</si>
  <si>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</si>
  <si>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</si>
  <si>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</si>
  <si>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</si>
  <si>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</si>
  <si>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</si>
  <si>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</si>
  <si>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</si>
  <si>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</si>
  <si>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</si>
  <si>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</si>
  <si>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</si>
  <si>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</si>
  <si>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</si>
  <si>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</si>
  <si>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</si>
  <si>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</si>
  <si>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</si>
  <si>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</si>
  <si>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</si>
  <si>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</si>
  <si>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</si>
  <si>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</si>
  <si>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</si>
  <si>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</si>
  <si>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</si>
  <si>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</si>
  <si>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</si>
  <si>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</si>
  <si>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</si>
  <si>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</si>
  <si>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</si>
  <si>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</si>
  <si>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</si>
  <si>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</si>
  <si>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</si>
  <si>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</si>
  <si>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</si>
  <si>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</si>
  <si>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</si>
  <si>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</si>
  <si>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</si>
  <si>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</si>
  <si>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</si>
  <si>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</si>
  <si>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</si>
  <si>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</si>
  <si>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</si>
  <si>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</si>
  <si>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</si>
  <si>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</si>
  <si>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</si>
  <si>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</si>
  <si>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</si>
  <si>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</si>
  <si>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</si>
  <si>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</si>
  <si>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</si>
  <si>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</si>
  <si>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</si>
  <si>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</si>
  <si>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</si>
  <si>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</si>
  <si>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</si>
  <si>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</si>
  <si>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</si>
  <si>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</si>
  <si>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</si>
  <si>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</si>
  <si>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</si>
  <si>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</si>
  <si>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</si>
  <si>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</si>
  <si>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</si>
  <si>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</si>
  <si>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</si>
  <si>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</si>
  <si>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</si>
  <si>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</si>
  <si>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</si>
  <si>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</si>
  <si>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</si>
  <si>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</si>
  <si>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</si>
  <si>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</si>
  <si>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</si>
  <si>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</si>
  <si>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</si>
  <si>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</si>
  <si>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</si>
  <si>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</si>
  <si>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</si>
  <si>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</si>
  <si>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</si>
  <si>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</si>
  <si>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</si>
  <si>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</si>
  <si>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</si>
  <si>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</si>
  <si>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</si>
  <si>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</si>
  <si>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</si>
  <si>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</si>
  <si>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</si>
  <si>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</si>
  <si>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</si>
  <si>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</si>
  <si>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</si>
  <si>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</si>
  <si>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</si>
  <si>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</si>
  <si>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</si>
  <si>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</si>
  <si>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</si>
  <si>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</si>
  <si>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</si>
  <si>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</si>
  <si>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</si>
  <si>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</si>
  <si>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</si>
  <si>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</si>
  <si>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</si>
  <si>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</si>
  <si>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</si>
  <si>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</si>
  <si>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</si>
  <si>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</si>
  <si>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</si>
  <si>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</si>
  <si>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</si>
  <si>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</si>
  <si>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</si>
  <si>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</si>
  <si>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</si>
  <si>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</si>
  <si>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</si>
  <si>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</si>
  <si>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</si>
  <si>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</si>
  <si>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</si>
  <si>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</si>
  <si>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</si>
  <si>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</si>
  <si>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</si>
  <si>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</si>
  <si>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</si>
  <si>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</si>
  <si>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</si>
  <si>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</si>
  <si>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</si>
  <si>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</si>
  <si>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</si>
  <si>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</si>
  <si>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</si>
  <si>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</si>
  <si>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</si>
  <si>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</si>
  <si>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</si>
  <si>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</si>
  <si>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</si>
  <si>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</si>
  <si>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</si>
  <si>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</si>
  <si>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</si>
  <si>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</si>
  <si>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</si>
  <si>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</si>
  <si>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</si>
  <si>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</si>
  <si>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</si>
  <si>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</si>
  <si>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</si>
  <si>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</si>
  <si>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</si>
  <si>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</si>
  <si>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</si>
  <si>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</si>
  <si>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</si>
  <si>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</si>
  <si>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</si>
  <si>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</si>
  <si>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</si>
  <si>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</si>
  <si>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</si>
  <si>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</si>
  <si>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</si>
  <si>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</si>
  <si>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</si>
  <si>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</si>
  <si>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</si>
  <si>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</si>
  <si>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</si>
  <si>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</si>
  <si>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</si>
  <si>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</si>
  <si>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</si>
  <si>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</si>
  <si>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</si>
  <si>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</si>
  <si>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</si>
  <si>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</si>
  <si>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</si>
  <si>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</si>
  <si>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</si>
  <si>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</si>
  <si>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</si>
  <si>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</si>
  <si>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</si>
  <si>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</si>
  <si>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</si>
  <si>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</si>
  <si>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</si>
  <si>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</si>
  <si>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</si>
  <si>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</si>
  <si>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</si>
  <si>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</si>
  <si>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</si>
  <si>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</si>
  <si>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</si>
  <si>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</si>
  <si>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</si>
  <si>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</si>
  <si>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</si>
  <si>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</si>
  <si>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</si>
  <si>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</si>
  <si>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</si>
  <si>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</si>
  <si>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</si>
  <si>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</si>
  <si>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</si>
  <si>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</si>
  <si>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</si>
  <si>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</si>
  <si>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</si>
  <si>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</si>
  <si>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</si>
  <si>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</si>
  <si>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</si>
  <si>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</si>
  <si>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</si>
  <si>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</si>
  <si>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</si>
  <si>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</si>
  <si>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</si>
  <si>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</si>
  <si>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</si>
  <si>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</si>
  <si>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</si>
  <si>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</si>
  <si>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</si>
  <si>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</si>
  <si>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</si>
  <si>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</si>
  <si>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</si>
  <si>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</si>
  <si>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</si>
  <si>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</si>
  <si>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</si>
  <si>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</si>
  <si>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</si>
  <si>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</si>
  <si>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</si>
  <si>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</si>
  <si>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</si>
  <si>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</si>
  <si>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</si>
  <si>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</si>
  <si>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</si>
  <si>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</si>
  <si>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</si>
  <si>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</si>
  <si>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</si>
  <si>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</si>
  <si>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</si>
  <si>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</si>
  <si>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</si>
  <si>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</si>
  <si>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</si>
  <si>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</si>
  <si>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</si>
  <si>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</si>
  <si>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</si>
  <si>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</si>
  <si>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</si>
  <si>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</si>
  <si>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</si>
  <si>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</si>
  <si>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</si>
  <si>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</si>
  <si>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</si>
  <si>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</si>
  <si>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</si>
  <si>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</si>
  <si>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</si>
  <si>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</si>
  <si>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</si>
  <si>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</si>
  <si>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</si>
  <si>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</si>
  <si>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</si>
  <si>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</si>
  <si>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</si>
  <si>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</si>
  <si>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</si>
  <si>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</si>
  <si>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</si>
  <si>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</si>
  <si>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</si>
  <si>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</si>
  <si>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</si>
  <si>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</si>
  <si>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</si>
  <si>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</si>
  <si>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</si>
  <si>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</si>
  <si>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</si>
  <si>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</si>
  <si>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</si>
  <si>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</si>
  <si>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</si>
  <si>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</si>
  <si>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</si>
  <si>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</si>
  <si>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</si>
  <si>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</si>
  <si>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</si>
  <si>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</si>
  <si>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</si>
  <si>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</si>
  <si>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</si>
  <si>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</si>
  <si>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</si>
  <si>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</si>
  <si>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</si>
  <si>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</si>
  <si>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</si>
  <si>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</si>
  <si>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</si>
  <si>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</si>
  <si>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</si>
  <si>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</si>
  <si>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</si>
  <si>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</si>
  <si>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</si>
  <si>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</si>
  <si>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</si>
  <si>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</si>
  <si>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</si>
  <si>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</si>
  <si>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</si>
  <si>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</si>
  <si>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</si>
  <si>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</si>
  <si>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</si>
  <si>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</si>
  <si>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</si>
  <si>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</si>
  <si>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</si>
  <si>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</si>
  <si>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</si>
  <si>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</si>
  <si>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</si>
  <si>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</si>
  <si>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</si>
  <si>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</si>
  <si>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</si>
  <si>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</si>
  <si>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</si>
  <si>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</si>
  <si>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</si>
  <si>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</si>
  <si>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</si>
  <si>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</si>
  <si>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</si>
  <si>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</si>
  <si>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</si>
  <si>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</si>
  <si>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</si>
  <si>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</si>
  <si>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</si>
  <si>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</si>
  <si>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</si>
  <si>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</si>
  <si>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</si>
  <si>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</si>
  <si>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</si>
  <si>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</si>
  <si>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</si>
  <si>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</si>
  <si>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</si>
  <si>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</si>
  <si>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</si>
  <si>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</si>
  <si>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</si>
  <si>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</si>
  <si>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</si>
  <si>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</si>
  <si>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</si>
  <si>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</si>
  <si>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</si>
  <si>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</si>
  <si>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</si>
  <si>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</si>
  <si>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</si>
  <si>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</si>
  <si>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</si>
  <si>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</si>
  <si>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</si>
  <si>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</si>
  <si>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</si>
  <si>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</si>
  <si>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</si>
  <si>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</si>
  <si>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</si>
  <si>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</si>
  <si>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</si>
  <si>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</si>
  <si>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</si>
  <si>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</si>
  <si>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</si>
  <si>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</si>
  <si>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</si>
  <si>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</si>
  <si>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</si>
  <si>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</si>
  <si>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</si>
  <si>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</si>
  <si>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</si>
  <si>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</si>
  <si>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</si>
  <si>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</si>
  <si>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</si>
  <si>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</si>
  <si>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</si>
  <si>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</si>
  <si>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</si>
  <si>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</si>
  <si>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</si>
  <si>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</si>
  <si>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</si>
  <si>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</si>
  <si>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</si>
  <si>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</si>
  <si>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</si>
  <si>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</si>
  <si>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</si>
  <si>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</si>
  <si>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</si>
  <si>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</si>
  <si>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</si>
  <si>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</si>
  <si>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</si>
  <si>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</si>
  <si>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</si>
  <si>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</si>
  <si>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</si>
  <si>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</si>
  <si>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</si>
  <si>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</si>
  <si>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</si>
  <si>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</si>
  <si>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</si>
  <si>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</si>
  <si>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</si>
  <si>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</si>
  <si>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</si>
  <si>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</si>
  <si>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</si>
  <si>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</si>
  <si>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</si>
  <si>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</si>
  <si>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</si>
  <si>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</si>
  <si>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</si>
  <si>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</si>
  <si>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</si>
  <si>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</si>
  <si>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</si>
  <si>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</si>
  <si>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</si>
  <si>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</si>
  <si>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</si>
  <si>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</si>
  <si>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</si>
  <si>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</si>
  <si>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</si>
  <si>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</si>
  <si>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</si>
  <si>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</si>
  <si>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</si>
  <si>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</si>
  <si>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</si>
  <si>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</si>
  <si>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</si>
  <si>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</si>
  <si>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</si>
  <si>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</si>
  <si>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</si>
  <si>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</si>
  <si>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</si>
  <si>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</si>
  <si>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</si>
  <si>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</si>
  <si>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</si>
  <si>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</si>
  <si>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</si>
  <si>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</si>
  <si>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</si>
  <si>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</si>
  <si>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</si>
  <si>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</si>
  <si>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</si>
  <si>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</si>
  <si>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</si>
  <si>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</si>
  <si>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</si>
  <si>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</si>
  <si>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</si>
  <si>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</si>
  <si>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</si>
  <si>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</si>
  <si>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</si>
  <si>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</si>
  <si>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</si>
  <si>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</si>
  <si>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</si>
  <si>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</si>
  <si>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</si>
  <si>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</si>
  <si>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</si>
  <si>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</si>
  <si>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</si>
  <si>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</si>
  <si>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</si>
  <si>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</si>
  <si>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</si>
  <si>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</si>
  <si>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</si>
  <si>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</si>
  <si>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</si>
  <si>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</si>
  <si>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</si>
  <si>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</si>
  <si>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</si>
  <si>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</si>
  <si>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</si>
  <si>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</si>
  <si>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</si>
  <si>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</si>
  <si>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</si>
  <si>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</si>
  <si>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</si>
  <si>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</si>
  <si>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</si>
  <si>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</si>
  <si>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</si>
  <si>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</si>
  <si>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</si>
  <si>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</si>
  <si>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</si>
  <si>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</si>
  <si>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</si>
  <si>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</si>
  <si>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</si>
  <si>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</si>
  <si>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</si>
  <si>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</si>
  <si>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</si>
  <si>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</si>
  <si>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</si>
  <si>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</si>
  <si>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</si>
  <si>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</si>
  <si>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</si>
  <si>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</si>
  <si>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</si>
  <si>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</si>
  <si>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</si>
  <si>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</si>
  <si>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</si>
  <si>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</si>
  <si>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</si>
  <si>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</si>
  <si>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</si>
  <si>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</si>
  <si>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</si>
  <si>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</si>
  <si>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</si>
  <si>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</si>
  <si>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</si>
  <si>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</si>
  <si>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</si>
  <si>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</si>
  <si>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</si>
  <si>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</si>
  <si>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</si>
  <si>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</si>
  <si>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</si>
  <si>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</si>
  <si>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</si>
  <si>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</si>
  <si>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</si>
  <si>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</si>
  <si>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</si>
  <si>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</si>
  <si>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</si>
  <si>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</si>
  <si>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</si>
  <si>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</si>
  <si>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</si>
  <si>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</si>
  <si>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</si>
  <si>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</si>
  <si>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</si>
  <si>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</si>
  <si>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</si>
  <si>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</si>
  <si>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</si>
  <si>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</si>
  <si>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</si>
  <si>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</si>
  <si>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</si>
  <si>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</si>
  <si>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</si>
  <si>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</si>
  <si>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</si>
  <si>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</si>
  <si>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</si>
  <si>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</si>
  <si>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</si>
  <si>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</si>
  <si>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</si>
  <si>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</si>
  <si>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</si>
  <si>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</si>
  <si>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</si>
  <si>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</si>
  <si>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</si>
  <si>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</si>
  <si>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</si>
  <si>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</si>
  <si>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</si>
  <si>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</si>
  <si>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</si>
  <si>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</si>
  <si>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</si>
  <si>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</si>
  <si>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</si>
  <si>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</si>
  <si>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</si>
  <si>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</si>
  <si>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</si>
  <si>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</si>
  <si>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</si>
  <si>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</si>
  <si>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</si>
  <si>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</si>
  <si>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</si>
  <si>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</si>
  <si>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</si>
  <si>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</si>
  <si>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</si>
  <si>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</si>
  <si>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</si>
  <si>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</si>
  <si>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</si>
  <si>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</si>
  <si>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</si>
  <si>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</si>
  <si>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</si>
  <si>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</si>
  <si>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</si>
  <si>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</si>
  <si>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</si>
  <si>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</si>
  <si>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</si>
  <si>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</si>
  <si>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</si>
  <si>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</si>
  <si>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</si>
  <si>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</si>
  <si>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</si>
  <si>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</si>
  <si>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</si>
  <si>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</si>
  <si>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</si>
  <si>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</si>
  <si>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</si>
  <si>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</si>
  <si>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</si>
  <si>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</si>
  <si>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</si>
  <si>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</si>
  <si>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</si>
  <si>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</si>
  <si>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</si>
  <si>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</si>
  <si>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</si>
  <si>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</si>
  <si>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</si>
  <si>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</si>
  <si>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</si>
  <si>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</si>
  <si>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</si>
  <si>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</si>
  <si>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</si>
  <si>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</si>
  <si>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</si>
  <si>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</si>
  <si>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</si>
  <si>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</si>
  <si>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</si>
  <si>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</si>
  <si>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</si>
  <si>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</si>
  <si>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</si>
  <si>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</si>
  <si>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</si>
  <si>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</si>
  <si>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</si>
  <si>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</si>
  <si>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</si>
  <si>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</si>
  <si>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</si>
  <si>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</si>
  <si>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</si>
  <si>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</si>
  <si>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</si>
  <si>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</si>
  <si>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</si>
  <si>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</si>
  <si>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</si>
  <si>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</si>
  <si>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</si>
  <si>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</si>
  <si>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</si>
  <si>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</si>
  <si>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</si>
  <si>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</si>
  <si>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</si>
  <si>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</si>
  <si>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</si>
  <si>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</si>
  <si>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</si>
  <si>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</si>
  <si>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</si>
  <si>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</si>
  <si>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</si>
  <si>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</si>
  <si>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</si>
  <si>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</si>
  <si>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</si>
  <si>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</si>
  <si>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</si>
  <si>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</si>
  <si>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</si>
  <si>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</si>
  <si>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</si>
  <si>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</si>
  <si>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</si>
  <si>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</si>
  <si>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</si>
  <si>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</si>
  <si>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</si>
  <si>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</si>
  <si>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</si>
  <si>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</si>
  <si>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</si>
  <si>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</si>
  <si>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</si>
  <si>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</si>
  <si>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</si>
  <si>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</si>
  <si>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</si>
  <si>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</si>
  <si>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</si>
  <si>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</si>
  <si>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</si>
  <si>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</si>
  <si>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</si>
  <si>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</si>
  <si>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</si>
  <si>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</si>
  <si>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</si>
  <si>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</si>
  <si>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</si>
  <si>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</si>
  <si>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</si>
  <si>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</si>
  <si>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</si>
  <si>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</si>
  <si>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</si>
  <si>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</si>
  <si>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</si>
  <si>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</si>
  <si>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</si>
  <si>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</si>
  <si>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</si>
  <si>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</si>
  <si>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</si>
  <si>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</si>
  <si>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</si>
  <si>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</si>
  <si>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</si>
  <si>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</si>
  <si>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</si>
  <si>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</si>
  <si>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</si>
  <si>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</si>
  <si>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</si>
  <si>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</si>
  <si>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</si>
  <si>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</si>
  <si>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</si>
  <si>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</si>
  <si>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</si>
  <si>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</si>
  <si>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</si>
  <si>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</si>
  <si>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</si>
  <si>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</si>
  <si>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</si>
  <si>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</si>
  <si>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</si>
  <si>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</si>
  <si>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</si>
  <si>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</si>
  <si>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</si>
  <si>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</si>
  <si>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</si>
  <si>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</si>
  <si>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</si>
  <si>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</si>
  <si>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</si>
  <si>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</si>
  <si>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</si>
  <si>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</si>
  <si>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</si>
  <si>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</si>
  <si>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</si>
  <si>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</si>
  <si>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</si>
  <si>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</si>
  <si>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</si>
  <si>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</si>
  <si>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</si>
  <si>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</si>
  <si>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</si>
  <si>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</si>
  <si>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</si>
  <si>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</si>
  <si>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</si>
  <si>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</si>
  <si>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</si>
  <si>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</si>
  <si>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</si>
  <si>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</si>
  <si>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</si>
  <si>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</si>
  <si>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</si>
  <si>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</si>
  <si>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</si>
  <si>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</si>
  <si>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</si>
  <si>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</si>
  <si>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</si>
  <si>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</si>
  <si>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</si>
  <si>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</si>
  <si>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</si>
  <si>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</si>
  <si>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</si>
  <si>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</si>
  <si>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</si>
  <si>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</si>
  <si>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</si>
  <si>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</si>
  <si>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</si>
  <si>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</si>
  <si>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</si>
  <si>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</si>
  <si>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</si>
  <si>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</si>
  <si>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</si>
  <si>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</si>
  <si>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</si>
  <si>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</si>
  <si>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</si>
  <si>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</si>
  <si>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</si>
  <si>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</si>
  <si>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</si>
  <si>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</si>
  <si>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</si>
  <si>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</si>
  <si>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</si>
  <si>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</si>
  <si>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</si>
  <si>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</si>
  <si>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</si>
  <si>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</si>
  <si>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</si>
  <si>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</si>
  <si>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</si>
  <si>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</si>
  <si>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</si>
  <si>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</si>
  <si>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</si>
  <si>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</si>
  <si>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</si>
  <si>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</si>
  <si>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</si>
  <si>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</si>
  <si>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</si>
  <si>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</si>
  <si>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</si>
  <si>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</si>
  <si>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</si>
  <si>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</si>
  <si>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</si>
  <si>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</si>
  <si>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</si>
  <si>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</si>
  <si>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</si>
  <si>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</si>
  <si>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</si>
  <si>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</si>
  <si>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</si>
  <si>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</si>
  <si>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</si>
  <si>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</si>
  <si>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</si>
  <si>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</si>
  <si>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</si>
  <si>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</si>
  <si>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</si>
  <si>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</si>
  <si>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</si>
  <si>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</si>
  <si>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</si>
  <si>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</si>
  <si>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</si>
  <si>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</si>
  <si>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</si>
  <si>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</si>
  <si>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</si>
  <si>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</si>
  <si>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</si>
  <si>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</si>
  <si>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</si>
  <si>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</si>
  <si>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</si>
  <si>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</si>
  <si>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</si>
  <si>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</si>
  <si>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</si>
  <si>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</si>
  <si>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</si>
  <si>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</si>
  <si>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</si>
  <si>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</si>
  <si>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</si>
  <si>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</si>
  <si>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</si>
  <si>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</si>
  <si>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</si>
  <si>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</si>
  <si>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</si>
  <si>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</si>
  <si>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</si>
  <si>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</si>
  <si>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</si>
  <si>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</si>
  <si>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</si>
  <si>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</si>
  <si>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</si>
  <si>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</si>
  <si>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</si>
  <si>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</si>
  <si>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</si>
  <si>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</si>
  <si>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</si>
  <si>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</si>
  <si>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</si>
  <si>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</si>
  <si>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</si>
  <si>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</si>
  <si>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</si>
  <si>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</si>
  <si>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</si>
  <si>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</si>
  <si>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</si>
  <si>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</si>
  <si>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</si>
  <si>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</si>
  <si>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</si>
  <si>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</si>
  <si>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</si>
  <si>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</si>
  <si>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</si>
  <si>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</si>
  <si>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</si>
  <si>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</si>
  <si>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</si>
  <si>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</si>
  <si>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</si>
  <si>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</si>
  <si>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</si>
  <si>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</si>
  <si>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</si>
  <si>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</si>
  <si>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</si>
  <si>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</si>
  <si>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</si>
  <si>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</si>
  <si>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</si>
  <si>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</si>
  <si>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</si>
  <si>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</si>
  <si>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</si>
  <si>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</si>
  <si>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</si>
  <si>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</si>
  <si>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</si>
  <si>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</si>
  <si>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</si>
  <si>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</si>
  <si>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</si>
  <si>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</si>
  <si>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</si>
  <si>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</si>
  <si>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</si>
  <si>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</si>
  <si>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</si>
  <si>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</si>
  <si>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</si>
  <si>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</si>
  <si>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</si>
  <si>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</si>
  <si>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</si>
  <si>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</si>
  <si>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</si>
  <si>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</si>
  <si>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</si>
  <si>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</si>
  <si>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</si>
  <si>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</si>
  <si>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</si>
  <si>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</si>
  <si>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</si>
  <si>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</si>
  <si>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</si>
  <si>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</si>
  <si>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</si>
  <si>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</si>
  <si>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</si>
  <si>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</si>
  <si>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</si>
  <si>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</si>
  <si>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</si>
  <si>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</si>
  <si>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</si>
  <si>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</si>
  <si>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</si>
  <si>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</si>
  <si>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</si>
  <si>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</si>
  <si>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</si>
  <si>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</si>
  <si>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</si>
  <si>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</si>
  <si>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</si>
  <si>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</si>
  <si>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</si>
  <si>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</si>
  <si>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</si>
  <si>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</si>
  <si>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</si>
  <si>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</si>
  <si>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</si>
  <si>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</si>
  <si>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</si>
  <si>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</si>
  <si>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</si>
  <si>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</si>
  <si>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</si>
  <si>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</si>
  <si>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</si>
  <si>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</si>
  <si>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</si>
  <si>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</si>
  <si>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</si>
  <si>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</si>
  <si>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</si>
  <si>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</si>
  <si>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</si>
  <si>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</si>
  <si>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</si>
  <si>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</si>
  <si>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</si>
  <si>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</si>
  <si>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</si>
  <si>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</si>
  <si>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</si>
  <si>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</si>
  <si>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</si>
  <si>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</si>
  <si>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</si>
  <si>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</si>
  <si>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</si>
  <si>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</si>
  <si>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</si>
  <si>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</si>
  <si>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</si>
  <si>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</si>
  <si>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</si>
  <si>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</si>
  <si>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</si>
  <si>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</si>
  <si>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</si>
  <si>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</si>
  <si>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</si>
  <si>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</si>
  <si>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</si>
  <si>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</si>
  <si>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</si>
  <si>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</si>
  <si>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</si>
  <si>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</si>
  <si>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</si>
  <si>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</si>
  <si>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</si>
  <si>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</si>
  <si>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</si>
  <si>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</si>
  <si>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</si>
  <si>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</si>
  <si>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</si>
  <si>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</si>
  <si>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</si>
  <si>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</si>
  <si>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</si>
  <si>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</si>
  <si>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</si>
  <si>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</si>
  <si>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</si>
  <si>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</si>
  <si>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</si>
  <si>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</si>
  <si>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</si>
  <si>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</si>
  <si>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</si>
  <si>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</si>
  <si>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</si>
  <si>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</si>
  <si>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</si>
  <si>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</si>
  <si>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</si>
  <si>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</si>
  <si>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</si>
  <si>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</si>
  <si>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</si>
  <si>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</si>
  <si>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</si>
  <si>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</si>
  <si>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</si>
  <si>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</si>
  <si>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</si>
  <si>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</si>
  <si>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</si>
  <si>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</si>
  <si>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</si>
  <si>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</si>
  <si>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</si>
  <si>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</si>
  <si>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</si>
  <si>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</si>
  <si>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</si>
  <si>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</si>
  <si>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</si>
  <si>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</si>
  <si>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</si>
  <si>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</si>
  <si>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</si>
  <si>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</si>
  <si>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</si>
  <si>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</si>
  <si>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</si>
  <si>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</si>
  <si>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</si>
  <si>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</si>
  <si>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</si>
  <si>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</si>
  <si>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</si>
  <si>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</si>
  <si>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</si>
  <si>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</si>
  <si>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</si>
  <si>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</si>
  <si>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</si>
  <si>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</si>
  <si>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</si>
  <si>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</si>
  <si>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</si>
  <si>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</si>
  <si>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</si>
  <si>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</si>
  <si>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</si>
  <si>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</si>
  <si>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</si>
  <si>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</si>
  <si>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</si>
  <si>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</si>
  <si>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</si>
  <si>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</si>
  <si>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</si>
  <si>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</si>
  <si>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</si>
  <si>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</si>
  <si>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</si>
  <si>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</si>
  <si>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</si>
  <si>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</si>
  <si>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</si>
  <si>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</si>
  <si>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</si>
  <si>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</si>
  <si>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</si>
  <si>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</si>
  <si>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</si>
  <si>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</si>
  <si>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</si>
  <si>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</si>
  <si>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</si>
  <si>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</si>
  <si>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</si>
  <si>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</si>
  <si>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</si>
  <si>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</si>
  <si>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</si>
  <si>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</si>
  <si>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</si>
  <si>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</si>
  <si>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</si>
  <si>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</si>
  <si>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</si>
  <si>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</si>
  <si>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</si>
  <si>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</si>
  <si>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</si>
  <si>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</si>
  <si>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</si>
  <si>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</si>
  <si>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</si>
  <si>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</si>
  <si>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</si>
  <si>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</si>
  <si>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</si>
  <si>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</si>
  <si>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</si>
  <si>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</si>
  <si>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</si>
  <si>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</si>
  <si>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</si>
  <si>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</si>
  <si>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</si>
  <si>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</si>
  <si>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</si>
  <si>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</si>
  <si>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</si>
  <si>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</si>
  <si>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</si>
  <si>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</si>
  <si>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</si>
  <si>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</si>
  <si>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</si>
  <si>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</si>
  <si>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</si>
  <si>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</si>
  <si>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</si>
  <si>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</si>
  <si>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</si>
  <si>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</si>
  <si>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</si>
  <si>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</si>
  <si>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</si>
  <si>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</si>
  <si>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</si>
  <si>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</si>
  <si>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</si>
  <si>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</si>
  <si>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</si>
  <si>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</si>
  <si>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</si>
  <si>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</si>
  <si>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</si>
  <si>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</si>
  <si>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</si>
  <si>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</si>
  <si>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</si>
  <si>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</si>
  <si>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</si>
  <si>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</si>
  <si>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</si>
  <si>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</si>
  <si>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</si>
  <si>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</si>
  <si>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</si>
  <si>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</si>
  <si>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</si>
  <si>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</si>
  <si>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</si>
  <si>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</si>
  <si>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</si>
  <si>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</si>
  <si>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</si>
  <si>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</si>
  <si>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</si>
  <si>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</si>
  <si>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</si>
  <si>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</si>
  <si>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</si>
  <si>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</si>
  <si>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</si>
  <si>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</si>
  <si>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</si>
  <si>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</si>
  <si>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</si>
  <si>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</si>
  <si>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</si>
  <si>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</si>
  <si>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</si>
  <si>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</si>
  <si>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</si>
  <si>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</si>
  <si>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</si>
  <si>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</si>
  <si>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</si>
  <si>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</si>
  <si>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</si>
  <si>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</si>
  <si>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</si>
  <si>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</si>
  <si>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</si>
  <si>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</si>
  <si>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</si>
  <si>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</si>
  <si>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</si>
  <si>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</si>
  <si>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</si>
  <si>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</si>
  <si>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</si>
  <si>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</si>
  <si>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</si>
  <si>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</si>
  <si>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</si>
  <si>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</si>
  <si>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</si>
  <si>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</si>
  <si>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</si>
  <si>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</si>
  <si>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</si>
  <si>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</si>
  <si>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</si>
  <si>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</si>
  <si>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</si>
  <si>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</si>
  <si>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</si>
  <si>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</si>
  <si>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</si>
  <si>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</si>
  <si>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</si>
  <si>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</si>
  <si>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</si>
  <si>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</si>
  <si>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</si>
  <si>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</si>
  <si>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</si>
  <si>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</si>
  <si>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</si>
  <si>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</si>
  <si>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</si>
  <si>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</si>
  <si>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</si>
  <si>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</si>
  <si>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</si>
  <si>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</si>
  <si>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</si>
  <si>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</si>
  <si>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</si>
  <si>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</si>
  <si>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</si>
  <si>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</si>
  <si>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</si>
  <si>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</si>
  <si>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</si>
  <si>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</si>
  <si>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</si>
  <si>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</si>
  <si>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</si>
  <si>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</si>
  <si>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</si>
  <si>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</si>
  <si>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</si>
  <si>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</si>
  <si>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</si>
  <si>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</si>
  <si>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</si>
  <si>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</si>
  <si>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</si>
  <si>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</si>
  <si>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</si>
  <si>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</si>
  <si>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</si>
  <si>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</si>
  <si>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</si>
  <si>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</si>
  <si>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</si>
  <si>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</si>
  <si>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</si>
  <si>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</si>
  <si>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</si>
  <si>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</si>
  <si>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</si>
  <si>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</si>
  <si>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</si>
  <si>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</si>
  <si>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</si>
  <si>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</si>
  <si>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</si>
  <si>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</si>
  <si>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</si>
  <si>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</si>
  <si>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</si>
  <si>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</si>
  <si>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</si>
  <si>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</si>
  <si>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</si>
  <si>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</si>
  <si>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</si>
  <si>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</si>
  <si>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</si>
  <si>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</si>
  <si>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</si>
  <si>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</si>
  <si>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</si>
  <si>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</si>
  <si>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</si>
  <si>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</si>
  <si>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</si>
  <si>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</si>
  <si>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</si>
  <si>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</si>
  <si>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</si>
  <si>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</si>
  <si>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</si>
  <si>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</si>
  <si>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</si>
  <si>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</si>
  <si>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</si>
  <si>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</si>
  <si>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</si>
  <si>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</si>
  <si>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</si>
  <si>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</si>
  <si>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</si>
  <si>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</si>
  <si>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</si>
  <si>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</si>
  <si>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</si>
  <si>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</si>
  <si>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</si>
  <si>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</si>
  <si>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</si>
  <si>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</si>
  <si>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</si>
  <si>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</si>
  <si>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</si>
  <si>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</si>
  <si>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</si>
  <si>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</si>
  <si>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</si>
  <si>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</si>
  <si>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</si>
  <si>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</si>
  <si>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</si>
  <si>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</si>
  <si>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</si>
  <si>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</si>
  <si>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</si>
  <si>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</si>
  <si>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</si>
  <si>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</si>
  <si>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</si>
  <si>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</si>
  <si>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</si>
  <si>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</si>
  <si>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</si>
  <si>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</si>
  <si>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</si>
  <si>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</si>
  <si>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</si>
  <si>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</si>
  <si>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</si>
  <si>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</si>
  <si>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</si>
  <si>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</si>
  <si>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</si>
  <si>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</si>
  <si>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</si>
  <si>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</si>
  <si>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</si>
  <si>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</si>
  <si>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</si>
  <si>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</si>
  <si>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</si>
  <si>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</si>
  <si>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</si>
  <si>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</si>
  <si>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</si>
  <si>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</si>
  <si>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</si>
  <si>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</si>
  <si>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</si>
  <si>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</si>
  <si>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</si>
  <si>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</si>
  <si>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</si>
  <si>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</si>
  <si>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</si>
  <si>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</si>
  <si>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</si>
  <si>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</si>
  <si>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</si>
  <si>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</si>
  <si>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</si>
  <si>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</si>
  <si>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</si>
  <si>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</si>
  <si>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</si>
  <si>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</si>
  <si>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</si>
  <si>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</si>
  <si>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</si>
  <si>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</si>
  <si>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</si>
  <si>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</si>
  <si>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</si>
  <si>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</si>
  <si>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</si>
  <si>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</si>
  <si>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</si>
  <si>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</si>
  <si>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</si>
  <si>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</si>
  <si>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</si>
  <si>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</si>
  <si>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</si>
  <si>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</si>
  <si>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</si>
  <si>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</si>
  <si>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</si>
  <si>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</si>
  <si>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</si>
  <si>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</si>
  <si>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</si>
  <si>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</si>
  <si>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</si>
  <si>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</si>
  <si>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</si>
  <si>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</si>
  <si>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</si>
  <si>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</si>
  <si>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</si>
  <si>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</si>
  <si>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</si>
  <si>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</si>
  <si>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</si>
  <si>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</si>
  <si>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</si>
  <si>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</si>
  <si>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</si>
  <si>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</si>
  <si>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</si>
  <si>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</si>
  <si>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</si>
  <si>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</si>
  <si>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</si>
  <si>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</si>
  <si>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</si>
  <si>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</si>
  <si>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</si>
  <si>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</si>
  <si>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</si>
  <si>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</si>
  <si>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</si>
  <si>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</si>
  <si>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</si>
  <si>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</si>
  <si>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</si>
  <si>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</si>
  <si>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</si>
  <si>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</si>
  <si>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</si>
  <si>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</si>
  <si>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</si>
  <si>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</si>
  <si>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</si>
  <si>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</si>
  <si>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</si>
  <si>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</si>
  <si>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</si>
  <si>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</si>
  <si>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</si>
  <si>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</si>
  <si>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</si>
  <si>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</si>
  <si>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</si>
  <si>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</si>
  <si>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</si>
  <si>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</si>
  <si>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</si>
  <si>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</si>
  <si>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</si>
  <si>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</si>
  <si>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</si>
  <si>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</si>
  <si>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</si>
  <si>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</si>
  <si>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</si>
  <si>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</si>
  <si>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</si>
  <si>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</si>
  <si>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</si>
  <si>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</si>
  <si>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</si>
  <si>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</si>
  <si>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</si>
  <si>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</si>
  <si>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</si>
  <si>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</si>
  <si>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</si>
  <si>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</si>
  <si>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</si>
  <si>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</si>
  <si>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</si>
  <si>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</si>
  <si>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</si>
  <si>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</si>
  <si>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</si>
  <si>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</si>
  <si>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</si>
  <si>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</si>
  <si>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</si>
  <si>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</si>
  <si>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</si>
  <si>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</si>
  <si>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</si>
  <si>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</si>
  <si>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</si>
  <si>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</si>
  <si>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</si>
  <si>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</si>
  <si>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</si>
  <si>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</si>
  <si>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</si>
  <si>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</si>
  <si>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</si>
  <si>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</si>
  <si>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</si>
  <si>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</si>
  <si>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</si>
  <si>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</si>
  <si>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</si>
  <si>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</si>
  <si>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</si>
  <si>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</si>
  <si>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</si>
  <si>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</si>
  <si>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</si>
  <si>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</si>
  <si>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</si>
  <si>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</si>
  <si>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</si>
  <si>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</si>
  <si>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</si>
  <si>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</si>
  <si>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</si>
  <si>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</si>
  <si>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</si>
  <si>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</si>
  <si>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</si>
  <si>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</si>
  <si>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</si>
  <si>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</si>
  <si>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</si>
  <si>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</si>
  <si>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</si>
  <si>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</si>
  <si>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</si>
  <si>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</si>
  <si>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</si>
  <si>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</si>
  <si>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</si>
  <si>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</si>
  <si>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</si>
  <si>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</si>
  <si>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</si>
  <si>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</si>
  <si>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</si>
  <si>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</si>
  <si>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</si>
  <si>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</si>
  <si>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</si>
  <si>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</si>
  <si>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</si>
  <si>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</si>
  <si>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</si>
  <si>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</si>
  <si>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</si>
  <si>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</si>
  <si>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</si>
  <si>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</si>
  <si>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</si>
  <si>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</si>
  <si>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</si>
  <si>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</si>
  <si>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</si>
  <si>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</si>
  <si>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</si>
  <si>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</si>
  <si>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</si>
  <si>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</si>
  <si>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</si>
  <si>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</si>
  <si>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</si>
  <si>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</si>
  <si>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</si>
  <si>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</si>
  <si>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</si>
  <si>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</si>
  <si>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</si>
  <si>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</si>
  <si>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</si>
  <si>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</si>
  <si>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</si>
  <si>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</si>
  <si>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</si>
  <si>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</si>
  <si>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</si>
  <si>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</si>
  <si>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</si>
  <si>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</si>
  <si>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</si>
  <si>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</si>
  <si>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</si>
  <si>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</si>
  <si>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</si>
  <si>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</si>
  <si>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</si>
  <si>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</si>
  <si>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</si>
  <si>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</si>
  <si>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</si>
  <si>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</si>
  <si>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</si>
  <si>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</si>
  <si>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</si>
  <si>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</si>
  <si>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</si>
  <si>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</si>
  <si>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</si>
  <si>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</si>
  <si>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</si>
  <si>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</si>
  <si>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</si>
  <si>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</si>
  <si>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</si>
  <si>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</si>
  <si>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</si>
  <si>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</si>
  <si>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</si>
  <si>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</si>
  <si>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</si>
  <si>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</si>
  <si>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</si>
  <si>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</si>
  <si>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</si>
  <si>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</si>
  <si>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</si>
  <si>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</si>
  <si>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</si>
  <si>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</si>
  <si>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</si>
  <si>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</si>
  <si>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</si>
  <si>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</si>
  <si>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</si>
  <si>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</si>
  <si>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</si>
  <si>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</si>
  <si>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</si>
  <si>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</si>
  <si>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</si>
  <si>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</si>
  <si>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</si>
  <si>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</si>
  <si>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</si>
  <si>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</si>
  <si>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</si>
  <si>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</si>
  <si>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</si>
  <si>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</si>
  <si>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</si>
  <si>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</si>
  <si>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</si>
  <si>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</si>
  <si>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</si>
  <si>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</si>
  <si>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</si>
  <si>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</si>
  <si>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</si>
  <si>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</si>
  <si>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</si>
  <si>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</si>
  <si>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</si>
  <si>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</si>
  <si>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</si>
  <si>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</si>
  <si>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</si>
  <si>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</si>
  <si>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</si>
  <si>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</si>
  <si>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</si>
  <si>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</si>
  <si>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</si>
  <si>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</si>
  <si>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</si>
  <si>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</si>
  <si>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</si>
  <si>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</si>
  <si>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</si>
  <si>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</si>
  <si>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</si>
  <si>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</si>
  <si>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</si>
  <si>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</si>
  <si>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</si>
  <si>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</si>
  <si>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</si>
  <si>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</si>
  <si>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</si>
  <si>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</si>
  <si>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</si>
  <si>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</si>
  <si>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</si>
  <si>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</si>
  <si>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</si>
  <si>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</si>
  <si>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</si>
  <si>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</si>
  <si>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</si>
  <si>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</si>
  <si>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</si>
  <si>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</si>
  <si>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</si>
  <si>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</si>
  <si>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</si>
  <si>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</si>
  <si>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</si>
  <si>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</si>
  <si>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</si>
  <si>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</si>
  <si>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</si>
  <si>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</si>
  <si>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</si>
  <si>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</si>
  <si>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</si>
  <si>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</si>
  <si>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</si>
  <si>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</si>
  <si>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</si>
  <si>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</si>
  <si>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</si>
  <si>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</si>
  <si>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</si>
  <si>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</si>
  <si>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</si>
  <si>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</si>
  <si>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</si>
  <si>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</si>
  <si>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</si>
  <si>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</si>
  <si>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</si>
  <si>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</si>
  <si>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</si>
  <si>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</si>
  <si>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</si>
  <si>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</si>
  <si>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</si>
  <si>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</si>
  <si>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</si>
  <si>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</si>
  <si>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</si>
  <si>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</si>
  <si>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</si>
  <si>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</si>
  <si>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</si>
  <si>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</si>
  <si>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</si>
  <si>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</si>
  <si>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</si>
  <si>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</si>
  <si>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</si>
  <si>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</si>
  <si>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</si>
  <si>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</si>
  <si>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</si>
  <si>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</si>
  <si>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</si>
  <si>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</si>
  <si>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</si>
  <si>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</si>
  <si>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</si>
  <si>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</si>
  <si>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</si>
  <si>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</si>
  <si>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</si>
  <si>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</si>
  <si>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</si>
  <si>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</si>
  <si>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</si>
  <si>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</si>
  <si>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</si>
  <si>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</si>
  <si>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</si>
  <si>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</si>
  <si>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</si>
  <si>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</si>
  <si>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</si>
  <si>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</si>
  <si>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</si>
  <si>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</si>
  <si>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</si>
  <si>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</si>
  <si>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</si>
  <si>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</si>
  <si>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</si>
  <si>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</si>
  <si>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</si>
  <si>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</si>
  <si>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</si>
  <si>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</si>
  <si>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</si>
  <si>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</si>
  <si>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</si>
  <si>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</si>
  <si>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</si>
  <si>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</si>
  <si>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</si>
  <si>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</si>
  <si>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</si>
  <si>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</si>
  <si>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</si>
  <si>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</si>
  <si>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</si>
  <si>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</si>
  <si>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</si>
  <si>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</si>
  <si>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</si>
  <si>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</si>
  <si>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</si>
  <si>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</si>
  <si>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</si>
  <si>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</si>
  <si>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</si>
  <si>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</si>
  <si>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</si>
  <si>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</si>
  <si>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</si>
  <si>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</si>
  <si>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</si>
  <si>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</si>
  <si>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</si>
  <si>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</si>
  <si>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</si>
  <si>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</si>
  <si>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</si>
  <si>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</si>
  <si>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</si>
  <si>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</si>
  <si>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</si>
  <si>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</si>
  <si>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</si>
  <si>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</si>
  <si>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</si>
  <si>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</si>
  <si>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</si>
  <si>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</si>
  <si>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</si>
  <si>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</si>
  <si>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</si>
  <si>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</si>
  <si>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</si>
  <si>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</si>
  <si>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</si>
  <si>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</si>
  <si>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</si>
  <si>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</si>
  <si>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</si>
  <si>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</si>
  <si>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</si>
  <si>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</si>
  <si>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</si>
  <si>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</si>
  <si>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</si>
  <si>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</si>
  <si>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</si>
  <si>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</si>
  <si>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</si>
  <si>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</si>
  <si>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</si>
  <si>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</si>
  <si>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</si>
  <si>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</si>
  <si>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</si>
  <si>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</si>
  <si>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</si>
  <si>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</si>
  <si>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</si>
  <si>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</si>
  <si>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</si>
  <si>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</si>
  <si>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</si>
  <si>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</si>
  <si>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</si>
  <si>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</si>
  <si>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</si>
  <si>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</si>
  <si>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</si>
  <si>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</si>
  <si>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</si>
  <si>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</si>
  <si>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</si>
  <si>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</si>
  <si>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</si>
  <si>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</si>
  <si>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</si>
  <si>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</si>
  <si>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</si>
  <si>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</si>
  <si>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</si>
  <si>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</si>
  <si>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</si>
  <si>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</si>
  <si>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</si>
  <si>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</si>
  <si>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</si>
  <si>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</si>
  <si>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</si>
  <si>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</si>
  <si>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</si>
  <si>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</si>
  <si>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</si>
  <si>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</si>
  <si>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</si>
  <si>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</si>
  <si>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</si>
  <si>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</si>
  <si>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</si>
  <si>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</si>
  <si>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</si>
  <si>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</si>
  <si>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</si>
  <si>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</si>
  <si>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</si>
  <si>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</si>
  <si>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</si>
  <si>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</si>
  <si>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</si>
  <si>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</si>
  <si>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</si>
  <si>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</si>
  <si>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</si>
  <si>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</si>
  <si>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</si>
  <si>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</si>
  <si>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</si>
  <si>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</si>
  <si>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</si>
  <si>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</si>
  <si>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</si>
  <si>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</si>
  <si>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</si>
  <si>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</si>
  <si>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</si>
  <si>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</si>
  <si>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</si>
  <si>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</si>
  <si>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</si>
  <si>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</si>
  <si>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</si>
  <si>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</si>
  <si>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</si>
  <si>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</si>
  <si>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</si>
  <si>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</si>
  <si>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</si>
  <si>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</si>
  <si>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</si>
  <si>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</si>
  <si>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</si>
  <si>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</si>
  <si>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</si>
  <si>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</si>
  <si>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</si>
  <si>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</si>
  <si>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</si>
  <si>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</si>
  <si>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</si>
  <si>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</si>
  <si>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</si>
  <si>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</si>
  <si>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</si>
  <si>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</si>
  <si>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</si>
  <si>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</si>
  <si>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</si>
  <si>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</si>
  <si>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</si>
  <si>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</si>
  <si>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</si>
  <si>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</si>
  <si>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</si>
  <si>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</si>
  <si>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</si>
  <si>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</si>
  <si>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</si>
  <si>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</si>
  <si>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</si>
  <si>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</si>
  <si>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</si>
  <si>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</si>
  <si>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</si>
  <si>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</si>
  <si>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</si>
  <si>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</si>
  <si>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</si>
  <si>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</si>
  <si>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</si>
  <si>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</si>
  <si>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</si>
  <si>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</si>
  <si>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</si>
  <si>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</si>
  <si>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</si>
  <si>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</si>
  <si>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</si>
  <si>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</si>
  <si>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</si>
  <si>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</si>
  <si>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</si>
  <si>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</si>
  <si>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</si>
  <si>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</si>
  <si>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</si>
  <si>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</si>
  <si>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</si>
  <si>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</si>
  <si>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</si>
  <si>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</si>
  <si>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</si>
  <si>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</si>
  <si>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</si>
  <si>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</si>
  <si>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</si>
  <si>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</si>
  <si>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</si>
  <si>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</si>
  <si>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</si>
  <si>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</si>
  <si>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</si>
  <si>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</si>
  <si>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</si>
  <si>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</si>
  <si>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</si>
  <si>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</si>
  <si>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</si>
  <si>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</si>
  <si>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</si>
  <si>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</si>
  <si>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</si>
  <si>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</si>
  <si>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</si>
  <si>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</si>
  <si>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</si>
  <si>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</si>
  <si>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</si>
  <si>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</si>
  <si>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</si>
  <si>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</si>
  <si>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</si>
  <si>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</si>
  <si>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</si>
  <si>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</si>
  <si>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</si>
  <si>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</si>
  <si>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</si>
  <si>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</si>
  <si>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</si>
  <si>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</si>
  <si>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</si>
  <si>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</si>
  <si>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</si>
  <si>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</si>
  <si>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</si>
  <si>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</si>
  <si>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</si>
  <si>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</si>
  <si>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</si>
  <si>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</si>
  <si>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</si>
  <si>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</si>
  <si>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</si>
  <si>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</si>
  <si>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</si>
  <si>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</si>
  <si>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</si>
  <si>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</si>
  <si>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</si>
  <si>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</si>
  <si>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</si>
  <si>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</si>
  <si>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</si>
  <si>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</si>
  <si>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</si>
  <si>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</si>
  <si>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</si>
  <si>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</si>
  <si>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</si>
  <si>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</si>
  <si>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</si>
  <si>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</si>
  <si>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</si>
  <si>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</si>
  <si>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</si>
  <si>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</si>
  <si>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</si>
  <si>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</si>
  <si>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</si>
  <si>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</si>
  <si>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</si>
  <si>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</si>
  <si>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</si>
  <si>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</si>
  <si>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</si>
  <si>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</si>
  <si>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</si>
  <si>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</si>
  <si>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</si>
  <si>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</si>
  <si>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</si>
  <si>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</si>
  <si>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</si>
  <si>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</si>
  <si>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</si>
  <si>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</si>
  <si>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</si>
  <si>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</si>
  <si>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</si>
  <si>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</si>
  <si>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</si>
  <si>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</si>
  <si>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</si>
  <si>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</si>
  <si>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</si>
  <si>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</si>
  <si>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</si>
  <si>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</si>
  <si>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</si>
  <si>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</si>
  <si>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</si>
  <si>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</si>
  <si>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</si>
  <si>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</si>
  <si>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</si>
  <si>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</si>
  <si>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</si>
  <si>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</si>
  <si>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</si>
  <si>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</si>
  <si>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</si>
  <si>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</si>
  <si>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</si>
  <si>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</si>
  <si>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</si>
  <si>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</si>
  <si>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</si>
  <si>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</si>
  <si>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</si>
  <si>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</si>
  <si>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</si>
  <si>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</si>
  <si>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</si>
  <si>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</si>
  <si>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</si>
  <si>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</si>
  <si>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</si>
  <si>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</si>
  <si>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</si>
  <si>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</si>
  <si>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</si>
  <si>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</si>
  <si>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</si>
  <si>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</si>
  <si>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</si>
  <si>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</si>
  <si>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</si>
  <si>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</si>
  <si>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</si>
  <si>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</si>
  <si>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</si>
  <si>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</si>
  <si>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</si>
  <si>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</si>
  <si>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</si>
  <si>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</si>
  <si>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</si>
  <si>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</si>
  <si>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</si>
  <si>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</si>
  <si>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</si>
  <si>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</si>
  <si>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</si>
  <si>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</si>
  <si>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</si>
  <si>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</si>
  <si>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</si>
  <si>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</si>
  <si>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</si>
  <si>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</si>
  <si>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</si>
  <si>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</si>
  <si>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</si>
  <si>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</si>
  <si>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</si>
  <si>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</si>
  <si>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</si>
  <si>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</si>
  <si>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</si>
  <si>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</si>
  <si>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</si>
  <si>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</si>
  <si>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</si>
  <si>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</si>
  <si>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</si>
  <si>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</si>
  <si>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</si>
  <si>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</si>
  <si>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</si>
  <si>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</si>
  <si>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</si>
  <si>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</si>
  <si>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</si>
  <si>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</si>
  <si>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</si>
  <si>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</si>
  <si>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</si>
  <si>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</si>
  <si>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</si>
  <si>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</si>
  <si>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</si>
  <si>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</si>
  <si>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</si>
  <si>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</si>
  <si>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</si>
  <si>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</si>
  <si>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</si>
  <si>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</si>
  <si>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</si>
  <si>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</si>
  <si>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</si>
  <si>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</si>
  <si>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</si>
  <si>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</si>
  <si>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</si>
  <si>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</si>
  <si>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</si>
  <si>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</si>
  <si>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</si>
  <si>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</si>
  <si>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</si>
  <si>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</si>
  <si>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</si>
  <si>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</si>
  <si>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</si>
  <si>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</si>
  <si>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</si>
  <si>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</si>
  <si>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</si>
  <si>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</si>
  <si>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</si>
  <si>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</si>
  <si>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</si>
  <si>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</si>
  <si>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</si>
  <si>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</si>
  <si>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</si>
  <si>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</si>
  <si>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</si>
  <si>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</si>
  <si>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</si>
  <si>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</si>
  <si>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</si>
  <si>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</si>
  <si>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</si>
  <si>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</si>
  <si>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</si>
  <si>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</si>
  <si>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</si>
  <si>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</si>
  <si>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</si>
  <si>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</si>
  <si>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</si>
  <si>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</si>
  <si>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</si>
  <si>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</si>
  <si>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</si>
  <si>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</si>
  <si>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</si>
  <si>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</si>
  <si>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</si>
  <si>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</si>
  <si>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</si>
  <si>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</si>
  <si>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</si>
  <si>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</si>
  <si>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</si>
  <si>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</si>
  <si>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</si>
  <si>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</si>
  <si>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</si>
  <si>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</si>
  <si>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</si>
  <si>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</si>
  <si>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</si>
  <si>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</si>
  <si>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</si>
  <si>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</si>
  <si>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</si>
  <si>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</si>
  <si>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</si>
  <si>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</si>
  <si>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</si>
  <si>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</si>
  <si>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</si>
  <si>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</si>
  <si>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</si>
  <si>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</si>
  <si>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</si>
  <si>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</si>
  <si>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</si>
  <si>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</si>
  <si>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</si>
  <si>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</si>
  <si>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</si>
  <si>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</si>
  <si>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</si>
  <si>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</si>
  <si>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</si>
  <si>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</si>
  <si>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</si>
  <si>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</si>
  <si>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</si>
  <si>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</si>
  <si>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</si>
  <si>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</si>
  <si>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</si>
  <si>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</si>
  <si>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</si>
  <si>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</si>
  <si>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</si>
  <si>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</si>
  <si>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</si>
  <si>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</si>
  <si>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</si>
  <si>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</si>
  <si>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</si>
  <si>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</si>
  <si>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</si>
  <si>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</si>
  <si>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</si>
  <si>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</si>
  <si>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</si>
  <si>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</si>
  <si>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</si>
  <si>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</si>
  <si>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</si>
  <si>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</si>
  <si>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</si>
  <si>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</si>
  <si>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</si>
  <si>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</si>
  <si>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</si>
  <si>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</si>
  <si>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</si>
  <si>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</si>
  <si>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</si>
  <si>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</si>
  <si>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</si>
  <si>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</si>
  <si>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</si>
  <si>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</si>
  <si>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</si>
  <si>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</si>
  <si>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</si>
  <si>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</si>
  <si>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</si>
  <si>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</si>
  <si>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</si>
  <si>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</si>
  <si>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</si>
  <si>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</si>
  <si>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</si>
  <si>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</si>
  <si>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</si>
  <si>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</si>
  <si>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</si>
  <si>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</si>
  <si>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</si>
  <si>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</si>
  <si>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</si>
  <si>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</si>
  <si>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</si>
  <si>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</si>
  <si>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</si>
  <si>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</si>
  <si>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</si>
  <si>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</si>
  <si>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</si>
  <si>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</si>
  <si>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</si>
  <si>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</si>
  <si>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</si>
  <si>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</si>
  <si>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</si>
  <si>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</si>
  <si>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</si>
  <si>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</si>
  <si>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</si>
  <si>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</si>
  <si>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</si>
  <si>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</si>
  <si>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</si>
  <si>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</si>
  <si>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</si>
  <si>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</si>
  <si>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</si>
  <si>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</si>
  <si>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</si>
  <si>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</si>
  <si>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</si>
  <si>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</si>
  <si>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</si>
  <si>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</si>
  <si>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</si>
  <si>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</si>
  <si>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</si>
  <si>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</si>
  <si>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</si>
  <si>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</si>
  <si>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</si>
  <si>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</si>
  <si>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</si>
  <si>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</si>
  <si>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</si>
  <si>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</si>
  <si>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</si>
  <si>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</si>
  <si>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</si>
  <si>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</si>
  <si>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</si>
  <si>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</si>
  <si>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</si>
  <si>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</si>
  <si>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</si>
  <si>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</si>
  <si>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</si>
  <si>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</si>
  <si>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</si>
  <si>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</si>
  <si>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</si>
  <si>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</si>
  <si>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</si>
  <si>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</si>
  <si>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</si>
  <si>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</si>
  <si>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</si>
  <si>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</si>
  <si>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</si>
  <si>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</si>
  <si>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</si>
  <si>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</si>
  <si>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</si>
  <si>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</si>
  <si>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</si>
  <si>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</si>
  <si>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</si>
  <si>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</si>
  <si>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</si>
  <si>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</si>
  <si>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</si>
  <si>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</si>
  <si>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</si>
  <si>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</si>
  <si>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</si>
  <si>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</si>
  <si>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</si>
  <si>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</si>
  <si>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</si>
  <si>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</si>
  <si>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</si>
  <si>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</si>
  <si>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</si>
  <si>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</si>
  <si>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</si>
  <si>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</si>
  <si>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</si>
  <si>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</si>
  <si>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</si>
  <si>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</si>
  <si>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</si>
  <si>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</si>
  <si>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</si>
  <si>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</si>
  <si>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</si>
  <si>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</si>
  <si>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</si>
  <si>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</si>
  <si>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</si>
  <si>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</si>
  <si>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</si>
  <si>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</si>
  <si>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</si>
  <si>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</si>
  <si>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</si>
  <si>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</si>
  <si>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</si>
  <si>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</si>
  <si>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</si>
  <si>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</si>
  <si>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</si>
  <si>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</si>
  <si>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</si>
  <si>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</si>
  <si>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</si>
  <si>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</si>
  <si>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</si>
  <si>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</si>
  <si>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</si>
  <si>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</si>
  <si>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</si>
  <si>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</si>
  <si>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</si>
  <si>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</si>
  <si>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</si>
  <si>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</si>
  <si>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</si>
  <si>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</si>
  <si>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</si>
  <si>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</si>
  <si>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</si>
  <si>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</si>
  <si>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</si>
  <si>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</si>
  <si>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</si>
  <si>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</si>
  <si>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</si>
  <si>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</si>
  <si>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</si>
  <si>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</si>
  <si>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</si>
  <si>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</si>
  <si>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</si>
  <si>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</si>
  <si>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</si>
  <si>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</si>
  <si>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</si>
  <si>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</si>
  <si>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</si>
  <si>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</si>
  <si>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</si>
  <si>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</si>
  <si>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</si>
  <si>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</si>
  <si>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</si>
  <si>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</si>
  <si>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</si>
  <si>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</si>
  <si>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</si>
  <si>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</si>
  <si>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</si>
  <si>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</si>
  <si>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</si>
  <si>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</si>
  <si>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</si>
  <si>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</si>
  <si>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</si>
  <si>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</si>
  <si>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</si>
  <si>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</si>
  <si>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</si>
  <si>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</si>
  <si>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</si>
  <si>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</si>
  <si>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</si>
  <si>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</si>
  <si>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</si>
  <si>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</si>
  <si>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</si>
  <si>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</si>
  <si>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</si>
  <si>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</si>
  <si>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</si>
  <si>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</si>
  <si>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</si>
  <si>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</si>
  <si>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</si>
  <si>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</si>
  <si>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</si>
  <si>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</si>
  <si>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</si>
  <si>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</si>
  <si>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</si>
  <si>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</si>
  <si>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</si>
  <si>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</si>
  <si>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</si>
  <si>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</si>
  <si>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</si>
  <si>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</si>
  <si>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</si>
  <si>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</si>
  <si>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</si>
  <si>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</si>
  <si>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</si>
  <si>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</si>
  <si>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</si>
  <si>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</si>
  <si>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</si>
  <si>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</si>
  <si>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</si>
  <si>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</si>
  <si>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2.1-2.3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</si>
  <si>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</si>
  <si>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</si>
  <si>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</si>
  <si>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</si>
  <si>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</si>
  <si>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</si>
  <si>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</si>
  <si>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</si>
  <si>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</si>
  <si>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</si>
  <si>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</si>
  <si>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</si>
  <si>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</si>
  <si>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</si>
  <si>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</si>
  <si>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</si>
  <si>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</si>
  <si>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</si>
  <si>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</si>
  <si>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</si>
  <si>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</si>
  <si>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402-404</t>
  </si>
  <si>
    <t>385-380</t>
  </si>
  <si>
    <t>Profit of Rs.9.5/-</t>
  </si>
  <si>
    <t>Loss of Rs.11/-</t>
  </si>
  <si>
    <t>272.5-273.5</t>
  </si>
  <si>
    <t>Profit of Rs.24/-</t>
  </si>
  <si>
    <t>AMFL</t>
  </si>
  <si>
    <t>HOLLY ENTERPRISES PRIVATE LIMITED</t>
  </si>
  <si>
    <t>JAI AMBE TRADEXIM PRIVATE LIMITED</t>
  </si>
  <si>
    <t>HINDEVER</t>
  </si>
  <si>
    <t>TOWER RESEARCH CAPITAL MARKETS INDIA PRIVATE LIMITED</t>
  </si>
  <si>
    <t>GSS Infotech Limited</t>
  </si>
  <si>
    <t>VISHWAMURTE TRAD INVEST PE LTD</t>
  </si>
  <si>
    <t>SPENCER-RE</t>
  </si>
  <si>
    <t>Spencer's Retail RE</t>
  </si>
  <si>
    <t>Profit of Rs.13/-</t>
  </si>
  <si>
    <t>Profit of Rs.105/-</t>
  </si>
  <si>
    <t>Profit of Rs.14/-</t>
  </si>
  <si>
    <t>Profit of Rs.32/-</t>
  </si>
  <si>
    <t>Part Profit of Rs.24/-</t>
  </si>
  <si>
    <t>Part Profit of Rs.36.5/-</t>
  </si>
  <si>
    <t>961-965</t>
  </si>
  <si>
    <t>1000-1010</t>
  </si>
  <si>
    <t>893-897</t>
  </si>
  <si>
    <t>1780-1800</t>
  </si>
  <si>
    <t>1950-2000</t>
  </si>
  <si>
    <t>3960-3990</t>
  </si>
  <si>
    <t>4400-4500</t>
  </si>
  <si>
    <t>952-962</t>
  </si>
  <si>
    <t>1050-1070</t>
  </si>
  <si>
    <t>4500-4520</t>
  </si>
  <si>
    <t>4800-4900</t>
  </si>
  <si>
    <t>388-391</t>
  </si>
  <si>
    <t>Buy{}</t>
  </si>
  <si>
    <t>AKM</t>
  </si>
  <si>
    <t>ASHOK KUMAR BANSAL</t>
  </si>
  <si>
    <t>SAROJ JITENDRA SHAH</t>
  </si>
  <si>
    <t>GGENG</t>
  </si>
  <si>
    <t>NISHIL SURENDRABHAI MARFATIA</t>
  </si>
  <si>
    <t>GOYALASS</t>
  </si>
  <si>
    <t>RAJ KUMAR SHAH</t>
  </si>
  <si>
    <t>RITESH PRAFUL SHAH .</t>
  </si>
  <si>
    <t>MOHIT KHULLAR</t>
  </si>
  <si>
    <t>G N CREDITS PRIVATE LIMITED</t>
  </si>
  <si>
    <t>IFL</t>
  </si>
  <si>
    <t>SHIELD FINANCE PVT LTD</t>
  </si>
  <si>
    <t>IISL</t>
  </si>
  <si>
    <t>NAVNATH SAKHARAM SHINDE</t>
  </si>
  <si>
    <t>KILPEST</t>
  </si>
  <si>
    <t>ALPHA LEON ENTERPRISES LLP</t>
  </si>
  <si>
    <t>LENUS FINVEST PRIVATE LIMITED</t>
  </si>
  <si>
    <t>KRITINUT</t>
  </si>
  <si>
    <t>BYNASONS</t>
  </si>
  <si>
    <t>LOHIASEC</t>
  </si>
  <si>
    <t>LOHIA FISCAL MARKET PVT. LTD.</t>
  </si>
  <si>
    <t>KOTIRATAN DISTRIBUTORS PRIVATE LIMITED</t>
  </si>
  <si>
    <t>NIRAJ RAJNIKANT SHAH</t>
  </si>
  <si>
    <t>INDUSIND BANK LIMITED</t>
  </si>
  <si>
    <t>NAYSAA</t>
  </si>
  <si>
    <t>PARAG BHALCHANDRA PANDYA</t>
  </si>
  <si>
    <t>PRISMMEDI</t>
  </si>
  <si>
    <t>MANISH NITIN THAKUR</t>
  </si>
  <si>
    <t>SILVERO</t>
  </si>
  <si>
    <t>SONA BISCUITS LIMITED</t>
  </si>
  <si>
    <t>RAM GOPAL RAMGARHIA HUF</t>
  </si>
  <si>
    <t>BNP PARIBAS ARBITRAGE</t>
  </si>
  <si>
    <t>GOLDMAN SACHS (SINGAPORE) PTE.- ODI</t>
  </si>
  <si>
    <t>LTS INVESTMENT FUND LTD</t>
  </si>
  <si>
    <t>AARTISURF</t>
  </si>
  <si>
    <t>Aarti Surfactants Limited</t>
  </si>
  <si>
    <t>JAYA CHANDRAKANT GOGRI</t>
  </si>
  <si>
    <t>ASLIND</t>
  </si>
  <si>
    <t>ASL Industries Limited</t>
  </si>
  <si>
    <t>ARIHANT TRACOM PRIVATE LIMITED</t>
  </si>
  <si>
    <t>Eveready Industries India</t>
  </si>
  <si>
    <t>ANIRUDH DAMANI</t>
  </si>
  <si>
    <t>Indiabulls Hsg Fin Ltd</t>
  </si>
  <si>
    <t>Lincoln Pharma Ltd</t>
  </si>
  <si>
    <t>AMBE SECURITIES PRIVATE LIMITED</t>
  </si>
  <si>
    <t>McLeod Russel India Ltd.</t>
  </si>
  <si>
    <t>ASHWIN KAMDAR (HUF)</t>
  </si>
  <si>
    <t>SHAH NIRAJ RAJNIKANT</t>
  </si>
  <si>
    <t>PC Jeweller Ltd</t>
  </si>
  <si>
    <t>ABDUL AZEES</t>
  </si>
  <si>
    <t>SILLYMONKS</t>
  </si>
  <si>
    <t>Silly Monks Entertain Ltd</t>
  </si>
  <si>
    <t>MAVERICK COMMODITY BROKERS PRIAVTE LIMITED</t>
  </si>
  <si>
    <t>Syncom Healthcare Ltd</t>
  </si>
  <si>
    <t>RAKESH R AGRAWAL</t>
  </si>
  <si>
    <t>VA Tech Wabag Ltd</t>
  </si>
  <si>
    <t>VIMALKUMAR B THAKER</t>
  </si>
  <si>
    <t>RENIL GOGRI</t>
  </si>
  <si>
    <t>MIRIK RAJENDRA GOGRI</t>
  </si>
  <si>
    <t>WAYS VINIMAY PVT. LTD</t>
  </si>
  <si>
    <t>Deccan Cements Ltd</t>
  </si>
  <si>
    <t>UTI-UNIT SCHEME 1995 (UTI-US 95) (SCHEME-UT066)</t>
  </si>
  <si>
    <t>INDUSIND BANK LTD CLIENT A/C</t>
  </si>
  <si>
    <t>RAJ KUMAR BANSAL</t>
  </si>
  <si>
    <t>PANKAJ JASRAJ SAHUJI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</si>
</sst>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4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49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44054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44054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3" t="s">
        <v>16</v>
      </c>
      <c r="B9" s="535" t="s">
        <v>17</v>
      </c>
      <c r="C9" s="535" t="s">
        <v>18</v>
      </c>
      <c r="D9" s="274" t="s">
        <v>19</v>
      </c>
      <c r="E9" s="274" t="s">
        <v>20</v>
      </c>
      <c r="F9" s="530" t="s">
        <v>21</v>
      </c>
      <c r="G9" s="531"/>
      <c r="H9" s="532"/>
      <c r="I9" s="530" t="s">
        <v>22</v>
      </c>
      <c r="J9" s="531"/>
      <c r="K9" s="532"/>
      <c r="L9" s="274"/>
      <c r="M9" s="281"/>
      <c r="N9" s="281"/>
      <c r="O9" s="281"/>
    </row>
    <row r="10" spans="1:15" ht="59.25" customHeight="1">
      <c r="A10" s="534"/>
      <c r="B10" s="536" t="s">
        <v>17</v>
      </c>
      <c r="C10" s="53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21956.35</v>
      </c>
      <c r="E11" s="303">
        <v>21952.45</v>
      </c>
      <c r="F11" s="315">
        <v>21805.9</v>
      </c>
      <c r="G11" s="315">
        <v>21655.45</v>
      </c>
      <c r="H11" s="315">
        <v>21508.9</v>
      </c>
      <c r="I11" s="315">
        <v>22102.9</v>
      </c>
      <c r="J11" s="315">
        <v>22249.449999999997</v>
      </c>
      <c r="K11" s="315">
        <v>22399.9</v>
      </c>
      <c r="L11" s="302">
        <v>22099</v>
      </c>
      <c r="M11" s="302">
        <v>21802</v>
      </c>
      <c r="N11" s="319">
        <v>1385450</v>
      </c>
      <c r="O11" s="320">
        <v>-1.6417301173171469E-2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11293.35</v>
      </c>
      <c r="E12" s="316">
        <v>11290.049999999997</v>
      </c>
      <c r="F12" s="317">
        <v>11245.349999999995</v>
      </c>
      <c r="G12" s="317">
        <v>11197.349999999997</v>
      </c>
      <c r="H12" s="317">
        <v>11152.649999999994</v>
      </c>
      <c r="I12" s="317">
        <v>11338.049999999996</v>
      </c>
      <c r="J12" s="317">
        <v>11382.749999999996</v>
      </c>
      <c r="K12" s="317">
        <v>11430.749999999996</v>
      </c>
      <c r="L12" s="304">
        <v>11334.75</v>
      </c>
      <c r="M12" s="304">
        <v>11242.05</v>
      </c>
      <c r="N12" s="319">
        <v>11380950</v>
      </c>
      <c r="O12" s="320">
        <v>6.4623338257016247E-4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1407.55</v>
      </c>
      <c r="E13" s="316">
        <v>1403.9666666666665</v>
      </c>
      <c r="F13" s="317">
        <v>1395.583333333333</v>
      </c>
      <c r="G13" s="317">
        <v>1383.6166666666666</v>
      </c>
      <c r="H13" s="317">
        <v>1375.2333333333331</v>
      </c>
      <c r="I13" s="317">
        <v>1415.9333333333329</v>
      </c>
      <c r="J13" s="317">
        <v>1424.3166666666666</v>
      </c>
      <c r="K13" s="317">
        <v>1436.2833333333328</v>
      </c>
      <c r="L13" s="304">
        <v>1412.35</v>
      </c>
      <c r="M13" s="304">
        <v>1392</v>
      </c>
      <c r="N13" s="319">
        <v>2548000</v>
      </c>
      <c r="O13" s="320">
        <v>3.1496062992125984E-3</v>
      </c>
    </row>
    <row r="14" spans="1:15" ht="15">
      <c r="A14" s="277">
        <v>4</v>
      </c>
      <c r="B14" s="390" t="s">
        <v>39</v>
      </c>
      <c r="C14" s="277" t="s">
        <v>40</v>
      </c>
      <c r="D14" s="316">
        <v>196.7</v>
      </c>
      <c r="E14" s="316">
        <v>196.18333333333331</v>
      </c>
      <c r="F14" s="317">
        <v>193.61666666666662</v>
      </c>
      <c r="G14" s="317">
        <v>190.5333333333333</v>
      </c>
      <c r="H14" s="317">
        <v>187.96666666666661</v>
      </c>
      <c r="I14" s="317">
        <v>199.26666666666662</v>
      </c>
      <c r="J14" s="317">
        <v>201.83333333333329</v>
      </c>
      <c r="K14" s="317">
        <v>204.91666666666663</v>
      </c>
      <c r="L14" s="304">
        <v>198.75</v>
      </c>
      <c r="M14" s="304">
        <v>193.1</v>
      </c>
      <c r="N14" s="319">
        <v>18680000</v>
      </c>
      <c r="O14" s="320">
        <v>1.2864493996569469E-3</v>
      </c>
    </row>
    <row r="15" spans="1:15" ht="15">
      <c r="A15" s="277">
        <v>5</v>
      </c>
      <c r="B15" s="390" t="s">
        <v>39</v>
      </c>
      <c r="C15" s="277" t="s">
        <v>41</v>
      </c>
      <c r="D15" s="316">
        <v>332.2</v>
      </c>
      <c r="E15" s="316">
        <v>331.08333333333331</v>
      </c>
      <c r="F15" s="317">
        <v>327.26666666666665</v>
      </c>
      <c r="G15" s="317">
        <v>322.33333333333331</v>
      </c>
      <c r="H15" s="317">
        <v>318.51666666666665</v>
      </c>
      <c r="I15" s="317">
        <v>336.01666666666665</v>
      </c>
      <c r="J15" s="317">
        <v>339.83333333333337</v>
      </c>
      <c r="K15" s="317">
        <v>344.76666666666665</v>
      </c>
      <c r="L15" s="304">
        <v>334.9</v>
      </c>
      <c r="M15" s="304">
        <v>326.14999999999998</v>
      </c>
      <c r="N15" s="319">
        <v>31875000</v>
      </c>
      <c r="O15" s="320">
        <v>-6.6999065129323774E-3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753.05</v>
      </c>
      <c r="E16" s="316">
        <v>740.38333333333333</v>
      </c>
      <c r="F16" s="317">
        <v>724.81666666666661</v>
      </c>
      <c r="G16" s="317">
        <v>696.58333333333326</v>
      </c>
      <c r="H16" s="317">
        <v>681.01666666666654</v>
      </c>
      <c r="I16" s="317">
        <v>768.61666666666667</v>
      </c>
      <c r="J16" s="317">
        <v>784.18333333333351</v>
      </c>
      <c r="K16" s="317">
        <v>812.41666666666674</v>
      </c>
      <c r="L16" s="304">
        <v>755.95</v>
      </c>
      <c r="M16" s="304">
        <v>712.15</v>
      </c>
      <c r="N16" s="319">
        <v>1519000</v>
      </c>
      <c r="O16" s="320">
        <v>0.14555052790346909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222.65</v>
      </c>
      <c r="E17" s="316">
        <v>222.15</v>
      </c>
      <c r="F17" s="317">
        <v>220.4</v>
      </c>
      <c r="G17" s="317">
        <v>218.15</v>
      </c>
      <c r="H17" s="317">
        <v>216.4</v>
      </c>
      <c r="I17" s="317">
        <v>224.4</v>
      </c>
      <c r="J17" s="317">
        <v>226.15</v>
      </c>
      <c r="K17" s="317">
        <v>228.4</v>
      </c>
      <c r="L17" s="304">
        <v>223.9</v>
      </c>
      <c r="M17" s="304">
        <v>219.9</v>
      </c>
      <c r="N17" s="319">
        <v>17538000</v>
      </c>
      <c r="O17" s="320">
        <v>1.1988354170234629E-3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1770.8</v>
      </c>
      <c r="E18" s="316">
        <v>1766.8833333333332</v>
      </c>
      <c r="F18" s="317">
        <v>1746.3666666666663</v>
      </c>
      <c r="G18" s="317">
        <v>1721.9333333333332</v>
      </c>
      <c r="H18" s="317">
        <v>1701.4166666666663</v>
      </c>
      <c r="I18" s="317">
        <v>1791.3166666666664</v>
      </c>
      <c r="J18" s="317">
        <v>1811.8333333333333</v>
      </c>
      <c r="K18" s="317">
        <v>1836.2666666666664</v>
      </c>
      <c r="L18" s="304">
        <v>1787.4</v>
      </c>
      <c r="M18" s="304">
        <v>1742.45</v>
      </c>
      <c r="N18" s="319">
        <v>1319500</v>
      </c>
      <c r="O18" s="320">
        <v>0.10789252728799328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127.8</v>
      </c>
      <c r="E19" s="316">
        <v>126.48333333333333</v>
      </c>
      <c r="F19" s="317">
        <v>124.56666666666666</v>
      </c>
      <c r="G19" s="317">
        <v>121.33333333333333</v>
      </c>
      <c r="H19" s="317">
        <v>119.41666666666666</v>
      </c>
      <c r="I19" s="317">
        <v>129.71666666666667</v>
      </c>
      <c r="J19" s="317">
        <v>131.63333333333333</v>
      </c>
      <c r="K19" s="317">
        <v>134.86666666666667</v>
      </c>
      <c r="L19" s="304">
        <v>128.4</v>
      </c>
      <c r="M19" s="304">
        <v>123.25</v>
      </c>
      <c r="N19" s="319">
        <v>16440000</v>
      </c>
      <c r="O19" s="320">
        <v>-7.246376811594203E-3</v>
      </c>
    </row>
    <row r="20" spans="1:15" ht="15">
      <c r="A20" s="277">
        <v>10</v>
      </c>
      <c r="B20" s="390" t="s">
        <v>44</v>
      </c>
      <c r="C20" s="277" t="s">
        <v>49</v>
      </c>
      <c r="D20" s="316">
        <v>51.6</v>
      </c>
      <c r="E20" s="316">
        <v>51.366666666666667</v>
      </c>
      <c r="F20" s="317">
        <v>50.633333333333333</v>
      </c>
      <c r="G20" s="317">
        <v>49.666666666666664</v>
      </c>
      <c r="H20" s="317">
        <v>48.93333333333333</v>
      </c>
      <c r="I20" s="317">
        <v>52.333333333333336</v>
      </c>
      <c r="J20" s="317">
        <v>53.06666666666667</v>
      </c>
      <c r="K20" s="317">
        <v>54.033333333333339</v>
      </c>
      <c r="L20" s="304">
        <v>52.1</v>
      </c>
      <c r="M20" s="304">
        <v>50.4</v>
      </c>
      <c r="N20" s="319">
        <v>52641000</v>
      </c>
      <c r="O20" s="320">
        <v>7.9151291512915126E-2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1789.85</v>
      </c>
      <c r="E21" s="316">
        <v>1799.55</v>
      </c>
      <c r="F21" s="317">
        <v>1772.8999999999999</v>
      </c>
      <c r="G21" s="317">
        <v>1755.9499999999998</v>
      </c>
      <c r="H21" s="317">
        <v>1729.2999999999997</v>
      </c>
      <c r="I21" s="317">
        <v>1816.5</v>
      </c>
      <c r="J21" s="317">
        <v>1843.15</v>
      </c>
      <c r="K21" s="317">
        <v>1860.1000000000001</v>
      </c>
      <c r="L21" s="304">
        <v>1826.2</v>
      </c>
      <c r="M21" s="304">
        <v>1782.6</v>
      </c>
      <c r="N21" s="319">
        <v>4989600</v>
      </c>
      <c r="O21" s="320">
        <v>-3.5490605427974949E-2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953.85</v>
      </c>
      <c r="E22" s="316">
        <v>946.65</v>
      </c>
      <c r="F22" s="317">
        <v>921.9</v>
      </c>
      <c r="G22" s="317">
        <v>889.95</v>
      </c>
      <c r="H22" s="317">
        <v>865.2</v>
      </c>
      <c r="I22" s="317">
        <v>978.59999999999991</v>
      </c>
      <c r="J22" s="317">
        <v>1003.3499999999999</v>
      </c>
      <c r="K22" s="317">
        <v>1035.2999999999997</v>
      </c>
      <c r="L22" s="304">
        <v>971.4</v>
      </c>
      <c r="M22" s="304">
        <v>914.7</v>
      </c>
      <c r="N22" s="319">
        <v>15498600</v>
      </c>
      <c r="O22" s="320">
        <v>6.4654402571887842E-2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433.4</v>
      </c>
      <c r="E23" s="316">
        <v>434.29999999999995</v>
      </c>
      <c r="F23" s="317">
        <v>430.14999999999992</v>
      </c>
      <c r="G23" s="317">
        <v>426.9</v>
      </c>
      <c r="H23" s="317">
        <v>422.74999999999994</v>
      </c>
      <c r="I23" s="317">
        <v>437.5499999999999</v>
      </c>
      <c r="J23" s="317">
        <v>441.7</v>
      </c>
      <c r="K23" s="317">
        <v>444.94999999999987</v>
      </c>
      <c r="L23" s="304">
        <v>438.45</v>
      </c>
      <c r="M23" s="304">
        <v>431.05</v>
      </c>
      <c r="N23" s="319">
        <v>55897200</v>
      </c>
      <c r="O23" s="320">
        <v>1.843106388560934E-2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3010.1</v>
      </c>
      <c r="E24" s="316">
        <v>3009.2666666666664</v>
      </c>
      <c r="F24" s="317">
        <v>2985.5333333333328</v>
      </c>
      <c r="G24" s="317">
        <v>2960.9666666666662</v>
      </c>
      <c r="H24" s="317">
        <v>2937.2333333333327</v>
      </c>
      <c r="I24" s="317">
        <v>3033.833333333333</v>
      </c>
      <c r="J24" s="317">
        <v>3057.5666666666666</v>
      </c>
      <c r="K24" s="317">
        <v>3082.1333333333332</v>
      </c>
      <c r="L24" s="304">
        <v>3033</v>
      </c>
      <c r="M24" s="304">
        <v>2984.7</v>
      </c>
      <c r="N24" s="319">
        <v>1498750</v>
      </c>
      <c r="O24" s="320">
        <v>-3.3350008337502084E-4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6427.55</v>
      </c>
      <c r="E25" s="316">
        <v>6470.7333333333327</v>
      </c>
      <c r="F25" s="317">
        <v>6341.4666666666653</v>
      </c>
      <c r="G25" s="317">
        <v>6255.3833333333323</v>
      </c>
      <c r="H25" s="317">
        <v>6126.116666666665</v>
      </c>
      <c r="I25" s="317">
        <v>6556.8166666666657</v>
      </c>
      <c r="J25" s="317">
        <v>6686.0833333333339</v>
      </c>
      <c r="K25" s="317">
        <v>6772.1666666666661</v>
      </c>
      <c r="L25" s="304">
        <v>6600</v>
      </c>
      <c r="M25" s="304">
        <v>6384.65</v>
      </c>
      <c r="N25" s="319">
        <v>817625</v>
      </c>
      <c r="O25" s="320">
        <v>-4.1752124230881919E-2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3433.85</v>
      </c>
      <c r="E26" s="316">
        <v>3464.6666666666665</v>
      </c>
      <c r="F26" s="317">
        <v>3370.3833333333332</v>
      </c>
      <c r="G26" s="317">
        <v>3306.9166666666665</v>
      </c>
      <c r="H26" s="317">
        <v>3212.6333333333332</v>
      </c>
      <c r="I26" s="317">
        <v>3528.1333333333332</v>
      </c>
      <c r="J26" s="317">
        <v>3622.416666666667</v>
      </c>
      <c r="K26" s="317">
        <v>3685.8833333333332</v>
      </c>
      <c r="L26" s="304">
        <v>3558.95</v>
      </c>
      <c r="M26" s="304">
        <v>3401.2</v>
      </c>
      <c r="N26" s="319">
        <v>5572750</v>
      </c>
      <c r="O26" s="320">
        <v>0.10019248803119293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1366.45</v>
      </c>
      <c r="E27" s="316">
        <v>1365.3</v>
      </c>
      <c r="F27" s="317">
        <v>1350.85</v>
      </c>
      <c r="G27" s="317">
        <v>1335.25</v>
      </c>
      <c r="H27" s="317">
        <v>1320.8</v>
      </c>
      <c r="I27" s="317">
        <v>1380.8999999999999</v>
      </c>
      <c r="J27" s="317">
        <v>1395.3500000000001</v>
      </c>
      <c r="K27" s="317">
        <v>1410.9499999999998</v>
      </c>
      <c r="L27" s="304">
        <v>1379.75</v>
      </c>
      <c r="M27" s="304">
        <v>1349.7</v>
      </c>
      <c r="N27" s="319">
        <v>2476800</v>
      </c>
      <c r="O27" s="320">
        <v>-2.7332704995287466E-2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302.75</v>
      </c>
      <c r="E28" s="316">
        <v>305.7</v>
      </c>
      <c r="F28" s="317">
        <v>298.04999999999995</v>
      </c>
      <c r="G28" s="317">
        <v>293.34999999999997</v>
      </c>
      <c r="H28" s="317">
        <v>285.69999999999993</v>
      </c>
      <c r="I28" s="317">
        <v>310.39999999999998</v>
      </c>
      <c r="J28" s="317">
        <v>318.04999999999995</v>
      </c>
      <c r="K28" s="317">
        <v>322.75</v>
      </c>
      <c r="L28" s="304">
        <v>313.35000000000002</v>
      </c>
      <c r="M28" s="304">
        <v>301</v>
      </c>
      <c r="N28" s="319">
        <v>27567000</v>
      </c>
      <c r="O28" s="320">
        <v>3.1313131313131314E-2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48.85</v>
      </c>
      <c r="E29" s="316">
        <v>48.766666666666673</v>
      </c>
      <c r="F29" s="317">
        <v>48.083333333333343</v>
      </c>
      <c r="G29" s="317">
        <v>47.31666666666667</v>
      </c>
      <c r="H29" s="317">
        <v>46.63333333333334</v>
      </c>
      <c r="I29" s="317">
        <v>49.533333333333346</v>
      </c>
      <c r="J29" s="317">
        <v>50.216666666666669</v>
      </c>
      <c r="K29" s="317">
        <v>50.983333333333348</v>
      </c>
      <c r="L29" s="304">
        <v>49.45</v>
      </c>
      <c r="M29" s="304">
        <v>48</v>
      </c>
      <c r="N29" s="319">
        <v>47502600</v>
      </c>
      <c r="O29" s="320">
        <v>7.6535049573838929E-3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1239.05</v>
      </c>
      <c r="E30" s="316">
        <v>1246.8666666666666</v>
      </c>
      <c r="F30" s="317">
        <v>1216.6833333333332</v>
      </c>
      <c r="G30" s="317">
        <v>1194.3166666666666</v>
      </c>
      <c r="H30" s="317">
        <v>1164.1333333333332</v>
      </c>
      <c r="I30" s="317">
        <v>1269.2333333333331</v>
      </c>
      <c r="J30" s="317">
        <v>1299.4166666666665</v>
      </c>
      <c r="K30" s="317">
        <v>1321.7833333333331</v>
      </c>
      <c r="L30" s="304">
        <v>1277.05</v>
      </c>
      <c r="M30" s="304">
        <v>1224.5</v>
      </c>
      <c r="N30" s="319">
        <v>2711500</v>
      </c>
      <c r="O30" s="320">
        <v>6.0671256454388985E-2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108.7</v>
      </c>
      <c r="E31" s="316">
        <v>108.95</v>
      </c>
      <c r="F31" s="317">
        <v>104.4</v>
      </c>
      <c r="G31" s="317">
        <v>100.10000000000001</v>
      </c>
      <c r="H31" s="317">
        <v>95.550000000000011</v>
      </c>
      <c r="I31" s="317">
        <v>113.25</v>
      </c>
      <c r="J31" s="317">
        <v>117.79999999999998</v>
      </c>
      <c r="K31" s="317">
        <v>122.1</v>
      </c>
      <c r="L31" s="304">
        <v>113.5</v>
      </c>
      <c r="M31" s="304">
        <v>104.65</v>
      </c>
      <c r="N31" s="319">
        <v>25748800</v>
      </c>
      <c r="O31" s="320">
        <v>4.3746149106592733E-2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552.65</v>
      </c>
      <c r="E32" s="316">
        <v>555.33333333333337</v>
      </c>
      <c r="F32" s="317">
        <v>544.56666666666672</v>
      </c>
      <c r="G32" s="317">
        <v>536.48333333333335</v>
      </c>
      <c r="H32" s="317">
        <v>525.7166666666667</v>
      </c>
      <c r="I32" s="317">
        <v>563.41666666666674</v>
      </c>
      <c r="J32" s="317">
        <v>574.18333333333339</v>
      </c>
      <c r="K32" s="317">
        <v>582.26666666666677</v>
      </c>
      <c r="L32" s="304">
        <v>566.1</v>
      </c>
      <c r="M32" s="304">
        <v>547.25</v>
      </c>
      <c r="N32" s="319">
        <v>3979800</v>
      </c>
      <c r="O32" s="320">
        <v>5.1133062173155143E-2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423</v>
      </c>
      <c r="E33" s="316">
        <v>425.90000000000003</v>
      </c>
      <c r="F33" s="317">
        <v>415.35000000000008</v>
      </c>
      <c r="G33" s="317">
        <v>407.70000000000005</v>
      </c>
      <c r="H33" s="317">
        <v>397.15000000000009</v>
      </c>
      <c r="I33" s="317">
        <v>433.55000000000007</v>
      </c>
      <c r="J33" s="317">
        <v>444.1</v>
      </c>
      <c r="K33" s="317">
        <v>451.75000000000006</v>
      </c>
      <c r="L33" s="304">
        <v>436.45</v>
      </c>
      <c r="M33" s="304">
        <v>418.25</v>
      </c>
      <c r="N33" s="319">
        <v>5689500</v>
      </c>
      <c r="O33" s="320">
        <v>0.12385185185185185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562.5</v>
      </c>
      <c r="E34" s="316">
        <v>561.86666666666667</v>
      </c>
      <c r="F34" s="317">
        <v>557.73333333333335</v>
      </c>
      <c r="G34" s="317">
        <v>552.9666666666667</v>
      </c>
      <c r="H34" s="317">
        <v>548.83333333333337</v>
      </c>
      <c r="I34" s="317">
        <v>566.63333333333333</v>
      </c>
      <c r="J34" s="317">
        <v>570.76666666666677</v>
      </c>
      <c r="K34" s="317">
        <v>575.5333333333333</v>
      </c>
      <c r="L34" s="304">
        <v>566</v>
      </c>
      <c r="M34" s="304">
        <v>557.1</v>
      </c>
      <c r="N34" s="319">
        <v>81366258</v>
      </c>
      <c r="O34" s="320">
        <v>5.0069731818285744E-3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36.450000000000003</v>
      </c>
      <c r="E35" s="316">
        <v>36.766666666666666</v>
      </c>
      <c r="F35" s="317">
        <v>35.733333333333334</v>
      </c>
      <c r="G35" s="317">
        <v>35.016666666666666</v>
      </c>
      <c r="H35" s="317">
        <v>33.983333333333334</v>
      </c>
      <c r="I35" s="317">
        <v>37.483333333333334</v>
      </c>
      <c r="J35" s="317">
        <v>38.516666666666666</v>
      </c>
      <c r="K35" s="317">
        <v>39.233333333333334</v>
      </c>
      <c r="L35" s="304">
        <v>37.799999999999997</v>
      </c>
      <c r="M35" s="304">
        <v>36.049999999999997</v>
      </c>
      <c r="N35" s="319">
        <v>50799000</v>
      </c>
      <c r="O35" s="320">
        <v>7.1776694727514398E-2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414.8</v>
      </c>
      <c r="E36" s="316">
        <v>411.11666666666673</v>
      </c>
      <c r="F36" s="317">
        <v>405.63333333333344</v>
      </c>
      <c r="G36" s="317">
        <v>396.4666666666667</v>
      </c>
      <c r="H36" s="317">
        <v>390.98333333333341</v>
      </c>
      <c r="I36" s="317">
        <v>420.28333333333347</v>
      </c>
      <c r="J36" s="317">
        <v>425.76666666666671</v>
      </c>
      <c r="K36" s="317">
        <v>434.93333333333351</v>
      </c>
      <c r="L36" s="304">
        <v>416.6</v>
      </c>
      <c r="M36" s="304">
        <v>401.95</v>
      </c>
      <c r="N36" s="319">
        <v>16557700</v>
      </c>
      <c r="O36" s="320">
        <v>3.3893436737038631E-2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13642.55</v>
      </c>
      <c r="E37" s="316">
        <v>13694.616666666669</v>
      </c>
      <c r="F37" s="317">
        <v>13472.383333333337</v>
      </c>
      <c r="G37" s="317">
        <v>13302.216666666669</v>
      </c>
      <c r="H37" s="317">
        <v>13079.983333333337</v>
      </c>
      <c r="I37" s="317">
        <v>13864.783333333336</v>
      </c>
      <c r="J37" s="317">
        <v>14087.016666666666</v>
      </c>
      <c r="K37" s="317">
        <v>14257.183333333336</v>
      </c>
      <c r="L37" s="304">
        <v>13916.85</v>
      </c>
      <c r="M37" s="304">
        <v>13524.45</v>
      </c>
      <c r="N37" s="319">
        <v>105500</v>
      </c>
      <c r="O37" s="320">
        <v>-3.7408759124087594E-2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416.65</v>
      </c>
      <c r="E38" s="316">
        <v>418.7166666666667</v>
      </c>
      <c r="F38" s="317">
        <v>412.58333333333337</v>
      </c>
      <c r="G38" s="317">
        <v>408.51666666666665</v>
      </c>
      <c r="H38" s="317">
        <v>402.38333333333333</v>
      </c>
      <c r="I38" s="317">
        <v>422.78333333333342</v>
      </c>
      <c r="J38" s="317">
        <v>428.91666666666674</v>
      </c>
      <c r="K38" s="317">
        <v>432.98333333333346</v>
      </c>
      <c r="L38" s="304">
        <v>424.85</v>
      </c>
      <c r="M38" s="304">
        <v>414.65</v>
      </c>
      <c r="N38" s="319">
        <v>19584000</v>
      </c>
      <c r="O38" s="320">
        <v>2.0159399906235349E-2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3941.5</v>
      </c>
      <c r="E39" s="316">
        <v>3956.25</v>
      </c>
      <c r="F39" s="317">
        <v>3917.45</v>
      </c>
      <c r="G39" s="317">
        <v>3893.3999999999996</v>
      </c>
      <c r="H39" s="317">
        <v>3854.5999999999995</v>
      </c>
      <c r="I39" s="317">
        <v>3980.3</v>
      </c>
      <c r="J39" s="317">
        <v>4019.1000000000004</v>
      </c>
      <c r="K39" s="317">
        <v>4043.1500000000005</v>
      </c>
      <c r="L39" s="304">
        <v>3995.05</v>
      </c>
      <c r="M39" s="304">
        <v>3932.2</v>
      </c>
      <c r="N39" s="319">
        <v>1274400</v>
      </c>
      <c r="O39" s="320">
        <v>-5.2067836953287712E-2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407.4</v>
      </c>
      <c r="E40" s="316">
        <v>404.06666666666666</v>
      </c>
      <c r="F40" s="317">
        <v>396.13333333333333</v>
      </c>
      <c r="G40" s="317">
        <v>384.86666666666667</v>
      </c>
      <c r="H40" s="317">
        <v>376.93333333333334</v>
      </c>
      <c r="I40" s="317">
        <v>415.33333333333331</v>
      </c>
      <c r="J40" s="317">
        <v>423.26666666666659</v>
      </c>
      <c r="K40" s="317">
        <v>434.5333333333333</v>
      </c>
      <c r="L40" s="304">
        <v>412</v>
      </c>
      <c r="M40" s="304">
        <v>392.8</v>
      </c>
      <c r="N40" s="319">
        <v>9629400</v>
      </c>
      <c r="O40" s="320">
        <v>2.77060342803475E-2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102.05</v>
      </c>
      <c r="E41" s="316">
        <v>101.51666666666665</v>
      </c>
      <c r="F41" s="317">
        <v>100.6333333333333</v>
      </c>
      <c r="G41" s="317">
        <v>99.21666666666664</v>
      </c>
      <c r="H41" s="317">
        <v>98.333333333333286</v>
      </c>
      <c r="I41" s="317">
        <v>102.93333333333331</v>
      </c>
      <c r="J41" s="317">
        <v>103.81666666666666</v>
      </c>
      <c r="K41" s="317">
        <v>105.23333333333332</v>
      </c>
      <c r="L41" s="304">
        <v>102.4</v>
      </c>
      <c r="M41" s="304">
        <v>100.1</v>
      </c>
      <c r="N41" s="319">
        <v>13445000</v>
      </c>
      <c r="O41" s="320">
        <v>-5.6822167660470012E-2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320.64999999999998</v>
      </c>
      <c r="E42" s="316">
        <v>320.99999999999994</v>
      </c>
      <c r="F42" s="317">
        <v>312.0499999999999</v>
      </c>
      <c r="G42" s="317">
        <v>303.44999999999993</v>
      </c>
      <c r="H42" s="317">
        <v>294.49999999999989</v>
      </c>
      <c r="I42" s="317">
        <v>329.59999999999991</v>
      </c>
      <c r="J42" s="317">
        <v>338.54999999999995</v>
      </c>
      <c r="K42" s="317">
        <v>347.14999999999992</v>
      </c>
      <c r="L42" s="304">
        <v>329.95</v>
      </c>
      <c r="M42" s="304">
        <v>312.39999999999998</v>
      </c>
      <c r="N42" s="319">
        <v>3239600</v>
      </c>
      <c r="O42" s="320">
        <v>-0.15547445255474451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209.1</v>
      </c>
      <c r="E43" s="316">
        <v>209.86666666666667</v>
      </c>
      <c r="F43" s="317">
        <v>206.23333333333335</v>
      </c>
      <c r="G43" s="317">
        <v>203.36666666666667</v>
      </c>
      <c r="H43" s="317">
        <v>199.73333333333335</v>
      </c>
      <c r="I43" s="317">
        <v>212.73333333333335</v>
      </c>
      <c r="J43" s="317">
        <v>216.36666666666667</v>
      </c>
      <c r="K43" s="317">
        <v>219.23333333333335</v>
      </c>
      <c r="L43" s="304">
        <v>213.5</v>
      </c>
      <c r="M43" s="304">
        <v>207</v>
      </c>
      <c r="N43" s="319">
        <v>5640000</v>
      </c>
      <c r="O43" s="320">
        <v>-4.4130626654898496E-3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799.75</v>
      </c>
      <c r="E44" s="316">
        <v>789.86666666666667</v>
      </c>
      <c r="F44" s="317">
        <v>763.38333333333333</v>
      </c>
      <c r="G44" s="317">
        <v>727.01666666666665</v>
      </c>
      <c r="H44" s="317">
        <v>700.5333333333333</v>
      </c>
      <c r="I44" s="317">
        <v>826.23333333333335</v>
      </c>
      <c r="J44" s="317">
        <v>852.7166666666667</v>
      </c>
      <c r="K44" s="317">
        <v>889.08333333333337</v>
      </c>
      <c r="L44" s="304">
        <v>816.35</v>
      </c>
      <c r="M44" s="304">
        <v>753.5</v>
      </c>
      <c r="N44" s="319">
        <v>16161600</v>
      </c>
      <c r="O44" s="320">
        <v>4.4969319996637808E-2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130.05000000000001</v>
      </c>
      <c r="E45" s="316">
        <v>130.51666666666668</v>
      </c>
      <c r="F45" s="317">
        <v>129.23333333333335</v>
      </c>
      <c r="G45" s="317">
        <v>128.41666666666666</v>
      </c>
      <c r="H45" s="317">
        <v>127.13333333333333</v>
      </c>
      <c r="I45" s="317">
        <v>131.33333333333337</v>
      </c>
      <c r="J45" s="317">
        <v>132.61666666666673</v>
      </c>
      <c r="K45" s="317">
        <v>133.43333333333339</v>
      </c>
      <c r="L45" s="304">
        <v>131.80000000000001</v>
      </c>
      <c r="M45" s="304">
        <v>129.69999999999999</v>
      </c>
      <c r="N45" s="319">
        <v>31080000</v>
      </c>
      <c r="O45" s="320">
        <v>3.2956222331529762E-2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1452.75</v>
      </c>
      <c r="E46" s="316">
        <v>1454.3</v>
      </c>
      <c r="F46" s="317">
        <v>1438.3</v>
      </c>
      <c r="G46" s="317">
        <v>1423.85</v>
      </c>
      <c r="H46" s="317">
        <v>1407.85</v>
      </c>
      <c r="I46" s="317">
        <v>1468.75</v>
      </c>
      <c r="J46" s="317">
        <v>1484.75</v>
      </c>
      <c r="K46" s="317">
        <v>1499.2</v>
      </c>
      <c r="L46" s="304">
        <v>1470.3</v>
      </c>
      <c r="M46" s="304">
        <v>1439.85</v>
      </c>
      <c r="N46" s="319">
        <v>2797200</v>
      </c>
      <c r="O46" s="320">
        <v>-5.2277819268110532E-3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388.5</v>
      </c>
      <c r="E47" s="316">
        <v>399</v>
      </c>
      <c r="F47" s="317">
        <v>361.85</v>
      </c>
      <c r="G47" s="317">
        <v>335.20000000000005</v>
      </c>
      <c r="H47" s="317">
        <v>298.05000000000007</v>
      </c>
      <c r="I47" s="317">
        <v>425.65</v>
      </c>
      <c r="J47" s="317">
        <v>462.79999999999995</v>
      </c>
      <c r="K47" s="317">
        <v>489.44999999999993</v>
      </c>
      <c r="L47" s="304">
        <v>436.15</v>
      </c>
      <c r="M47" s="304">
        <v>372.35</v>
      </c>
      <c r="N47" s="319">
        <v>6473946</v>
      </c>
      <c r="O47" s="320">
        <v>0.61923377638780297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415.65</v>
      </c>
      <c r="E48" s="316">
        <v>419.39999999999992</v>
      </c>
      <c r="F48" s="317">
        <v>408.89999999999986</v>
      </c>
      <c r="G48" s="317">
        <v>402.14999999999992</v>
      </c>
      <c r="H48" s="317">
        <v>391.64999999999986</v>
      </c>
      <c r="I48" s="317">
        <v>426.14999999999986</v>
      </c>
      <c r="J48" s="317">
        <v>436.65</v>
      </c>
      <c r="K48" s="317">
        <v>443.39999999999986</v>
      </c>
      <c r="L48" s="304">
        <v>429.9</v>
      </c>
      <c r="M48" s="304">
        <v>412.65</v>
      </c>
      <c r="N48" s="319">
        <v>2049600</v>
      </c>
      <c r="O48" s="320">
        <v>6.2850031113876784E-2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509.55</v>
      </c>
      <c r="E49" s="316">
        <v>514.98333333333335</v>
      </c>
      <c r="F49" s="317">
        <v>502.26666666666665</v>
      </c>
      <c r="G49" s="317">
        <v>494.98333333333329</v>
      </c>
      <c r="H49" s="317">
        <v>482.26666666666659</v>
      </c>
      <c r="I49" s="317">
        <v>522.26666666666665</v>
      </c>
      <c r="J49" s="317">
        <v>534.98333333333335</v>
      </c>
      <c r="K49" s="317">
        <v>542.26666666666677</v>
      </c>
      <c r="L49" s="304">
        <v>527.70000000000005</v>
      </c>
      <c r="M49" s="304">
        <v>507.7</v>
      </c>
      <c r="N49" s="319">
        <v>10806250</v>
      </c>
      <c r="O49" s="320">
        <v>7.1062441752096925E-3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3133.25</v>
      </c>
      <c r="E50" s="316">
        <v>3143.7166666666667</v>
      </c>
      <c r="F50" s="317">
        <v>3058.5333333333333</v>
      </c>
      <c r="G50" s="317">
        <v>2983.8166666666666</v>
      </c>
      <c r="H50" s="317">
        <v>2898.6333333333332</v>
      </c>
      <c r="I50" s="317">
        <v>3218.4333333333334</v>
      </c>
      <c r="J50" s="317">
        <v>3303.6166666666668</v>
      </c>
      <c r="K50" s="317">
        <v>3378.3333333333335</v>
      </c>
      <c r="L50" s="304">
        <v>3228.9</v>
      </c>
      <c r="M50" s="304">
        <v>3069</v>
      </c>
      <c r="N50" s="319">
        <v>3810800</v>
      </c>
      <c r="O50" s="320">
        <v>4.6693034497912546E-2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149.25</v>
      </c>
      <c r="E51" s="316">
        <v>147.56666666666666</v>
      </c>
      <c r="F51" s="317">
        <v>144.18333333333334</v>
      </c>
      <c r="G51" s="317">
        <v>139.11666666666667</v>
      </c>
      <c r="H51" s="317">
        <v>135.73333333333335</v>
      </c>
      <c r="I51" s="317">
        <v>152.63333333333333</v>
      </c>
      <c r="J51" s="317">
        <v>156.01666666666665</v>
      </c>
      <c r="K51" s="317">
        <v>161.08333333333331</v>
      </c>
      <c r="L51" s="304">
        <v>150.94999999999999</v>
      </c>
      <c r="M51" s="304">
        <v>142.5</v>
      </c>
      <c r="N51" s="319">
        <v>26116200</v>
      </c>
      <c r="O51" s="320">
        <v>3.3834095362508164E-2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4712.3999999999996</v>
      </c>
      <c r="E52" s="316">
        <v>4699.666666666667</v>
      </c>
      <c r="F52" s="317">
        <v>4635.2333333333336</v>
      </c>
      <c r="G52" s="317">
        <v>4558.0666666666666</v>
      </c>
      <c r="H52" s="317">
        <v>4493.6333333333332</v>
      </c>
      <c r="I52" s="317">
        <v>4776.8333333333339</v>
      </c>
      <c r="J52" s="317">
        <v>4841.2666666666664</v>
      </c>
      <c r="K52" s="317">
        <v>4918.4333333333343</v>
      </c>
      <c r="L52" s="304">
        <v>4764.1000000000004</v>
      </c>
      <c r="M52" s="304">
        <v>4622.5</v>
      </c>
      <c r="N52" s="319">
        <v>3266750</v>
      </c>
      <c r="O52" s="320">
        <v>2.8007237825505467E-2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21409.8</v>
      </c>
      <c r="E53" s="316">
        <v>21566.799999999999</v>
      </c>
      <c r="F53" s="317">
        <v>21164</v>
      </c>
      <c r="G53" s="317">
        <v>20918.2</v>
      </c>
      <c r="H53" s="317">
        <v>20515.400000000001</v>
      </c>
      <c r="I53" s="317">
        <v>21812.6</v>
      </c>
      <c r="J53" s="317">
        <v>22215.399999999994</v>
      </c>
      <c r="K53" s="317">
        <v>22461.199999999997</v>
      </c>
      <c r="L53" s="304">
        <v>21969.599999999999</v>
      </c>
      <c r="M53" s="304">
        <v>21321</v>
      </c>
      <c r="N53" s="319">
        <v>276080</v>
      </c>
      <c r="O53" s="320">
        <v>9.2118730808597744E-3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51.35</v>
      </c>
      <c r="E54" s="316">
        <v>51.433333333333337</v>
      </c>
      <c r="F54" s="317">
        <v>50.116666666666674</v>
      </c>
      <c r="G54" s="317">
        <v>48.88333333333334</v>
      </c>
      <c r="H54" s="317">
        <v>47.566666666666677</v>
      </c>
      <c r="I54" s="317">
        <v>52.666666666666671</v>
      </c>
      <c r="J54" s="317">
        <v>53.983333333333334</v>
      </c>
      <c r="K54" s="317">
        <v>55.216666666666669</v>
      </c>
      <c r="L54" s="304">
        <v>52.75</v>
      </c>
      <c r="M54" s="304">
        <v>50.2</v>
      </c>
      <c r="N54" s="319">
        <v>12775600</v>
      </c>
      <c r="O54" s="320">
        <v>9.014267185473411E-2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1117.4000000000001</v>
      </c>
      <c r="E55" s="316">
        <v>1119.1000000000001</v>
      </c>
      <c r="F55" s="317">
        <v>1099.0000000000002</v>
      </c>
      <c r="G55" s="317">
        <v>1080.6000000000001</v>
      </c>
      <c r="H55" s="317">
        <v>1060.5000000000002</v>
      </c>
      <c r="I55" s="317">
        <v>1137.5000000000002</v>
      </c>
      <c r="J55" s="317">
        <v>1157.6000000000001</v>
      </c>
      <c r="K55" s="317">
        <v>1176.0000000000002</v>
      </c>
      <c r="L55" s="304">
        <v>1139.2</v>
      </c>
      <c r="M55" s="304">
        <v>1100.7</v>
      </c>
      <c r="N55" s="319">
        <v>2603700</v>
      </c>
      <c r="O55" s="320">
        <v>4.2731277533039645E-2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163.6</v>
      </c>
      <c r="E56" s="316">
        <v>163.56666666666669</v>
      </c>
      <c r="F56" s="317">
        <v>162.13333333333338</v>
      </c>
      <c r="G56" s="317">
        <v>160.66666666666669</v>
      </c>
      <c r="H56" s="317">
        <v>159.23333333333338</v>
      </c>
      <c r="I56" s="317">
        <v>165.03333333333339</v>
      </c>
      <c r="J56" s="317">
        <v>166.46666666666673</v>
      </c>
      <c r="K56" s="317">
        <v>167.93333333333339</v>
      </c>
      <c r="L56" s="304">
        <v>165</v>
      </c>
      <c r="M56" s="304">
        <v>162.1</v>
      </c>
      <c r="N56" s="319">
        <v>11977200</v>
      </c>
      <c r="O56" s="320">
        <v>-2.2333235380546577E-2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54.1</v>
      </c>
      <c r="E57" s="316">
        <v>54.4</v>
      </c>
      <c r="F57" s="317">
        <v>53.4</v>
      </c>
      <c r="G57" s="317">
        <v>52.7</v>
      </c>
      <c r="H57" s="317">
        <v>51.7</v>
      </c>
      <c r="I57" s="317">
        <v>55.099999999999994</v>
      </c>
      <c r="J57" s="317">
        <v>56.099999999999994</v>
      </c>
      <c r="K57" s="317">
        <v>56.79999999999999</v>
      </c>
      <c r="L57" s="304">
        <v>55.4</v>
      </c>
      <c r="M57" s="304">
        <v>53.7</v>
      </c>
      <c r="N57" s="319">
        <v>82263000</v>
      </c>
      <c r="O57" s="320">
        <v>-1.5062080195399959E-2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97.6</v>
      </c>
      <c r="E58" s="316">
        <v>97.40000000000002</v>
      </c>
      <c r="F58" s="317">
        <v>96.850000000000037</v>
      </c>
      <c r="G58" s="317">
        <v>96.100000000000023</v>
      </c>
      <c r="H58" s="317">
        <v>95.55000000000004</v>
      </c>
      <c r="I58" s="317">
        <v>98.150000000000034</v>
      </c>
      <c r="J58" s="317">
        <v>98.700000000000017</v>
      </c>
      <c r="K58" s="317">
        <v>99.450000000000031</v>
      </c>
      <c r="L58" s="304">
        <v>97.95</v>
      </c>
      <c r="M58" s="304">
        <v>96.65</v>
      </c>
      <c r="N58" s="319">
        <v>27584200</v>
      </c>
      <c r="O58" s="320">
        <v>-1.050328227571116E-2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474.05</v>
      </c>
      <c r="E59" s="316">
        <v>470.31666666666666</v>
      </c>
      <c r="F59" s="317">
        <v>461.73333333333335</v>
      </c>
      <c r="G59" s="317">
        <v>449.41666666666669</v>
      </c>
      <c r="H59" s="317">
        <v>440.83333333333337</v>
      </c>
      <c r="I59" s="317">
        <v>482.63333333333333</v>
      </c>
      <c r="J59" s="317">
        <v>491.2166666666667</v>
      </c>
      <c r="K59" s="317">
        <v>503.5333333333333</v>
      </c>
      <c r="L59" s="304">
        <v>478.9</v>
      </c>
      <c r="M59" s="304">
        <v>458</v>
      </c>
      <c r="N59" s="319">
        <v>7286400</v>
      </c>
      <c r="O59" s="320">
        <v>9.9236641221374045E-2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21.55</v>
      </c>
      <c r="E60" s="316">
        <v>21.55</v>
      </c>
      <c r="F60" s="317">
        <v>21.200000000000003</v>
      </c>
      <c r="G60" s="317">
        <v>20.85</v>
      </c>
      <c r="H60" s="317">
        <v>20.500000000000004</v>
      </c>
      <c r="I60" s="317">
        <v>21.900000000000002</v>
      </c>
      <c r="J60" s="317">
        <v>22.250000000000004</v>
      </c>
      <c r="K60" s="317">
        <v>22.6</v>
      </c>
      <c r="L60" s="304">
        <v>21.9</v>
      </c>
      <c r="M60" s="304">
        <v>21.2</v>
      </c>
      <c r="N60" s="319">
        <v>85680000</v>
      </c>
      <c r="O60" s="320">
        <v>9.5440084835630972E-3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684.55</v>
      </c>
      <c r="E61" s="316">
        <v>688.1</v>
      </c>
      <c r="F61" s="317">
        <v>678.45</v>
      </c>
      <c r="G61" s="317">
        <v>672.35</v>
      </c>
      <c r="H61" s="317">
        <v>662.7</v>
      </c>
      <c r="I61" s="317">
        <v>694.2</v>
      </c>
      <c r="J61" s="317">
        <v>703.84999999999991</v>
      </c>
      <c r="K61" s="317">
        <v>709.95</v>
      </c>
      <c r="L61" s="304">
        <v>697.75</v>
      </c>
      <c r="M61" s="304">
        <v>682</v>
      </c>
      <c r="N61" s="319">
        <v>4169000</v>
      </c>
      <c r="O61" s="320">
        <v>1.9564685742235265E-2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895.5</v>
      </c>
      <c r="E62" s="316">
        <v>898.55000000000007</v>
      </c>
      <c r="F62" s="317">
        <v>886.30000000000018</v>
      </c>
      <c r="G62" s="317">
        <v>877.10000000000014</v>
      </c>
      <c r="H62" s="317">
        <v>864.85000000000025</v>
      </c>
      <c r="I62" s="317">
        <v>907.75000000000011</v>
      </c>
      <c r="J62" s="317">
        <v>919.99999999999989</v>
      </c>
      <c r="K62" s="317">
        <v>929.2</v>
      </c>
      <c r="L62" s="304">
        <v>910.8</v>
      </c>
      <c r="M62" s="304">
        <v>889.35</v>
      </c>
      <c r="N62" s="319">
        <v>416000</v>
      </c>
      <c r="O62" s="320">
        <v>2.8938906752411574E-2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637.4</v>
      </c>
      <c r="E63" s="316">
        <v>637.11666666666667</v>
      </c>
      <c r="F63" s="317">
        <v>630.38333333333333</v>
      </c>
      <c r="G63" s="317">
        <v>623.36666666666667</v>
      </c>
      <c r="H63" s="317">
        <v>616.63333333333333</v>
      </c>
      <c r="I63" s="317">
        <v>644.13333333333333</v>
      </c>
      <c r="J63" s="317">
        <v>650.86666666666667</v>
      </c>
      <c r="K63" s="317">
        <v>657.88333333333333</v>
      </c>
      <c r="L63" s="304">
        <v>643.85</v>
      </c>
      <c r="M63" s="304">
        <v>630.1</v>
      </c>
      <c r="N63" s="319">
        <v>17886600</v>
      </c>
      <c r="O63" s="320">
        <v>6.5757818765036086E-3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614.70000000000005</v>
      </c>
      <c r="E64" s="316">
        <v>615.23333333333323</v>
      </c>
      <c r="F64" s="317">
        <v>608.81666666666649</v>
      </c>
      <c r="G64" s="317">
        <v>602.93333333333328</v>
      </c>
      <c r="H64" s="317">
        <v>596.51666666666654</v>
      </c>
      <c r="I64" s="317">
        <v>621.11666666666645</v>
      </c>
      <c r="J64" s="317">
        <v>627.53333333333319</v>
      </c>
      <c r="K64" s="317">
        <v>633.4166666666664</v>
      </c>
      <c r="L64" s="304">
        <v>621.65</v>
      </c>
      <c r="M64" s="304">
        <v>609.35</v>
      </c>
      <c r="N64" s="319">
        <v>5570000</v>
      </c>
      <c r="O64" s="320">
        <v>2.7864919726886879E-2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695.05</v>
      </c>
      <c r="E65" s="316">
        <v>693.38333333333333</v>
      </c>
      <c r="F65" s="317">
        <v>690.16666666666663</v>
      </c>
      <c r="G65" s="317">
        <v>685.2833333333333</v>
      </c>
      <c r="H65" s="317">
        <v>682.06666666666661</v>
      </c>
      <c r="I65" s="317">
        <v>698.26666666666665</v>
      </c>
      <c r="J65" s="317">
        <v>701.48333333333335</v>
      </c>
      <c r="K65" s="317">
        <v>706.36666666666667</v>
      </c>
      <c r="L65" s="304">
        <v>696.6</v>
      </c>
      <c r="M65" s="304">
        <v>688.5</v>
      </c>
      <c r="N65" s="319">
        <v>17052000</v>
      </c>
      <c r="O65" s="320">
        <v>-3.7624734173073776E-3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1804.4</v>
      </c>
      <c r="E66" s="316">
        <v>1804.3333333333333</v>
      </c>
      <c r="F66" s="317">
        <v>1793.2666666666664</v>
      </c>
      <c r="G66" s="317">
        <v>1782.1333333333332</v>
      </c>
      <c r="H66" s="317">
        <v>1771.0666666666664</v>
      </c>
      <c r="I66" s="317">
        <v>1815.4666666666665</v>
      </c>
      <c r="J66" s="317">
        <v>1826.5333333333335</v>
      </c>
      <c r="K66" s="317">
        <v>1837.6666666666665</v>
      </c>
      <c r="L66" s="304">
        <v>1815.4</v>
      </c>
      <c r="M66" s="304">
        <v>1793.2</v>
      </c>
      <c r="N66" s="319">
        <v>30033000</v>
      </c>
      <c r="O66" s="320">
        <v>-1.3227930449867918E-2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1051.25</v>
      </c>
      <c r="E67" s="316">
        <v>1052.7666666666667</v>
      </c>
      <c r="F67" s="317">
        <v>1043.3833333333332</v>
      </c>
      <c r="G67" s="317">
        <v>1035.5166666666667</v>
      </c>
      <c r="H67" s="317">
        <v>1026.1333333333332</v>
      </c>
      <c r="I67" s="317">
        <v>1060.6333333333332</v>
      </c>
      <c r="J67" s="317">
        <v>1070.0166666666669</v>
      </c>
      <c r="K67" s="317">
        <v>1077.8833333333332</v>
      </c>
      <c r="L67" s="304">
        <v>1062.1500000000001</v>
      </c>
      <c r="M67" s="304">
        <v>1044.9000000000001</v>
      </c>
      <c r="N67" s="319">
        <v>34094500</v>
      </c>
      <c r="O67" s="320">
        <v>-3.6105236969772359E-2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612.45000000000005</v>
      </c>
      <c r="E68" s="316">
        <v>613.83333333333337</v>
      </c>
      <c r="F68" s="317">
        <v>608.66666666666674</v>
      </c>
      <c r="G68" s="317">
        <v>604.88333333333333</v>
      </c>
      <c r="H68" s="317">
        <v>599.7166666666667</v>
      </c>
      <c r="I68" s="317">
        <v>617.61666666666679</v>
      </c>
      <c r="J68" s="317">
        <v>622.78333333333353</v>
      </c>
      <c r="K68" s="317">
        <v>626.56666666666683</v>
      </c>
      <c r="L68" s="304">
        <v>619</v>
      </c>
      <c r="M68" s="304">
        <v>610.04999999999995</v>
      </c>
      <c r="N68" s="319">
        <v>11410300</v>
      </c>
      <c r="O68" s="320">
        <v>4.2826983009952753E-2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2713</v>
      </c>
      <c r="E69" s="316">
        <v>2707.6166666666668</v>
      </c>
      <c r="F69" s="317">
        <v>2686.3833333333337</v>
      </c>
      <c r="G69" s="317">
        <v>2659.7666666666669</v>
      </c>
      <c r="H69" s="317">
        <v>2638.5333333333338</v>
      </c>
      <c r="I69" s="317">
        <v>2734.2333333333336</v>
      </c>
      <c r="J69" s="317">
        <v>2755.4666666666672</v>
      </c>
      <c r="K69" s="317">
        <v>2782.0833333333335</v>
      </c>
      <c r="L69" s="304">
        <v>2728.85</v>
      </c>
      <c r="M69" s="304">
        <v>2681</v>
      </c>
      <c r="N69" s="319">
        <v>2126100</v>
      </c>
      <c r="O69" s="320">
        <v>2.0593317972350231E-2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179.25</v>
      </c>
      <c r="E70" s="316">
        <v>177.9666666666667</v>
      </c>
      <c r="F70" s="317">
        <v>176.3333333333334</v>
      </c>
      <c r="G70" s="317">
        <v>173.41666666666671</v>
      </c>
      <c r="H70" s="317">
        <v>171.78333333333342</v>
      </c>
      <c r="I70" s="317">
        <v>180.88333333333338</v>
      </c>
      <c r="J70" s="317">
        <v>182.51666666666671</v>
      </c>
      <c r="K70" s="317">
        <v>185.43333333333337</v>
      </c>
      <c r="L70" s="304">
        <v>179.6</v>
      </c>
      <c r="M70" s="304">
        <v>175.05</v>
      </c>
      <c r="N70" s="319">
        <v>30044100</v>
      </c>
      <c r="O70" s="320">
        <v>2.4390243902439024E-3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216.4</v>
      </c>
      <c r="E71" s="316">
        <v>216.41666666666666</v>
      </c>
      <c r="F71" s="317">
        <v>214.0333333333333</v>
      </c>
      <c r="G71" s="317">
        <v>211.66666666666666</v>
      </c>
      <c r="H71" s="317">
        <v>209.2833333333333</v>
      </c>
      <c r="I71" s="317">
        <v>218.7833333333333</v>
      </c>
      <c r="J71" s="317">
        <v>221.16666666666669</v>
      </c>
      <c r="K71" s="317">
        <v>223.5333333333333</v>
      </c>
      <c r="L71" s="304">
        <v>218.8</v>
      </c>
      <c r="M71" s="304">
        <v>214.05</v>
      </c>
      <c r="N71" s="319">
        <v>27037800</v>
      </c>
      <c r="O71" s="320">
        <v>-3.0121065375302663E-2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2218.9</v>
      </c>
      <c r="E72" s="316">
        <v>2221.3666666666663</v>
      </c>
      <c r="F72" s="317">
        <v>2207.7333333333327</v>
      </c>
      <c r="G72" s="317">
        <v>2196.5666666666662</v>
      </c>
      <c r="H72" s="317">
        <v>2182.9333333333325</v>
      </c>
      <c r="I72" s="317">
        <v>2232.5333333333328</v>
      </c>
      <c r="J72" s="317">
        <v>2246.166666666667</v>
      </c>
      <c r="K72" s="317">
        <v>2257.333333333333</v>
      </c>
      <c r="L72" s="304">
        <v>2235</v>
      </c>
      <c r="M72" s="304">
        <v>2210.1999999999998</v>
      </c>
      <c r="N72" s="319">
        <v>14854500</v>
      </c>
      <c r="O72" s="320">
        <v>3.4654669260700387E-3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205.8</v>
      </c>
      <c r="E73" s="316">
        <v>204.7833333333333</v>
      </c>
      <c r="F73" s="317">
        <v>195.96666666666661</v>
      </c>
      <c r="G73" s="317">
        <v>186.1333333333333</v>
      </c>
      <c r="H73" s="317">
        <v>177.31666666666661</v>
      </c>
      <c r="I73" s="317">
        <v>214.61666666666662</v>
      </c>
      <c r="J73" s="317">
        <v>223.43333333333334</v>
      </c>
      <c r="K73" s="317">
        <v>233.26666666666662</v>
      </c>
      <c r="L73" s="304">
        <v>213.6</v>
      </c>
      <c r="M73" s="304">
        <v>194.95</v>
      </c>
      <c r="N73" s="319">
        <v>15292300</v>
      </c>
      <c r="O73" s="320">
        <v>0.13558931860036832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365.65</v>
      </c>
      <c r="E74" s="316">
        <v>363.86666666666662</v>
      </c>
      <c r="F74" s="317">
        <v>360.78333333333325</v>
      </c>
      <c r="G74" s="317">
        <v>355.91666666666663</v>
      </c>
      <c r="H74" s="317">
        <v>352.83333333333326</v>
      </c>
      <c r="I74" s="317">
        <v>368.73333333333323</v>
      </c>
      <c r="J74" s="317">
        <v>371.81666666666661</v>
      </c>
      <c r="K74" s="317">
        <v>376.68333333333322</v>
      </c>
      <c r="L74" s="304">
        <v>366.95</v>
      </c>
      <c r="M74" s="304">
        <v>359</v>
      </c>
      <c r="N74" s="319">
        <v>136243250</v>
      </c>
      <c r="O74" s="320">
        <v>4.1753653444676405E-3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477.7</v>
      </c>
      <c r="E75" s="316">
        <v>475.41666666666669</v>
      </c>
      <c r="F75" s="317">
        <v>469.93333333333339</v>
      </c>
      <c r="G75" s="317">
        <v>462.16666666666669</v>
      </c>
      <c r="H75" s="317">
        <v>456.68333333333339</v>
      </c>
      <c r="I75" s="317">
        <v>483.18333333333339</v>
      </c>
      <c r="J75" s="317">
        <v>488.66666666666663</v>
      </c>
      <c r="K75" s="317">
        <v>496.43333333333339</v>
      </c>
      <c r="L75" s="304">
        <v>480.9</v>
      </c>
      <c r="M75" s="304">
        <v>467.65</v>
      </c>
      <c r="N75" s="319">
        <v>9150000</v>
      </c>
      <c r="O75" s="320">
        <v>4.5953360768175584E-2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9.1</v>
      </c>
      <c r="E76" s="316">
        <v>9.0666666666666682</v>
      </c>
      <c r="F76" s="317">
        <v>8.8833333333333364</v>
      </c>
      <c r="G76" s="317">
        <v>8.6666666666666679</v>
      </c>
      <c r="H76" s="317">
        <v>8.4833333333333361</v>
      </c>
      <c r="I76" s="317">
        <v>9.2833333333333368</v>
      </c>
      <c r="J76" s="317">
        <v>9.4666666666666703</v>
      </c>
      <c r="K76" s="317">
        <v>9.6833333333333371</v>
      </c>
      <c r="L76" s="304">
        <v>9.25</v>
      </c>
      <c r="M76" s="304">
        <v>8.85</v>
      </c>
      <c r="N76" s="319">
        <v>383040000</v>
      </c>
      <c r="O76" s="320">
        <v>-9.4938802514058881E-2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28.4</v>
      </c>
      <c r="E77" s="316">
        <v>28.349999999999998</v>
      </c>
      <c r="F77" s="317">
        <v>27.999999999999996</v>
      </c>
      <c r="G77" s="317">
        <v>27.599999999999998</v>
      </c>
      <c r="H77" s="317">
        <v>27.249999999999996</v>
      </c>
      <c r="I77" s="317">
        <v>28.749999999999996</v>
      </c>
      <c r="J77" s="317">
        <v>29.099999999999998</v>
      </c>
      <c r="K77" s="317">
        <v>29.499999999999996</v>
      </c>
      <c r="L77" s="304">
        <v>28.7</v>
      </c>
      <c r="M77" s="304">
        <v>27.95</v>
      </c>
      <c r="N77" s="319">
        <v>130473000</v>
      </c>
      <c r="O77" s="320">
        <v>-1.0803802938634399E-2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390.4</v>
      </c>
      <c r="E78" s="316">
        <v>389.79999999999995</v>
      </c>
      <c r="F78" s="317">
        <v>386.64999999999992</v>
      </c>
      <c r="G78" s="317">
        <v>382.9</v>
      </c>
      <c r="H78" s="317">
        <v>379.74999999999994</v>
      </c>
      <c r="I78" s="317">
        <v>393.5499999999999</v>
      </c>
      <c r="J78" s="317">
        <v>396.7</v>
      </c>
      <c r="K78" s="317">
        <v>400.44999999999987</v>
      </c>
      <c r="L78" s="304">
        <v>392.95</v>
      </c>
      <c r="M78" s="304">
        <v>386.05</v>
      </c>
      <c r="N78" s="319">
        <v>9615375</v>
      </c>
      <c r="O78" s="320">
        <v>5.1746442432082798E-3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957.3</v>
      </c>
      <c r="E79" s="316">
        <v>950.91666666666663</v>
      </c>
      <c r="F79" s="317">
        <v>940.88333333333321</v>
      </c>
      <c r="G79" s="317">
        <v>924.46666666666658</v>
      </c>
      <c r="H79" s="317">
        <v>914.43333333333317</v>
      </c>
      <c r="I79" s="317">
        <v>967.33333333333326</v>
      </c>
      <c r="J79" s="317">
        <v>977.36666666666679</v>
      </c>
      <c r="K79" s="317">
        <v>993.7833333333333</v>
      </c>
      <c r="L79" s="304">
        <v>960.95</v>
      </c>
      <c r="M79" s="304">
        <v>934.5</v>
      </c>
      <c r="N79" s="319">
        <v>2979000</v>
      </c>
      <c r="O79" s="320">
        <v>4.3432574430823115E-2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512.1</v>
      </c>
      <c r="E80" s="316">
        <v>513.68333333333339</v>
      </c>
      <c r="F80" s="317">
        <v>507.51666666666677</v>
      </c>
      <c r="G80" s="317">
        <v>502.93333333333339</v>
      </c>
      <c r="H80" s="317">
        <v>496.76666666666677</v>
      </c>
      <c r="I80" s="317">
        <v>518.26666666666677</v>
      </c>
      <c r="J80" s="317">
        <v>524.43333333333328</v>
      </c>
      <c r="K80" s="317">
        <v>529.01666666666677</v>
      </c>
      <c r="L80" s="304">
        <v>519.85</v>
      </c>
      <c r="M80" s="304">
        <v>509.1</v>
      </c>
      <c r="N80" s="319">
        <v>31340000</v>
      </c>
      <c r="O80" s="320">
        <v>-2.0633788465457509E-3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198</v>
      </c>
      <c r="E81" s="316">
        <v>196.41666666666666</v>
      </c>
      <c r="F81" s="317">
        <v>193.63333333333333</v>
      </c>
      <c r="G81" s="317">
        <v>189.26666666666668</v>
      </c>
      <c r="H81" s="317">
        <v>186.48333333333335</v>
      </c>
      <c r="I81" s="317">
        <v>200.7833333333333</v>
      </c>
      <c r="J81" s="317">
        <v>203.56666666666666</v>
      </c>
      <c r="K81" s="317">
        <v>207.93333333333328</v>
      </c>
      <c r="L81" s="304">
        <v>199.2</v>
      </c>
      <c r="M81" s="304">
        <v>192.05</v>
      </c>
      <c r="N81" s="319">
        <v>13868400</v>
      </c>
      <c r="O81" s="320">
        <v>-2.1919431279620854E-2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956.5</v>
      </c>
      <c r="E82" s="316">
        <v>955.05000000000007</v>
      </c>
      <c r="F82" s="317">
        <v>949.55000000000018</v>
      </c>
      <c r="G82" s="317">
        <v>942.60000000000014</v>
      </c>
      <c r="H82" s="317">
        <v>937.10000000000025</v>
      </c>
      <c r="I82" s="317">
        <v>962.00000000000011</v>
      </c>
      <c r="J82" s="317">
        <v>967.49999999999989</v>
      </c>
      <c r="K82" s="317">
        <v>974.45</v>
      </c>
      <c r="L82" s="304">
        <v>960.55</v>
      </c>
      <c r="M82" s="304">
        <v>948.1</v>
      </c>
      <c r="N82" s="319">
        <v>44593200</v>
      </c>
      <c r="O82" s="320">
        <v>-4.5271899276721136E-3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87.65</v>
      </c>
      <c r="E83" s="316">
        <v>87.466666666666654</v>
      </c>
      <c r="F83" s="317">
        <v>86.833333333333314</v>
      </c>
      <c r="G83" s="317">
        <v>86.016666666666666</v>
      </c>
      <c r="H83" s="317">
        <v>85.383333333333326</v>
      </c>
      <c r="I83" s="317">
        <v>88.283333333333303</v>
      </c>
      <c r="J83" s="317">
        <v>88.916666666666657</v>
      </c>
      <c r="K83" s="317">
        <v>89.733333333333292</v>
      </c>
      <c r="L83" s="304">
        <v>88.1</v>
      </c>
      <c r="M83" s="304">
        <v>86.65</v>
      </c>
      <c r="N83" s="319">
        <v>46386600</v>
      </c>
      <c r="O83" s="320">
        <v>1.699575106223444E-2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199.95</v>
      </c>
      <c r="E84" s="316">
        <v>199.13333333333335</v>
      </c>
      <c r="F84" s="317">
        <v>197.3666666666667</v>
      </c>
      <c r="G84" s="317">
        <v>194.78333333333336</v>
      </c>
      <c r="H84" s="317">
        <v>193.01666666666671</v>
      </c>
      <c r="I84" s="317">
        <v>201.7166666666667</v>
      </c>
      <c r="J84" s="317">
        <v>203.48333333333335</v>
      </c>
      <c r="K84" s="317">
        <v>206.06666666666669</v>
      </c>
      <c r="L84" s="304">
        <v>200.9</v>
      </c>
      <c r="M84" s="304">
        <v>196.55</v>
      </c>
      <c r="N84" s="319">
        <v>84972800</v>
      </c>
      <c r="O84" s="320">
        <v>-1.6882636060718253E-2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202.6</v>
      </c>
      <c r="E85" s="316">
        <v>201.58333333333334</v>
      </c>
      <c r="F85" s="317">
        <v>198.51666666666668</v>
      </c>
      <c r="G85" s="317">
        <v>194.43333333333334</v>
      </c>
      <c r="H85" s="317">
        <v>191.36666666666667</v>
      </c>
      <c r="I85" s="317">
        <v>205.66666666666669</v>
      </c>
      <c r="J85" s="317">
        <v>208.73333333333335</v>
      </c>
      <c r="K85" s="317">
        <v>212.81666666666669</v>
      </c>
      <c r="L85" s="304">
        <v>204.65</v>
      </c>
      <c r="M85" s="304">
        <v>197.5</v>
      </c>
      <c r="N85" s="319">
        <v>18425000</v>
      </c>
      <c r="O85" s="320">
        <v>-2.976190476190476E-3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246</v>
      </c>
      <c r="E86" s="316">
        <v>244.03333333333333</v>
      </c>
      <c r="F86" s="317">
        <v>241.31666666666666</v>
      </c>
      <c r="G86" s="317">
        <v>236.63333333333333</v>
      </c>
      <c r="H86" s="317">
        <v>233.91666666666666</v>
      </c>
      <c r="I86" s="317">
        <v>248.71666666666667</v>
      </c>
      <c r="J86" s="317">
        <v>251.43333333333331</v>
      </c>
      <c r="K86" s="317">
        <v>256.11666666666667</v>
      </c>
      <c r="L86" s="304">
        <v>246.75</v>
      </c>
      <c r="M86" s="304">
        <v>239.35</v>
      </c>
      <c r="N86" s="319">
        <v>44153100</v>
      </c>
      <c r="O86" s="320">
        <v>1.3448190381755081E-2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1867.8</v>
      </c>
      <c r="E87" s="316">
        <v>1873.7666666666667</v>
      </c>
      <c r="F87" s="317">
        <v>1846.5333333333333</v>
      </c>
      <c r="G87" s="317">
        <v>1825.2666666666667</v>
      </c>
      <c r="H87" s="317">
        <v>1798.0333333333333</v>
      </c>
      <c r="I87" s="317">
        <v>1895.0333333333333</v>
      </c>
      <c r="J87" s="317">
        <v>1922.2666666666664</v>
      </c>
      <c r="K87" s="317">
        <v>1943.5333333333333</v>
      </c>
      <c r="L87" s="304">
        <v>1901</v>
      </c>
      <c r="M87" s="304">
        <v>1852.5</v>
      </c>
      <c r="N87" s="319">
        <v>2485500</v>
      </c>
      <c r="O87" s="320">
        <v>5.6535600425079706E-2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1357.55</v>
      </c>
      <c r="E88" s="316">
        <v>1360.8833333333334</v>
      </c>
      <c r="F88" s="317">
        <v>1342.0666666666668</v>
      </c>
      <c r="G88" s="317">
        <v>1326.5833333333335</v>
      </c>
      <c r="H88" s="317">
        <v>1307.7666666666669</v>
      </c>
      <c r="I88" s="317">
        <v>1376.3666666666668</v>
      </c>
      <c r="J88" s="317">
        <v>1395.1833333333334</v>
      </c>
      <c r="K88" s="317">
        <v>1410.6666666666667</v>
      </c>
      <c r="L88" s="304">
        <v>1379.7</v>
      </c>
      <c r="M88" s="304">
        <v>1345.4</v>
      </c>
      <c r="N88" s="319">
        <v>8458800</v>
      </c>
      <c r="O88" s="320">
        <v>-4.0517241379310343E-2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64.05</v>
      </c>
      <c r="E89" s="316">
        <v>63.933333333333337</v>
      </c>
      <c r="F89" s="317">
        <v>63.366666666666674</v>
      </c>
      <c r="G89" s="317">
        <v>62.683333333333337</v>
      </c>
      <c r="H89" s="317">
        <v>62.116666666666674</v>
      </c>
      <c r="I89" s="317">
        <v>64.616666666666674</v>
      </c>
      <c r="J89" s="317">
        <v>65.183333333333337</v>
      </c>
      <c r="K89" s="317">
        <v>65.866666666666674</v>
      </c>
      <c r="L89" s="304">
        <v>64.5</v>
      </c>
      <c r="M89" s="304">
        <v>63.25</v>
      </c>
      <c r="N89" s="319">
        <v>28641600</v>
      </c>
      <c r="O89" s="320">
        <v>7.6555023923444978E-3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263.5</v>
      </c>
      <c r="E90" s="316">
        <v>262.60000000000002</v>
      </c>
      <c r="F90" s="317">
        <v>259.00000000000006</v>
      </c>
      <c r="G90" s="317">
        <v>254.50000000000006</v>
      </c>
      <c r="H90" s="317">
        <v>250.90000000000009</v>
      </c>
      <c r="I90" s="317">
        <v>267.10000000000002</v>
      </c>
      <c r="J90" s="317">
        <v>270.69999999999993</v>
      </c>
      <c r="K90" s="317">
        <v>275.2</v>
      </c>
      <c r="L90" s="304">
        <v>266.2</v>
      </c>
      <c r="M90" s="304">
        <v>258.10000000000002</v>
      </c>
      <c r="N90" s="319">
        <v>11072000</v>
      </c>
      <c r="O90" s="320">
        <v>3.8077969174977336E-3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964.3</v>
      </c>
      <c r="E91" s="316">
        <v>955.26666666666654</v>
      </c>
      <c r="F91" s="317">
        <v>936.1333333333331</v>
      </c>
      <c r="G91" s="317">
        <v>907.96666666666658</v>
      </c>
      <c r="H91" s="317">
        <v>888.83333333333314</v>
      </c>
      <c r="I91" s="317">
        <v>983.43333333333305</v>
      </c>
      <c r="J91" s="317">
        <v>1002.5666666666665</v>
      </c>
      <c r="K91" s="317">
        <v>1030.7333333333331</v>
      </c>
      <c r="L91" s="304">
        <v>974.4</v>
      </c>
      <c r="M91" s="304">
        <v>927.1</v>
      </c>
      <c r="N91" s="319">
        <v>10540750</v>
      </c>
      <c r="O91" s="320">
        <v>3.0265562842705086E-2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961.95</v>
      </c>
      <c r="E92" s="316">
        <v>944.36666666666667</v>
      </c>
      <c r="F92" s="317">
        <v>907.83333333333337</v>
      </c>
      <c r="G92" s="317">
        <v>853.7166666666667</v>
      </c>
      <c r="H92" s="317">
        <v>817.18333333333339</v>
      </c>
      <c r="I92" s="317">
        <v>998.48333333333335</v>
      </c>
      <c r="J92" s="317">
        <v>1035.0166666666667</v>
      </c>
      <c r="K92" s="317">
        <v>1089.1333333333332</v>
      </c>
      <c r="L92" s="304">
        <v>980.9</v>
      </c>
      <c r="M92" s="304">
        <v>890.25</v>
      </c>
      <c r="N92" s="319">
        <v>8541650</v>
      </c>
      <c r="O92" s="320">
        <v>6.1073287945534642E-3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632.4</v>
      </c>
      <c r="E93" s="316">
        <v>627.4</v>
      </c>
      <c r="F93" s="317">
        <v>611.04999999999995</v>
      </c>
      <c r="G93" s="317">
        <v>589.69999999999993</v>
      </c>
      <c r="H93" s="317">
        <v>573.34999999999991</v>
      </c>
      <c r="I93" s="317">
        <v>648.75</v>
      </c>
      <c r="J93" s="317">
        <v>665.10000000000014</v>
      </c>
      <c r="K93" s="317">
        <v>686.45</v>
      </c>
      <c r="L93" s="304">
        <v>643.75</v>
      </c>
      <c r="M93" s="304">
        <v>606.04999999999995</v>
      </c>
      <c r="N93" s="319">
        <v>16417800</v>
      </c>
      <c r="O93" s="320">
        <v>5.2787503366549957E-2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130.05000000000001</v>
      </c>
      <c r="E94" s="316">
        <v>130.46666666666667</v>
      </c>
      <c r="F94" s="317">
        <v>127.98333333333335</v>
      </c>
      <c r="G94" s="317">
        <v>125.91666666666669</v>
      </c>
      <c r="H94" s="317">
        <v>123.43333333333337</v>
      </c>
      <c r="I94" s="317">
        <v>132.53333333333333</v>
      </c>
      <c r="J94" s="317">
        <v>135.01666666666662</v>
      </c>
      <c r="K94" s="317">
        <v>137.08333333333331</v>
      </c>
      <c r="L94" s="304">
        <v>132.94999999999999</v>
      </c>
      <c r="M94" s="304">
        <v>128.4</v>
      </c>
      <c r="N94" s="319">
        <v>20987736</v>
      </c>
      <c r="O94" s="320">
        <v>1.2797074954296161E-2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159.30000000000001</v>
      </c>
      <c r="E95" s="316">
        <v>159.91666666666666</v>
      </c>
      <c r="F95" s="317">
        <v>155.98333333333332</v>
      </c>
      <c r="G95" s="317">
        <v>152.66666666666666</v>
      </c>
      <c r="H95" s="317">
        <v>148.73333333333332</v>
      </c>
      <c r="I95" s="317">
        <v>163.23333333333332</v>
      </c>
      <c r="J95" s="317">
        <v>167.16666666666666</v>
      </c>
      <c r="K95" s="317">
        <v>170.48333333333332</v>
      </c>
      <c r="L95" s="304">
        <v>163.85</v>
      </c>
      <c r="M95" s="304">
        <v>156.6</v>
      </c>
      <c r="N95" s="319">
        <v>21096000</v>
      </c>
      <c r="O95" s="320">
        <v>3.7780401416765051E-2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374.05</v>
      </c>
      <c r="E96" s="316">
        <v>372.95</v>
      </c>
      <c r="F96" s="317">
        <v>369.95</v>
      </c>
      <c r="G96" s="317">
        <v>365.85</v>
      </c>
      <c r="H96" s="317">
        <v>362.85</v>
      </c>
      <c r="I96" s="317">
        <v>377.04999999999995</v>
      </c>
      <c r="J96" s="317">
        <v>380.04999999999995</v>
      </c>
      <c r="K96" s="317">
        <v>384.14999999999992</v>
      </c>
      <c r="L96" s="304">
        <v>375.95</v>
      </c>
      <c r="M96" s="304">
        <v>368.85</v>
      </c>
      <c r="N96" s="319">
        <v>10522000</v>
      </c>
      <c r="O96" s="320">
        <v>-8.4809649453448932E-3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6577.9</v>
      </c>
      <c r="E97" s="316">
        <v>6600.4333333333334</v>
      </c>
      <c r="F97" s="317">
        <v>6517.7166666666672</v>
      </c>
      <c r="G97" s="317">
        <v>6457.5333333333338</v>
      </c>
      <c r="H97" s="317">
        <v>6374.8166666666675</v>
      </c>
      <c r="I97" s="317">
        <v>6660.6166666666668</v>
      </c>
      <c r="J97" s="317">
        <v>6743.3333333333321</v>
      </c>
      <c r="K97" s="317">
        <v>6803.5166666666664</v>
      </c>
      <c r="L97" s="304">
        <v>6683.15</v>
      </c>
      <c r="M97" s="304">
        <v>6540.25</v>
      </c>
      <c r="N97" s="319">
        <v>2452000</v>
      </c>
      <c r="O97" s="320">
        <v>-2.7948463825569873E-2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597.65</v>
      </c>
      <c r="E98" s="316">
        <v>596.21666666666658</v>
      </c>
      <c r="F98" s="317">
        <v>590.98333333333312</v>
      </c>
      <c r="G98" s="317">
        <v>584.31666666666649</v>
      </c>
      <c r="H98" s="317">
        <v>579.08333333333303</v>
      </c>
      <c r="I98" s="317">
        <v>602.88333333333321</v>
      </c>
      <c r="J98" s="317">
        <v>608.11666666666656</v>
      </c>
      <c r="K98" s="317">
        <v>614.7833333333333</v>
      </c>
      <c r="L98" s="304">
        <v>601.45000000000005</v>
      </c>
      <c r="M98" s="304">
        <v>589.54999999999995</v>
      </c>
      <c r="N98" s="319">
        <v>16958750</v>
      </c>
      <c r="O98" s="320">
        <v>3.430662499047038E-2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531.29999999999995</v>
      </c>
      <c r="E99" s="316">
        <v>533.30000000000007</v>
      </c>
      <c r="F99" s="317">
        <v>525.00000000000011</v>
      </c>
      <c r="G99" s="317">
        <v>518.70000000000005</v>
      </c>
      <c r="H99" s="317">
        <v>510.40000000000009</v>
      </c>
      <c r="I99" s="317">
        <v>539.60000000000014</v>
      </c>
      <c r="J99" s="317">
        <v>547.90000000000009</v>
      </c>
      <c r="K99" s="317">
        <v>554.20000000000016</v>
      </c>
      <c r="L99" s="304">
        <v>541.6</v>
      </c>
      <c r="M99" s="304">
        <v>527</v>
      </c>
      <c r="N99" s="319">
        <v>2536300</v>
      </c>
      <c r="O99" s="320">
        <v>6.0902664491571508E-2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970.9</v>
      </c>
      <c r="E100" s="316">
        <v>964.26666666666677</v>
      </c>
      <c r="F100" s="317">
        <v>954.63333333333355</v>
      </c>
      <c r="G100" s="317">
        <v>938.36666666666679</v>
      </c>
      <c r="H100" s="317">
        <v>928.73333333333358</v>
      </c>
      <c r="I100" s="317">
        <v>980.53333333333353</v>
      </c>
      <c r="J100" s="317">
        <v>990.16666666666674</v>
      </c>
      <c r="K100" s="317">
        <v>1006.4333333333335</v>
      </c>
      <c r="L100" s="304">
        <v>973.9</v>
      </c>
      <c r="M100" s="304">
        <v>948</v>
      </c>
      <c r="N100" s="319">
        <v>1234200</v>
      </c>
      <c r="O100" s="320">
        <v>7.4712643678160925E-2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1138.3499999999999</v>
      </c>
      <c r="E101" s="316">
        <v>1140.8166666666668</v>
      </c>
      <c r="F101" s="317">
        <v>1125.6833333333336</v>
      </c>
      <c r="G101" s="317">
        <v>1113.0166666666669</v>
      </c>
      <c r="H101" s="317">
        <v>1097.8833333333337</v>
      </c>
      <c r="I101" s="317">
        <v>1153.4833333333336</v>
      </c>
      <c r="J101" s="317">
        <v>1168.6166666666668</v>
      </c>
      <c r="K101" s="317">
        <v>1181.2833333333335</v>
      </c>
      <c r="L101" s="304">
        <v>1155.95</v>
      </c>
      <c r="M101" s="304">
        <v>1128.1500000000001</v>
      </c>
      <c r="N101" s="319">
        <v>1192000</v>
      </c>
      <c r="O101" s="320">
        <v>-9.9667774086378731E-3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105.35</v>
      </c>
      <c r="E102" s="316">
        <v>104.48333333333333</v>
      </c>
      <c r="F102" s="317">
        <v>100.36666666666667</v>
      </c>
      <c r="G102" s="317">
        <v>95.38333333333334</v>
      </c>
      <c r="H102" s="317">
        <v>91.26666666666668</v>
      </c>
      <c r="I102" s="317">
        <v>109.46666666666667</v>
      </c>
      <c r="J102" s="317">
        <v>113.58333333333331</v>
      </c>
      <c r="K102" s="317">
        <v>118.56666666666666</v>
      </c>
      <c r="L102" s="304">
        <v>108.6</v>
      </c>
      <c r="M102" s="304">
        <v>99.5</v>
      </c>
      <c r="N102" s="319">
        <v>26943000</v>
      </c>
      <c r="O102" s="320">
        <v>0.16530426884650318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62136.25</v>
      </c>
      <c r="E103" s="316">
        <v>62549.9</v>
      </c>
      <c r="F103" s="317">
        <v>61446.3</v>
      </c>
      <c r="G103" s="317">
        <v>60756.35</v>
      </c>
      <c r="H103" s="317">
        <v>59652.75</v>
      </c>
      <c r="I103" s="317">
        <v>63239.850000000006</v>
      </c>
      <c r="J103" s="317">
        <v>64343.45</v>
      </c>
      <c r="K103" s="317">
        <v>65033.400000000009</v>
      </c>
      <c r="L103" s="304">
        <v>63653.5</v>
      </c>
      <c r="M103" s="304">
        <v>61859.95</v>
      </c>
      <c r="N103" s="319">
        <v>28650</v>
      </c>
      <c r="O103" s="320">
        <v>1.2725344644750796E-2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1180.2</v>
      </c>
      <c r="E104" s="316">
        <v>1191.1499999999999</v>
      </c>
      <c r="F104" s="317">
        <v>1151.3499999999997</v>
      </c>
      <c r="G104" s="317">
        <v>1122.4999999999998</v>
      </c>
      <c r="H104" s="317">
        <v>1082.6999999999996</v>
      </c>
      <c r="I104" s="317">
        <v>1219.9999999999998</v>
      </c>
      <c r="J104" s="317">
        <v>1259.8</v>
      </c>
      <c r="K104" s="317">
        <v>1288.6499999999999</v>
      </c>
      <c r="L104" s="304">
        <v>1230.95</v>
      </c>
      <c r="M104" s="304">
        <v>1162.3</v>
      </c>
      <c r="N104" s="319">
        <v>5727750</v>
      </c>
      <c r="O104" s="320">
        <v>9.0999999999999998E-2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35.049999999999997</v>
      </c>
      <c r="E105" s="316">
        <v>35.06666666666667</v>
      </c>
      <c r="F105" s="317">
        <v>34.783333333333339</v>
      </c>
      <c r="G105" s="317">
        <v>34.516666666666666</v>
      </c>
      <c r="H105" s="317">
        <v>34.233333333333334</v>
      </c>
      <c r="I105" s="317">
        <v>35.333333333333343</v>
      </c>
      <c r="J105" s="317">
        <v>35.616666666666674</v>
      </c>
      <c r="K105" s="317">
        <v>35.883333333333347</v>
      </c>
      <c r="L105" s="304">
        <v>35.35</v>
      </c>
      <c r="M105" s="304">
        <v>34.799999999999997</v>
      </c>
      <c r="N105" s="319">
        <v>40919000</v>
      </c>
      <c r="O105" s="320">
        <v>2.3819651212250107E-2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3536.05</v>
      </c>
      <c r="E106" s="316">
        <v>3482.8833333333332</v>
      </c>
      <c r="F106" s="317">
        <v>3389.1666666666665</v>
      </c>
      <c r="G106" s="317">
        <v>3242.2833333333333</v>
      </c>
      <c r="H106" s="317">
        <v>3148.5666666666666</v>
      </c>
      <c r="I106" s="317">
        <v>3629.7666666666664</v>
      </c>
      <c r="J106" s="317">
        <v>3723.4833333333336</v>
      </c>
      <c r="K106" s="317">
        <v>3870.3666666666663</v>
      </c>
      <c r="L106" s="304">
        <v>3576.6</v>
      </c>
      <c r="M106" s="304">
        <v>3336</v>
      </c>
      <c r="N106" s="319">
        <v>829250</v>
      </c>
      <c r="O106" s="320">
        <v>6.5531641503372956E-2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16757.05</v>
      </c>
      <c r="E107" s="316">
        <v>16790.466666666667</v>
      </c>
      <c r="F107" s="317">
        <v>16683.983333333334</v>
      </c>
      <c r="G107" s="317">
        <v>16610.916666666668</v>
      </c>
      <c r="H107" s="317">
        <v>16504.433333333334</v>
      </c>
      <c r="I107" s="317">
        <v>16863.533333333333</v>
      </c>
      <c r="J107" s="317">
        <v>16970.01666666667</v>
      </c>
      <c r="K107" s="317">
        <v>17043.083333333332</v>
      </c>
      <c r="L107" s="304">
        <v>16896.95</v>
      </c>
      <c r="M107" s="304">
        <v>16717.400000000001</v>
      </c>
      <c r="N107" s="319">
        <v>400850</v>
      </c>
      <c r="O107" s="320">
        <v>5.7709195834901514E-3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1996.2</v>
      </c>
      <c r="E108" s="316">
        <v>2000.6499999999999</v>
      </c>
      <c r="F108" s="317">
        <v>1980.2999999999997</v>
      </c>
      <c r="G108" s="317">
        <v>1964.3999999999999</v>
      </c>
      <c r="H108" s="317">
        <v>1944.0499999999997</v>
      </c>
      <c r="I108" s="317">
        <v>2016.5499999999997</v>
      </c>
      <c r="J108" s="317">
        <v>2036.8999999999996</v>
      </c>
      <c r="K108" s="317">
        <v>2052.7999999999997</v>
      </c>
      <c r="L108" s="304">
        <v>2021</v>
      </c>
      <c r="M108" s="304">
        <v>1984.75</v>
      </c>
      <c r="N108" s="319">
        <v>430125</v>
      </c>
      <c r="O108" s="320">
        <v>-4.4166666666666667E-2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92</v>
      </c>
      <c r="E109" s="316">
        <v>91.033333333333346</v>
      </c>
      <c r="F109" s="317">
        <v>89.566666666666691</v>
      </c>
      <c r="G109" s="317">
        <v>87.13333333333334</v>
      </c>
      <c r="H109" s="317">
        <v>85.666666666666686</v>
      </c>
      <c r="I109" s="317">
        <v>93.466666666666697</v>
      </c>
      <c r="J109" s="317">
        <v>94.933333333333366</v>
      </c>
      <c r="K109" s="317">
        <v>97.366666666666703</v>
      </c>
      <c r="L109" s="304">
        <v>92.5</v>
      </c>
      <c r="M109" s="304">
        <v>88.6</v>
      </c>
      <c r="N109" s="319">
        <v>33540200</v>
      </c>
      <c r="O109" s="320">
        <v>-7.5337034099920699E-3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86</v>
      </c>
      <c r="E110" s="316">
        <v>85.45</v>
      </c>
      <c r="F110" s="317">
        <v>84.45</v>
      </c>
      <c r="G110" s="317">
        <v>82.9</v>
      </c>
      <c r="H110" s="317">
        <v>81.900000000000006</v>
      </c>
      <c r="I110" s="317">
        <v>87</v>
      </c>
      <c r="J110" s="317">
        <v>88</v>
      </c>
      <c r="K110" s="317">
        <v>89.55</v>
      </c>
      <c r="L110" s="304">
        <v>86.45</v>
      </c>
      <c r="M110" s="304">
        <v>83.9</v>
      </c>
      <c r="N110" s="319">
        <v>63965400</v>
      </c>
      <c r="O110" s="320">
        <v>-2.4767532806118014E-2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79.349999999999994</v>
      </c>
      <c r="E111" s="316">
        <v>79.416666666666657</v>
      </c>
      <c r="F111" s="317">
        <v>79.033333333333317</v>
      </c>
      <c r="G111" s="317">
        <v>78.716666666666654</v>
      </c>
      <c r="H111" s="317">
        <v>78.333333333333314</v>
      </c>
      <c r="I111" s="317">
        <v>79.73333333333332</v>
      </c>
      <c r="J111" s="317">
        <v>80.116666666666646</v>
      </c>
      <c r="K111" s="317">
        <v>80.433333333333323</v>
      </c>
      <c r="L111" s="304">
        <v>79.8</v>
      </c>
      <c r="M111" s="304">
        <v>79.099999999999994</v>
      </c>
      <c r="N111" s="319">
        <v>43936200</v>
      </c>
      <c r="O111" s="320">
        <v>-1.0920436817472699E-2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18818.75</v>
      </c>
      <c r="E112" s="316">
        <v>18947.183333333334</v>
      </c>
      <c r="F112" s="317">
        <v>18644.366666666669</v>
      </c>
      <c r="G112" s="317">
        <v>18469.983333333334</v>
      </c>
      <c r="H112" s="317">
        <v>18167.166666666668</v>
      </c>
      <c r="I112" s="317">
        <v>19121.566666666669</v>
      </c>
      <c r="J112" s="317">
        <v>19424.383333333335</v>
      </c>
      <c r="K112" s="317">
        <v>19598.76666666667</v>
      </c>
      <c r="L112" s="304">
        <v>19250</v>
      </c>
      <c r="M112" s="304">
        <v>18772.8</v>
      </c>
      <c r="N112" s="319">
        <v>102600</v>
      </c>
      <c r="O112" s="320">
        <v>-1.0130246020260492E-2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1481.65</v>
      </c>
      <c r="E113" s="316">
        <v>1492.0166666666667</v>
      </c>
      <c r="F113" s="317">
        <v>1464.6333333333332</v>
      </c>
      <c r="G113" s="317">
        <v>1447.6166666666666</v>
      </c>
      <c r="H113" s="317">
        <v>1420.2333333333331</v>
      </c>
      <c r="I113" s="317">
        <v>1509.0333333333333</v>
      </c>
      <c r="J113" s="317">
        <v>1536.416666666667</v>
      </c>
      <c r="K113" s="317">
        <v>1553.4333333333334</v>
      </c>
      <c r="L113" s="304">
        <v>1519.4</v>
      </c>
      <c r="M113" s="304">
        <v>1475</v>
      </c>
      <c r="N113" s="319">
        <v>3018950</v>
      </c>
      <c r="O113" s="320">
        <v>-6.6956207021353605E-3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248.1</v>
      </c>
      <c r="E114" s="316">
        <v>247.13333333333333</v>
      </c>
      <c r="F114" s="317">
        <v>245.16666666666666</v>
      </c>
      <c r="G114" s="317">
        <v>242.23333333333332</v>
      </c>
      <c r="H114" s="317">
        <v>240.26666666666665</v>
      </c>
      <c r="I114" s="317">
        <v>250.06666666666666</v>
      </c>
      <c r="J114" s="317">
        <v>252.03333333333336</v>
      </c>
      <c r="K114" s="317">
        <v>254.96666666666667</v>
      </c>
      <c r="L114" s="304">
        <v>249.1</v>
      </c>
      <c r="M114" s="304">
        <v>244.2</v>
      </c>
      <c r="N114" s="319">
        <v>12630000</v>
      </c>
      <c r="O114" s="320">
        <v>-1.3820566877488873E-2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89.7</v>
      </c>
      <c r="E115" s="316">
        <v>88.916666666666671</v>
      </c>
      <c r="F115" s="317">
        <v>87.683333333333337</v>
      </c>
      <c r="G115" s="317">
        <v>85.666666666666671</v>
      </c>
      <c r="H115" s="317">
        <v>84.433333333333337</v>
      </c>
      <c r="I115" s="317">
        <v>90.933333333333337</v>
      </c>
      <c r="J115" s="317">
        <v>92.166666666666657</v>
      </c>
      <c r="K115" s="317">
        <v>94.183333333333337</v>
      </c>
      <c r="L115" s="304">
        <v>90.15</v>
      </c>
      <c r="M115" s="304">
        <v>86.9</v>
      </c>
      <c r="N115" s="319">
        <v>52886000</v>
      </c>
      <c r="O115" s="320">
        <v>-1.5579919215233698E-2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1401.75</v>
      </c>
      <c r="E116" s="316">
        <v>1390.95</v>
      </c>
      <c r="F116" s="317">
        <v>1374.4</v>
      </c>
      <c r="G116" s="317">
        <v>1347.05</v>
      </c>
      <c r="H116" s="317">
        <v>1330.5</v>
      </c>
      <c r="I116" s="317">
        <v>1418.3000000000002</v>
      </c>
      <c r="J116" s="317">
        <v>1434.85</v>
      </c>
      <c r="K116" s="317">
        <v>1462.2000000000003</v>
      </c>
      <c r="L116" s="304">
        <v>1407.5</v>
      </c>
      <c r="M116" s="304">
        <v>1363.6</v>
      </c>
      <c r="N116" s="319">
        <v>3663500</v>
      </c>
      <c r="O116" s="320">
        <v>-2.7088036117381489E-2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33.049999999999997</v>
      </c>
      <c r="E117" s="316">
        <v>33.083333333333336</v>
      </c>
      <c r="F117" s="317">
        <v>32.716666666666669</v>
      </c>
      <c r="G117" s="317">
        <v>32.383333333333333</v>
      </c>
      <c r="H117" s="317">
        <v>32.016666666666666</v>
      </c>
      <c r="I117" s="317">
        <v>33.416666666666671</v>
      </c>
      <c r="J117" s="317">
        <v>33.783333333333331</v>
      </c>
      <c r="K117" s="317">
        <v>34.116666666666674</v>
      </c>
      <c r="L117" s="304">
        <v>33.450000000000003</v>
      </c>
      <c r="M117" s="304">
        <v>32.75</v>
      </c>
      <c r="N117" s="319">
        <v>61516000</v>
      </c>
      <c r="O117" s="320">
        <v>1.7836460504980309E-2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177.4</v>
      </c>
      <c r="E118" s="316">
        <v>176.68333333333331</v>
      </c>
      <c r="F118" s="317">
        <v>174.76666666666662</v>
      </c>
      <c r="G118" s="317">
        <v>172.13333333333333</v>
      </c>
      <c r="H118" s="317">
        <v>170.21666666666664</v>
      </c>
      <c r="I118" s="317">
        <v>179.31666666666661</v>
      </c>
      <c r="J118" s="317">
        <v>181.23333333333329</v>
      </c>
      <c r="K118" s="317">
        <v>183.86666666666659</v>
      </c>
      <c r="L118" s="304">
        <v>178.6</v>
      </c>
      <c r="M118" s="304">
        <v>174.05</v>
      </c>
      <c r="N118" s="319">
        <v>13720000</v>
      </c>
      <c r="O118" s="320">
        <v>2.1441334127456819E-2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1122.55</v>
      </c>
      <c r="E119" s="316">
        <v>1125.4666666666667</v>
      </c>
      <c r="F119" s="317">
        <v>1108.4833333333333</v>
      </c>
      <c r="G119" s="317">
        <v>1094.4166666666667</v>
      </c>
      <c r="H119" s="317">
        <v>1077.4333333333334</v>
      </c>
      <c r="I119" s="317">
        <v>1139.5333333333333</v>
      </c>
      <c r="J119" s="317">
        <v>1156.5166666666669</v>
      </c>
      <c r="K119" s="317">
        <v>1170.5833333333333</v>
      </c>
      <c r="L119" s="304">
        <v>1142.45</v>
      </c>
      <c r="M119" s="304">
        <v>1111.4000000000001</v>
      </c>
      <c r="N119" s="319">
        <v>1659339</v>
      </c>
      <c r="O119" s="320">
        <v>-9.7158124848190433E-3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689.65</v>
      </c>
      <c r="E120" s="316">
        <v>686.96666666666658</v>
      </c>
      <c r="F120" s="317">
        <v>681.48333333333312</v>
      </c>
      <c r="G120" s="317">
        <v>673.31666666666649</v>
      </c>
      <c r="H120" s="317">
        <v>667.83333333333303</v>
      </c>
      <c r="I120" s="317">
        <v>695.13333333333321</v>
      </c>
      <c r="J120" s="317">
        <v>700.61666666666656</v>
      </c>
      <c r="K120" s="317">
        <v>708.7833333333333</v>
      </c>
      <c r="L120" s="304">
        <v>692.45</v>
      </c>
      <c r="M120" s="304">
        <v>678.8</v>
      </c>
      <c r="N120" s="319">
        <v>1864900</v>
      </c>
      <c r="O120" s="320">
        <v>0.10306686777275012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181</v>
      </c>
      <c r="E121" s="316">
        <v>184.61666666666667</v>
      </c>
      <c r="F121" s="317">
        <v>175.73333333333335</v>
      </c>
      <c r="G121" s="317">
        <v>170.46666666666667</v>
      </c>
      <c r="H121" s="317">
        <v>161.58333333333334</v>
      </c>
      <c r="I121" s="317">
        <v>189.88333333333335</v>
      </c>
      <c r="J121" s="317">
        <v>198.76666666666668</v>
      </c>
      <c r="K121" s="317">
        <v>204.03333333333336</v>
      </c>
      <c r="L121" s="304">
        <v>193.5</v>
      </c>
      <c r="M121" s="304">
        <v>179.35</v>
      </c>
      <c r="N121" s="319">
        <v>24499800</v>
      </c>
      <c r="O121" s="320">
        <v>-5.6945556445156122E-2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108.45</v>
      </c>
      <c r="E122" s="316">
        <v>108.95</v>
      </c>
      <c r="F122" s="317">
        <v>106.80000000000001</v>
      </c>
      <c r="G122" s="317">
        <v>105.15</v>
      </c>
      <c r="H122" s="317">
        <v>103.00000000000001</v>
      </c>
      <c r="I122" s="317">
        <v>110.60000000000001</v>
      </c>
      <c r="J122" s="317">
        <v>112.75000000000001</v>
      </c>
      <c r="K122" s="317">
        <v>114.4</v>
      </c>
      <c r="L122" s="304">
        <v>111.1</v>
      </c>
      <c r="M122" s="304">
        <v>107.3</v>
      </c>
      <c r="N122" s="319">
        <v>21414000</v>
      </c>
      <c r="O122" s="320">
        <v>2.7641808234955371E-2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2131.5500000000002</v>
      </c>
      <c r="E123" s="316">
        <v>2141.2000000000003</v>
      </c>
      <c r="F123" s="317">
        <v>2108.4500000000007</v>
      </c>
      <c r="G123" s="317">
        <v>2085.3500000000004</v>
      </c>
      <c r="H123" s="317">
        <v>2052.6000000000008</v>
      </c>
      <c r="I123" s="317">
        <v>2164.3000000000006</v>
      </c>
      <c r="J123" s="317">
        <v>2197.0499999999997</v>
      </c>
      <c r="K123" s="317">
        <v>2220.1500000000005</v>
      </c>
      <c r="L123" s="304">
        <v>2173.9499999999998</v>
      </c>
      <c r="M123" s="304">
        <v>2118.1</v>
      </c>
      <c r="N123" s="319">
        <v>39290515</v>
      </c>
      <c r="O123" s="320">
        <v>8.4901747290921353E-3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38.35</v>
      </c>
      <c r="E124" s="316">
        <v>38.066666666666663</v>
      </c>
      <c r="F124" s="317">
        <v>37.633333333333326</v>
      </c>
      <c r="G124" s="317">
        <v>36.916666666666664</v>
      </c>
      <c r="H124" s="317">
        <v>36.483333333333327</v>
      </c>
      <c r="I124" s="317">
        <v>38.783333333333324</v>
      </c>
      <c r="J124" s="317">
        <v>39.216666666666661</v>
      </c>
      <c r="K124" s="317">
        <v>39.933333333333323</v>
      </c>
      <c r="L124" s="304">
        <v>38.5</v>
      </c>
      <c r="M124" s="304">
        <v>37.35</v>
      </c>
      <c r="N124" s="319">
        <v>62073000</v>
      </c>
      <c r="O124" s="320">
        <v>2.7358490566037737E-2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870.15</v>
      </c>
      <c r="E125" s="316">
        <v>873.94999999999993</v>
      </c>
      <c r="F125" s="317">
        <v>863.24999999999989</v>
      </c>
      <c r="G125" s="317">
        <v>856.34999999999991</v>
      </c>
      <c r="H125" s="317">
        <v>845.64999999999986</v>
      </c>
      <c r="I125" s="317">
        <v>880.84999999999991</v>
      </c>
      <c r="J125" s="317">
        <v>891.55</v>
      </c>
      <c r="K125" s="317">
        <v>898.44999999999993</v>
      </c>
      <c r="L125" s="304">
        <v>884.65</v>
      </c>
      <c r="M125" s="304">
        <v>867.05</v>
      </c>
      <c r="N125" s="319">
        <v>6492000</v>
      </c>
      <c r="O125" s="320">
        <v>-6.7699368904188184E-3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194.9</v>
      </c>
      <c r="E126" s="316">
        <v>194.66666666666666</v>
      </c>
      <c r="F126" s="317">
        <v>192.68333333333331</v>
      </c>
      <c r="G126" s="317">
        <v>190.46666666666664</v>
      </c>
      <c r="H126" s="317">
        <v>188.48333333333329</v>
      </c>
      <c r="I126" s="317">
        <v>196.88333333333333</v>
      </c>
      <c r="J126" s="317">
        <v>198.86666666666667</v>
      </c>
      <c r="K126" s="317">
        <v>201.08333333333334</v>
      </c>
      <c r="L126" s="304">
        <v>196.65</v>
      </c>
      <c r="M126" s="304">
        <v>192.45</v>
      </c>
      <c r="N126" s="319">
        <v>117822000</v>
      </c>
      <c r="O126" s="320">
        <v>8.7327271793291219E-3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22473.200000000001</v>
      </c>
      <c r="E127" s="316">
        <v>22350.066666666666</v>
      </c>
      <c r="F127" s="317">
        <v>22125.133333333331</v>
      </c>
      <c r="G127" s="317">
        <v>21777.066666666666</v>
      </c>
      <c r="H127" s="317">
        <v>21552.133333333331</v>
      </c>
      <c r="I127" s="317">
        <v>22698.133333333331</v>
      </c>
      <c r="J127" s="317">
        <v>22923.066666666666</v>
      </c>
      <c r="K127" s="317">
        <v>23271.133333333331</v>
      </c>
      <c r="L127" s="304">
        <v>22575</v>
      </c>
      <c r="M127" s="304">
        <v>22002</v>
      </c>
      <c r="N127" s="319">
        <v>166650</v>
      </c>
      <c r="O127" s="320">
        <v>-5.7142857142857141E-2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1134.8499999999999</v>
      </c>
      <c r="E128" s="316">
        <v>1137.95</v>
      </c>
      <c r="F128" s="317">
        <v>1119.7</v>
      </c>
      <c r="G128" s="317">
        <v>1104.55</v>
      </c>
      <c r="H128" s="317">
        <v>1086.3</v>
      </c>
      <c r="I128" s="317">
        <v>1153.1000000000001</v>
      </c>
      <c r="J128" s="317">
        <v>1171.3500000000001</v>
      </c>
      <c r="K128" s="317">
        <v>1186.5000000000002</v>
      </c>
      <c r="L128" s="304">
        <v>1156.2</v>
      </c>
      <c r="M128" s="304">
        <v>1122.8</v>
      </c>
      <c r="N128" s="319">
        <v>2146100</v>
      </c>
      <c r="O128" s="320">
        <v>9.1163310961968683E-2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4237.05</v>
      </c>
      <c r="E129" s="316">
        <v>4201.3</v>
      </c>
      <c r="F129" s="317">
        <v>4109.75</v>
      </c>
      <c r="G129" s="317">
        <v>3982.45</v>
      </c>
      <c r="H129" s="317">
        <v>3890.8999999999996</v>
      </c>
      <c r="I129" s="317">
        <v>4328.6000000000004</v>
      </c>
      <c r="J129" s="317">
        <v>4420.1500000000015</v>
      </c>
      <c r="K129" s="317">
        <v>4547.4500000000007</v>
      </c>
      <c r="L129" s="304">
        <v>4292.8500000000004</v>
      </c>
      <c r="M129" s="304">
        <v>4074</v>
      </c>
      <c r="N129" s="319">
        <v>734250</v>
      </c>
      <c r="O129" s="320">
        <v>-2.3279015630196208E-2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677.4</v>
      </c>
      <c r="E130" s="316">
        <v>679.83333333333337</v>
      </c>
      <c r="F130" s="317">
        <v>669.56666666666672</v>
      </c>
      <c r="G130" s="317">
        <v>661.73333333333335</v>
      </c>
      <c r="H130" s="317">
        <v>651.4666666666667</v>
      </c>
      <c r="I130" s="317">
        <v>687.66666666666674</v>
      </c>
      <c r="J130" s="317">
        <v>697.93333333333339</v>
      </c>
      <c r="K130" s="317">
        <v>705.76666666666677</v>
      </c>
      <c r="L130" s="304">
        <v>690.1</v>
      </c>
      <c r="M130" s="304">
        <v>672</v>
      </c>
      <c r="N130" s="319">
        <v>2851425</v>
      </c>
      <c r="O130" s="320">
        <v>-6.0026385224274406E-2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545.15</v>
      </c>
      <c r="E131" s="316">
        <v>541.61666666666667</v>
      </c>
      <c r="F131" s="317">
        <v>532.08333333333337</v>
      </c>
      <c r="G131" s="317">
        <v>519.01666666666665</v>
      </c>
      <c r="H131" s="317">
        <v>509.48333333333335</v>
      </c>
      <c r="I131" s="317">
        <v>554.68333333333339</v>
      </c>
      <c r="J131" s="317">
        <v>564.2166666666667</v>
      </c>
      <c r="K131" s="317">
        <v>577.28333333333342</v>
      </c>
      <c r="L131" s="304">
        <v>551.15</v>
      </c>
      <c r="M131" s="304">
        <v>528.54999999999995</v>
      </c>
      <c r="N131" s="319">
        <v>32495400</v>
      </c>
      <c r="O131" s="320">
        <v>-4.9301208951384717E-3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400.15</v>
      </c>
      <c r="E132" s="316">
        <v>398.38333333333338</v>
      </c>
      <c r="F132" s="317">
        <v>395.26666666666677</v>
      </c>
      <c r="G132" s="317">
        <v>390.38333333333338</v>
      </c>
      <c r="H132" s="317">
        <v>387.26666666666677</v>
      </c>
      <c r="I132" s="317">
        <v>403.26666666666677</v>
      </c>
      <c r="J132" s="317">
        <v>406.38333333333344</v>
      </c>
      <c r="K132" s="317">
        <v>411.26666666666677</v>
      </c>
      <c r="L132" s="304">
        <v>401.5</v>
      </c>
      <c r="M132" s="304">
        <v>393.5</v>
      </c>
      <c r="N132" s="319">
        <v>5257500</v>
      </c>
      <c r="O132" s="320">
        <v>1.8303312027890761E-2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302.85000000000002</v>
      </c>
      <c r="E133" s="316">
        <v>302.88333333333338</v>
      </c>
      <c r="F133" s="317">
        <v>300.26666666666677</v>
      </c>
      <c r="G133" s="317">
        <v>297.68333333333339</v>
      </c>
      <c r="H133" s="317">
        <v>295.06666666666678</v>
      </c>
      <c r="I133" s="317">
        <v>305.46666666666675</v>
      </c>
      <c r="J133" s="317">
        <v>308.08333333333343</v>
      </c>
      <c r="K133" s="317">
        <v>310.66666666666674</v>
      </c>
      <c r="L133" s="304">
        <v>305.5</v>
      </c>
      <c r="M133" s="304">
        <v>300.3</v>
      </c>
      <c r="N133" s="319">
        <v>3580000</v>
      </c>
      <c r="O133" s="320">
        <v>7.6368009621166563E-2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523.29999999999995</v>
      </c>
      <c r="E134" s="316">
        <v>520.4666666666667</v>
      </c>
      <c r="F134" s="317">
        <v>514.48333333333335</v>
      </c>
      <c r="G134" s="317">
        <v>505.66666666666663</v>
      </c>
      <c r="H134" s="317">
        <v>499.68333333333328</v>
      </c>
      <c r="I134" s="317">
        <v>529.28333333333342</v>
      </c>
      <c r="J134" s="317">
        <v>535.26666666666677</v>
      </c>
      <c r="K134" s="317">
        <v>544.08333333333348</v>
      </c>
      <c r="L134" s="304">
        <v>526.45000000000005</v>
      </c>
      <c r="M134" s="304">
        <v>511.65</v>
      </c>
      <c r="N134" s="319">
        <v>14021100</v>
      </c>
      <c r="O134" s="320">
        <v>-2.8982797307404638E-2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124.2</v>
      </c>
      <c r="E135" s="316">
        <v>123.16666666666667</v>
      </c>
      <c r="F135" s="317">
        <v>121.18333333333334</v>
      </c>
      <c r="G135" s="317">
        <v>118.16666666666667</v>
      </c>
      <c r="H135" s="317">
        <v>116.18333333333334</v>
      </c>
      <c r="I135" s="317">
        <v>126.18333333333334</v>
      </c>
      <c r="J135" s="317">
        <v>128.16666666666666</v>
      </c>
      <c r="K135" s="317">
        <v>131.18333333333334</v>
      </c>
      <c r="L135" s="304">
        <v>125.15</v>
      </c>
      <c r="M135" s="304">
        <v>120.15</v>
      </c>
      <c r="N135" s="319">
        <v>96181800</v>
      </c>
      <c r="O135" s="320">
        <v>-1.500204307979686E-2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51.7</v>
      </c>
      <c r="E136" s="316">
        <v>51.35</v>
      </c>
      <c r="F136" s="317">
        <v>50.5</v>
      </c>
      <c r="G136" s="317">
        <v>49.3</v>
      </c>
      <c r="H136" s="317">
        <v>48.449999999999996</v>
      </c>
      <c r="I136" s="317">
        <v>52.550000000000004</v>
      </c>
      <c r="J136" s="317">
        <v>53.400000000000013</v>
      </c>
      <c r="K136" s="317">
        <v>54.600000000000009</v>
      </c>
      <c r="L136" s="304">
        <v>52.2</v>
      </c>
      <c r="M136" s="304">
        <v>50.15</v>
      </c>
      <c r="N136" s="319">
        <v>62545500</v>
      </c>
      <c r="O136" s="320">
        <v>-8.6262669829631228E-4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409.85</v>
      </c>
      <c r="E137" s="316">
        <v>406.95</v>
      </c>
      <c r="F137" s="317">
        <v>402.29999999999995</v>
      </c>
      <c r="G137" s="317">
        <v>394.74999999999994</v>
      </c>
      <c r="H137" s="317">
        <v>390.09999999999991</v>
      </c>
      <c r="I137" s="317">
        <v>414.5</v>
      </c>
      <c r="J137" s="317">
        <v>419.15</v>
      </c>
      <c r="K137" s="317">
        <v>426.70000000000005</v>
      </c>
      <c r="L137" s="304">
        <v>411.6</v>
      </c>
      <c r="M137" s="304">
        <v>399.4</v>
      </c>
      <c r="N137" s="319">
        <v>16736500</v>
      </c>
      <c r="O137" s="320">
        <v>2.2113787375415282E-2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2293</v>
      </c>
      <c r="E138" s="316">
        <v>2303.1166666666668</v>
      </c>
      <c r="F138" s="317">
        <v>2277.9333333333334</v>
      </c>
      <c r="G138" s="317">
        <v>2262.8666666666668</v>
      </c>
      <c r="H138" s="317">
        <v>2237.6833333333334</v>
      </c>
      <c r="I138" s="317">
        <v>2318.1833333333334</v>
      </c>
      <c r="J138" s="317">
        <v>2343.3666666666668</v>
      </c>
      <c r="K138" s="317">
        <v>2358.4333333333334</v>
      </c>
      <c r="L138" s="304">
        <v>2328.3000000000002</v>
      </c>
      <c r="M138" s="304">
        <v>2288.0500000000002</v>
      </c>
      <c r="N138" s="319">
        <v>10166700</v>
      </c>
      <c r="O138" s="320">
        <v>2.084525710154532E-2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684.9</v>
      </c>
      <c r="E139" s="316">
        <v>679.31666666666661</v>
      </c>
      <c r="F139" s="317">
        <v>668.93333333333317</v>
      </c>
      <c r="G139" s="317">
        <v>652.96666666666658</v>
      </c>
      <c r="H139" s="317">
        <v>642.58333333333314</v>
      </c>
      <c r="I139" s="317">
        <v>695.28333333333319</v>
      </c>
      <c r="J139" s="317">
        <v>705.66666666666663</v>
      </c>
      <c r="K139" s="317">
        <v>721.63333333333321</v>
      </c>
      <c r="L139" s="304">
        <v>689.7</v>
      </c>
      <c r="M139" s="304">
        <v>663.35</v>
      </c>
      <c r="N139" s="319">
        <v>12994800</v>
      </c>
      <c r="O139" s="320">
        <v>1.8433179723502304E-2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1100.7</v>
      </c>
      <c r="E140" s="316">
        <v>1096.05</v>
      </c>
      <c r="F140" s="317">
        <v>1083.25</v>
      </c>
      <c r="G140" s="317">
        <v>1065.8</v>
      </c>
      <c r="H140" s="317">
        <v>1053</v>
      </c>
      <c r="I140" s="317">
        <v>1113.5</v>
      </c>
      <c r="J140" s="317">
        <v>1126.2999999999997</v>
      </c>
      <c r="K140" s="317">
        <v>1143.75</v>
      </c>
      <c r="L140" s="304">
        <v>1108.8499999999999</v>
      </c>
      <c r="M140" s="304">
        <v>1078.5999999999999</v>
      </c>
      <c r="N140" s="319">
        <v>8800500</v>
      </c>
      <c r="O140" s="320">
        <v>0.12308575803981624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3020.25</v>
      </c>
      <c r="E141" s="316">
        <v>3003.25</v>
      </c>
      <c r="F141" s="317">
        <v>2971.5</v>
      </c>
      <c r="G141" s="317">
        <v>2922.75</v>
      </c>
      <c r="H141" s="317">
        <v>2891</v>
      </c>
      <c r="I141" s="317">
        <v>3052</v>
      </c>
      <c r="J141" s="317">
        <v>3083.75</v>
      </c>
      <c r="K141" s="317">
        <v>3132.5</v>
      </c>
      <c r="L141" s="304">
        <v>3035</v>
      </c>
      <c r="M141" s="304">
        <v>2954.5</v>
      </c>
      <c r="N141" s="319">
        <v>1690500</v>
      </c>
      <c r="O141" s="320">
        <v>1.929454326198372E-2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339.55</v>
      </c>
      <c r="E142" s="316">
        <v>337.9666666666667</v>
      </c>
      <c r="F142" s="317">
        <v>334.88333333333338</v>
      </c>
      <c r="G142" s="317">
        <v>330.2166666666667</v>
      </c>
      <c r="H142" s="317">
        <v>327.13333333333338</v>
      </c>
      <c r="I142" s="317">
        <v>342.63333333333338</v>
      </c>
      <c r="J142" s="317">
        <v>345.71666666666664</v>
      </c>
      <c r="K142" s="317">
        <v>350.38333333333338</v>
      </c>
      <c r="L142" s="304">
        <v>341.05</v>
      </c>
      <c r="M142" s="304">
        <v>333.3</v>
      </c>
      <c r="N142" s="319">
        <v>2694000</v>
      </c>
      <c r="O142" s="320">
        <v>-4.5696068012752389E-2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417.4</v>
      </c>
      <c r="E143" s="316">
        <v>418.25</v>
      </c>
      <c r="F143" s="317">
        <v>412.3</v>
      </c>
      <c r="G143" s="317">
        <v>407.2</v>
      </c>
      <c r="H143" s="317">
        <v>401.25</v>
      </c>
      <c r="I143" s="317">
        <v>423.35</v>
      </c>
      <c r="J143" s="317">
        <v>429.30000000000007</v>
      </c>
      <c r="K143" s="317">
        <v>434.40000000000003</v>
      </c>
      <c r="L143" s="304">
        <v>424.2</v>
      </c>
      <c r="M143" s="304">
        <v>413.15</v>
      </c>
      <c r="N143" s="319">
        <v>6199200</v>
      </c>
      <c r="O143" s="320">
        <v>-2.8734371572713316E-2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971.05</v>
      </c>
      <c r="E144" s="316">
        <v>969.61666666666667</v>
      </c>
      <c r="F144" s="317">
        <v>964.43333333333339</v>
      </c>
      <c r="G144" s="317">
        <v>957.81666666666672</v>
      </c>
      <c r="H144" s="317">
        <v>952.63333333333344</v>
      </c>
      <c r="I144" s="317">
        <v>976.23333333333335</v>
      </c>
      <c r="J144" s="317">
        <v>981.41666666666652</v>
      </c>
      <c r="K144" s="317">
        <v>988.0333333333333</v>
      </c>
      <c r="L144" s="304">
        <v>974.8</v>
      </c>
      <c r="M144" s="304">
        <v>963</v>
      </c>
      <c r="N144" s="319">
        <v>1565900</v>
      </c>
      <c r="O144" s="320">
        <v>-1.3392857142857143E-3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238.15</v>
      </c>
      <c r="E145" s="316">
        <v>239.13333333333335</v>
      </c>
      <c r="F145" s="317">
        <v>234.56666666666672</v>
      </c>
      <c r="G145" s="317">
        <v>230.98333333333338</v>
      </c>
      <c r="H145" s="317">
        <v>226.41666666666674</v>
      </c>
      <c r="I145" s="317">
        <v>242.7166666666667</v>
      </c>
      <c r="J145" s="317">
        <v>247.28333333333336</v>
      </c>
      <c r="K145" s="317">
        <v>250.86666666666667</v>
      </c>
      <c r="L145" s="304">
        <v>243.7</v>
      </c>
      <c r="M145" s="304">
        <v>235.55</v>
      </c>
      <c r="N145" s="319">
        <v>2864400</v>
      </c>
      <c r="O145" s="320">
        <v>-4.9635036496350364E-2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3989.15</v>
      </c>
      <c r="E146" s="316">
        <v>4003.1333333333332</v>
      </c>
      <c r="F146" s="317">
        <v>3963.0166666666664</v>
      </c>
      <c r="G146" s="317">
        <v>3936.8833333333332</v>
      </c>
      <c r="H146" s="317">
        <v>3896.7666666666664</v>
      </c>
      <c r="I146" s="317">
        <v>4029.2666666666664</v>
      </c>
      <c r="J146" s="317">
        <v>4069.3833333333332</v>
      </c>
      <c r="K146" s="317">
        <v>4095.5166666666664</v>
      </c>
      <c r="L146" s="304">
        <v>4043.25</v>
      </c>
      <c r="M146" s="304">
        <v>3977</v>
      </c>
      <c r="N146" s="319">
        <v>2534400</v>
      </c>
      <c r="O146" s="320">
        <v>-1.4184397163120568E-3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489.75</v>
      </c>
      <c r="E147" s="316">
        <v>485.05</v>
      </c>
      <c r="F147" s="317">
        <v>478.20000000000005</v>
      </c>
      <c r="G147" s="317">
        <v>466.65000000000003</v>
      </c>
      <c r="H147" s="317">
        <v>459.80000000000007</v>
      </c>
      <c r="I147" s="317">
        <v>496.6</v>
      </c>
      <c r="J147" s="317">
        <v>503.45000000000005</v>
      </c>
      <c r="K147" s="317">
        <v>515</v>
      </c>
      <c r="L147" s="304">
        <v>491.9</v>
      </c>
      <c r="M147" s="304">
        <v>473.5</v>
      </c>
      <c r="N147" s="319">
        <v>13100100</v>
      </c>
      <c r="O147" s="320">
        <v>-7.004429678848284E-2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125.55</v>
      </c>
      <c r="E148" s="316">
        <v>124.76666666666667</v>
      </c>
      <c r="F148" s="317">
        <v>123.03333333333333</v>
      </c>
      <c r="G148" s="317">
        <v>120.51666666666667</v>
      </c>
      <c r="H148" s="317">
        <v>118.78333333333333</v>
      </c>
      <c r="I148" s="317">
        <v>127.28333333333333</v>
      </c>
      <c r="J148" s="317">
        <v>129.01666666666665</v>
      </c>
      <c r="K148" s="317">
        <v>131.53333333333333</v>
      </c>
      <c r="L148" s="304">
        <v>126.5</v>
      </c>
      <c r="M148" s="304">
        <v>122.25</v>
      </c>
      <c r="N148" s="319">
        <v>124489800</v>
      </c>
      <c r="O148" s="320">
        <v>-2.6094970170247853E-2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589.04999999999995</v>
      </c>
      <c r="E149" s="316">
        <v>591.53333333333342</v>
      </c>
      <c r="F149" s="317">
        <v>583.71666666666681</v>
      </c>
      <c r="G149" s="317">
        <v>578.38333333333344</v>
      </c>
      <c r="H149" s="317">
        <v>570.56666666666683</v>
      </c>
      <c r="I149" s="317">
        <v>596.86666666666679</v>
      </c>
      <c r="J149" s="317">
        <v>604.68333333333339</v>
      </c>
      <c r="K149" s="317">
        <v>610.01666666666677</v>
      </c>
      <c r="L149" s="304">
        <v>599.35</v>
      </c>
      <c r="M149" s="304">
        <v>586.20000000000005</v>
      </c>
      <c r="N149" s="319">
        <v>3136000</v>
      </c>
      <c r="O149" s="320">
        <v>9.9193831055029796E-2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278.95</v>
      </c>
      <c r="E150" s="316">
        <v>279.7</v>
      </c>
      <c r="F150" s="317">
        <v>277.5</v>
      </c>
      <c r="G150" s="317">
        <v>276.05</v>
      </c>
      <c r="H150" s="317">
        <v>273.85000000000002</v>
      </c>
      <c r="I150" s="317">
        <v>281.14999999999998</v>
      </c>
      <c r="J150" s="317">
        <v>283.34999999999991</v>
      </c>
      <c r="K150" s="317">
        <v>284.79999999999995</v>
      </c>
      <c r="L150" s="304">
        <v>281.89999999999998</v>
      </c>
      <c r="M150" s="304">
        <v>278.25</v>
      </c>
      <c r="N150" s="319">
        <v>23427200</v>
      </c>
      <c r="O150" s="320">
        <v>1.3708114095818333E-2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152.19999999999999</v>
      </c>
      <c r="E151" s="316">
        <v>152.08333333333334</v>
      </c>
      <c r="F151" s="317">
        <v>149.26666666666668</v>
      </c>
      <c r="G151" s="317">
        <v>146.33333333333334</v>
      </c>
      <c r="H151" s="317">
        <v>143.51666666666668</v>
      </c>
      <c r="I151" s="317">
        <v>155.01666666666668</v>
      </c>
      <c r="J151" s="317">
        <v>157.83333333333334</v>
      </c>
      <c r="K151" s="317">
        <v>160.76666666666668</v>
      </c>
      <c r="L151" s="304">
        <v>154.9</v>
      </c>
      <c r="M151" s="304">
        <v>149.15</v>
      </c>
      <c r="N151" s="319">
        <v>32691000</v>
      </c>
      <c r="O151" s="320">
        <v>4.79483633010604E-3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44054</v>
      </c>
    </row>
    <row r="7" spans="1:15">
      <c r="A7"/>
    </row>
    <row r="8" spans="1:15" ht="28.5" customHeight="1">
      <c r="A8" s="538" t="s">
        <v>16</v>
      </c>
      <c r="B8" s="539" t="s">
        <v>18</v>
      </c>
      <c r="C8" s="537" t="s">
        <v>19</v>
      </c>
      <c r="D8" s="537" t="s">
        <v>20</v>
      </c>
      <c r="E8" s="537" t="s">
        <v>21</v>
      </c>
      <c r="F8" s="537"/>
      <c r="G8" s="537"/>
      <c r="H8" s="537" t="s">
        <v>22</v>
      </c>
      <c r="I8" s="537"/>
      <c r="J8" s="537"/>
      <c r="K8" s="274"/>
      <c r="L8" s="282"/>
      <c r="M8" s="282"/>
    </row>
    <row r="9" spans="1:15" ht="36" customHeight="1">
      <c r="A9" s="533"/>
      <c r="B9" s="535"/>
      <c r="C9" s="540" t="s">
        <v>23</v>
      </c>
      <c r="D9" s="54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11270.15</v>
      </c>
      <c r="D10" s="303">
        <v>11281.816666666666</v>
      </c>
      <c r="E10" s="303">
        <v>11226.333333333332</v>
      </c>
      <c r="F10" s="303">
        <v>11182.516666666666</v>
      </c>
      <c r="G10" s="303">
        <v>11127.033333333333</v>
      </c>
      <c r="H10" s="303">
        <v>11325.633333333331</v>
      </c>
      <c r="I10" s="303">
        <v>11381.116666666665</v>
      </c>
      <c r="J10" s="303">
        <v>11424.933333333331</v>
      </c>
      <c r="K10" s="302">
        <v>11337.3</v>
      </c>
      <c r="L10" s="302">
        <v>11238</v>
      </c>
      <c r="M10" s="307"/>
    </row>
    <row r="11" spans="1:15">
      <c r="A11" s="301">
        <v>2</v>
      </c>
      <c r="B11" s="277" t="s">
        <v>220</v>
      </c>
      <c r="C11" s="304">
        <v>21900.25</v>
      </c>
      <c r="D11" s="279">
        <v>21922.433333333331</v>
      </c>
      <c r="E11" s="279">
        <v>21772.916666666661</v>
      </c>
      <c r="F11" s="279">
        <v>21645.583333333328</v>
      </c>
      <c r="G11" s="279">
        <v>21496.066666666658</v>
      </c>
      <c r="H11" s="279">
        <v>22049.766666666663</v>
      </c>
      <c r="I11" s="279">
        <v>22199.283333333333</v>
      </c>
      <c r="J11" s="279">
        <v>22326.616666666665</v>
      </c>
      <c r="K11" s="304">
        <v>22071.95</v>
      </c>
      <c r="L11" s="304">
        <v>21795.1</v>
      </c>
      <c r="M11" s="307"/>
    </row>
    <row r="12" spans="1:15">
      <c r="A12" s="301">
        <v>3</v>
      </c>
      <c r="B12" s="285" t="s">
        <v>221</v>
      </c>
      <c r="C12" s="304">
        <v>1442.15</v>
      </c>
      <c r="D12" s="279">
        <v>1441.3500000000001</v>
      </c>
      <c r="E12" s="279">
        <v>1433.0000000000002</v>
      </c>
      <c r="F12" s="279">
        <v>1423.8500000000001</v>
      </c>
      <c r="G12" s="279">
        <v>1415.5000000000002</v>
      </c>
      <c r="H12" s="279">
        <v>1450.5000000000002</v>
      </c>
      <c r="I12" s="279">
        <v>1458.8500000000001</v>
      </c>
      <c r="J12" s="279">
        <v>1468.0000000000002</v>
      </c>
      <c r="K12" s="304">
        <v>1449.7</v>
      </c>
      <c r="L12" s="304">
        <v>1432.2</v>
      </c>
      <c r="M12" s="307"/>
    </row>
    <row r="13" spans="1:15">
      <c r="A13" s="301">
        <v>4</v>
      </c>
      <c r="B13" s="277" t="s">
        <v>222</v>
      </c>
      <c r="C13" s="304">
        <v>3199.15</v>
      </c>
      <c r="D13" s="279">
        <v>3201.7333333333336</v>
      </c>
      <c r="E13" s="279">
        <v>3186.0166666666673</v>
      </c>
      <c r="F13" s="279">
        <v>3172.8833333333337</v>
      </c>
      <c r="G13" s="279">
        <v>3157.1666666666674</v>
      </c>
      <c r="H13" s="279">
        <v>3214.8666666666672</v>
      </c>
      <c r="I13" s="279">
        <v>3230.5833333333335</v>
      </c>
      <c r="J13" s="279">
        <v>3243.7166666666672</v>
      </c>
      <c r="K13" s="304">
        <v>3217.45</v>
      </c>
      <c r="L13" s="304">
        <v>3188.6</v>
      </c>
      <c r="M13" s="307"/>
    </row>
    <row r="14" spans="1:15">
      <c r="A14" s="301">
        <v>5</v>
      </c>
      <c r="B14" s="277" t="s">
        <v>223</v>
      </c>
      <c r="C14" s="304">
        <v>18159.55</v>
      </c>
      <c r="D14" s="279">
        <v>18127.2</v>
      </c>
      <c r="E14" s="279">
        <v>18049.150000000001</v>
      </c>
      <c r="F14" s="279">
        <v>17938.75</v>
      </c>
      <c r="G14" s="279">
        <v>17860.7</v>
      </c>
      <c r="H14" s="279">
        <v>18237.600000000002</v>
      </c>
      <c r="I14" s="279">
        <v>18315.649999999998</v>
      </c>
      <c r="J14" s="279">
        <v>18426.050000000003</v>
      </c>
      <c r="K14" s="304">
        <v>18205.25</v>
      </c>
      <c r="L14" s="304">
        <v>18016.8</v>
      </c>
      <c r="M14" s="307"/>
    </row>
    <row r="15" spans="1:15">
      <c r="A15" s="301">
        <v>6</v>
      </c>
      <c r="B15" s="277" t="s">
        <v>224</v>
      </c>
      <c r="C15" s="304">
        <v>2513.5500000000002</v>
      </c>
      <c r="D15" s="279">
        <v>2513.2000000000003</v>
      </c>
      <c r="E15" s="279">
        <v>2501.9000000000005</v>
      </c>
      <c r="F15" s="279">
        <v>2490.2500000000005</v>
      </c>
      <c r="G15" s="279">
        <v>2478.9500000000007</v>
      </c>
      <c r="H15" s="279">
        <v>2524.8500000000004</v>
      </c>
      <c r="I15" s="279">
        <v>2536.1500000000005</v>
      </c>
      <c r="J15" s="279">
        <v>2547.8000000000002</v>
      </c>
      <c r="K15" s="304">
        <v>2524.5</v>
      </c>
      <c r="L15" s="304">
        <v>2501.5500000000002</v>
      </c>
      <c r="M15" s="307"/>
    </row>
    <row r="16" spans="1:15">
      <c r="A16" s="301">
        <v>7</v>
      </c>
      <c r="B16" s="277" t="s">
        <v>225</v>
      </c>
      <c r="C16" s="304">
        <v>4478.5</v>
      </c>
      <c r="D16" s="279">
        <v>4475.7333333333336</v>
      </c>
      <c r="E16" s="279">
        <v>4456.1166666666668</v>
      </c>
      <c r="F16" s="279">
        <v>4433.7333333333336</v>
      </c>
      <c r="G16" s="279">
        <v>4414.1166666666668</v>
      </c>
      <c r="H16" s="279">
        <v>4498.1166666666668</v>
      </c>
      <c r="I16" s="279">
        <v>4517.7333333333336</v>
      </c>
      <c r="J16" s="279">
        <v>4540.1166666666668</v>
      </c>
      <c r="K16" s="304">
        <v>4495.3500000000004</v>
      </c>
      <c r="L16" s="304">
        <v>4453.3500000000004</v>
      </c>
      <c r="M16" s="307"/>
    </row>
    <row r="17" spans="1:13">
      <c r="A17" s="301">
        <v>8</v>
      </c>
      <c r="B17" s="277" t="s">
        <v>38</v>
      </c>
      <c r="C17" s="277">
        <v>1400.25</v>
      </c>
      <c r="D17" s="279">
        <v>1398.4333333333332</v>
      </c>
      <c r="E17" s="279">
        <v>1387.9166666666663</v>
      </c>
      <c r="F17" s="279">
        <v>1375.583333333333</v>
      </c>
      <c r="G17" s="279">
        <v>1365.0666666666662</v>
      </c>
      <c r="H17" s="279">
        <v>1410.7666666666664</v>
      </c>
      <c r="I17" s="279">
        <v>1421.2833333333333</v>
      </c>
      <c r="J17" s="279">
        <v>1433.6166666666666</v>
      </c>
      <c r="K17" s="277">
        <v>1408.95</v>
      </c>
      <c r="L17" s="277">
        <v>1386.1</v>
      </c>
      <c r="M17" s="277">
        <v>5.5125299999999999</v>
      </c>
    </row>
    <row r="18" spans="1:13">
      <c r="A18" s="301">
        <v>9</v>
      </c>
      <c r="B18" s="277" t="s">
        <v>226</v>
      </c>
      <c r="C18" s="277">
        <v>702</v>
      </c>
      <c r="D18" s="279">
        <v>707.6</v>
      </c>
      <c r="E18" s="279">
        <v>695.40000000000009</v>
      </c>
      <c r="F18" s="279">
        <v>688.80000000000007</v>
      </c>
      <c r="G18" s="279">
        <v>676.60000000000014</v>
      </c>
      <c r="H18" s="279">
        <v>714.2</v>
      </c>
      <c r="I18" s="279">
        <v>726.40000000000009</v>
      </c>
      <c r="J18" s="279">
        <v>733</v>
      </c>
      <c r="K18" s="277">
        <v>719.8</v>
      </c>
      <c r="L18" s="277">
        <v>701</v>
      </c>
      <c r="M18" s="277">
        <v>2.6806999999999999</v>
      </c>
    </row>
    <row r="19" spans="1:13">
      <c r="A19" s="301">
        <v>10</v>
      </c>
      <c r="B19" s="277" t="s">
        <v>803</v>
      </c>
      <c r="C19" s="277">
        <v>1064.3</v>
      </c>
      <c r="D19" s="279">
        <v>1071.8</v>
      </c>
      <c r="E19" s="279">
        <v>1043.5999999999999</v>
      </c>
      <c r="F19" s="279">
        <v>1022.8999999999999</v>
      </c>
      <c r="G19" s="279">
        <v>994.69999999999982</v>
      </c>
      <c r="H19" s="279">
        <v>1092.5</v>
      </c>
      <c r="I19" s="279">
        <v>1120.7000000000003</v>
      </c>
      <c r="J19" s="279">
        <v>1141.4000000000001</v>
      </c>
      <c r="K19" s="277">
        <v>1100</v>
      </c>
      <c r="L19" s="277">
        <v>1051.0999999999999</v>
      </c>
      <c r="M19" s="277">
        <v>3.1261299999999999</v>
      </c>
    </row>
    <row r="20" spans="1:13">
      <c r="A20" s="301">
        <v>11</v>
      </c>
      <c r="B20" s="277" t="s">
        <v>295</v>
      </c>
      <c r="C20" s="277">
        <v>16973.3</v>
      </c>
      <c r="D20" s="279">
        <v>17074.433333333334</v>
      </c>
      <c r="E20" s="279">
        <v>16798.866666666669</v>
      </c>
      <c r="F20" s="279">
        <v>16624.433333333334</v>
      </c>
      <c r="G20" s="279">
        <v>16348.866666666669</v>
      </c>
      <c r="H20" s="279">
        <v>17248.866666666669</v>
      </c>
      <c r="I20" s="279">
        <v>17524.433333333334</v>
      </c>
      <c r="J20" s="279">
        <v>17698.866666666669</v>
      </c>
      <c r="K20" s="277">
        <v>17350</v>
      </c>
      <c r="L20" s="277">
        <v>16900</v>
      </c>
      <c r="M20" s="277">
        <v>0.52761999999999998</v>
      </c>
    </row>
    <row r="21" spans="1:13">
      <c r="A21" s="301">
        <v>12</v>
      </c>
      <c r="B21" s="277" t="s">
        <v>296</v>
      </c>
      <c r="C21" s="277">
        <v>163.19999999999999</v>
      </c>
      <c r="D21" s="279">
        <v>164.4</v>
      </c>
      <c r="E21" s="279">
        <v>160.80000000000001</v>
      </c>
      <c r="F21" s="279">
        <v>158.4</v>
      </c>
      <c r="G21" s="279">
        <v>154.80000000000001</v>
      </c>
      <c r="H21" s="279">
        <v>166.8</v>
      </c>
      <c r="I21" s="279">
        <v>170.39999999999998</v>
      </c>
      <c r="J21" s="279">
        <v>172.8</v>
      </c>
      <c r="K21" s="277">
        <v>168</v>
      </c>
      <c r="L21" s="277">
        <v>162</v>
      </c>
      <c r="M21" s="277">
        <v>26.222480000000001</v>
      </c>
    </row>
    <row r="22" spans="1:13">
      <c r="A22" s="301">
        <v>13</v>
      </c>
      <c r="B22" s="277" t="s">
        <v>41</v>
      </c>
      <c r="C22" s="277">
        <v>331.3</v>
      </c>
      <c r="D22" s="279">
        <v>330.31666666666666</v>
      </c>
      <c r="E22" s="279">
        <v>326.68333333333334</v>
      </c>
      <c r="F22" s="279">
        <v>322.06666666666666</v>
      </c>
      <c r="G22" s="279">
        <v>318.43333333333334</v>
      </c>
      <c r="H22" s="279">
        <v>334.93333333333334</v>
      </c>
      <c r="I22" s="279">
        <v>338.56666666666666</v>
      </c>
      <c r="J22" s="279">
        <v>343.18333333333334</v>
      </c>
      <c r="K22" s="277">
        <v>333.95</v>
      </c>
      <c r="L22" s="277">
        <v>325.7</v>
      </c>
      <c r="M22" s="277">
        <v>31.87734</v>
      </c>
    </row>
    <row r="23" spans="1:13">
      <c r="A23" s="301">
        <v>14</v>
      </c>
      <c r="B23" s="277" t="s">
        <v>43</v>
      </c>
      <c r="C23" s="277">
        <v>37.65</v>
      </c>
      <c r="D23" s="279">
        <v>37.75</v>
      </c>
      <c r="E23" s="279">
        <v>36.549999999999997</v>
      </c>
      <c r="F23" s="279">
        <v>35.449999999999996</v>
      </c>
      <c r="G23" s="279">
        <v>34.249999999999993</v>
      </c>
      <c r="H23" s="279">
        <v>38.85</v>
      </c>
      <c r="I23" s="279">
        <v>40.050000000000004</v>
      </c>
      <c r="J23" s="279">
        <v>41.150000000000006</v>
      </c>
      <c r="K23" s="277">
        <v>38.950000000000003</v>
      </c>
      <c r="L23" s="277">
        <v>36.65</v>
      </c>
      <c r="M23" s="277">
        <v>105.73381000000001</v>
      </c>
    </row>
    <row r="24" spans="1:13">
      <c r="A24" s="301">
        <v>15</v>
      </c>
      <c r="B24" s="277" t="s">
        <v>298</v>
      </c>
      <c r="C24" s="277">
        <v>254.75</v>
      </c>
      <c r="D24" s="279">
        <v>255.60000000000002</v>
      </c>
      <c r="E24" s="279">
        <v>249.25000000000006</v>
      </c>
      <c r="F24" s="279">
        <v>243.75000000000003</v>
      </c>
      <c r="G24" s="279">
        <v>237.40000000000006</v>
      </c>
      <c r="H24" s="279">
        <v>261.10000000000002</v>
      </c>
      <c r="I24" s="279">
        <v>267.44999999999993</v>
      </c>
      <c r="J24" s="279">
        <v>272.95000000000005</v>
      </c>
      <c r="K24" s="277">
        <v>261.95</v>
      </c>
      <c r="L24" s="277">
        <v>250.1</v>
      </c>
      <c r="M24" s="277">
        <v>7.3859199999999996</v>
      </c>
    </row>
    <row r="25" spans="1:13">
      <c r="A25" s="301">
        <v>16</v>
      </c>
      <c r="B25" s="277" t="s">
        <v>227</v>
      </c>
      <c r="C25" s="277">
        <v>59.45</v>
      </c>
      <c r="D25" s="279">
        <v>59.833333333333336</v>
      </c>
      <c r="E25" s="279">
        <v>58.766666666666673</v>
      </c>
      <c r="F25" s="279">
        <v>58.083333333333336</v>
      </c>
      <c r="G25" s="279">
        <v>57.016666666666673</v>
      </c>
      <c r="H25" s="279">
        <v>60.516666666666673</v>
      </c>
      <c r="I25" s="279">
        <v>61.583333333333336</v>
      </c>
      <c r="J25" s="279">
        <v>62.266666666666673</v>
      </c>
      <c r="K25" s="277">
        <v>60.9</v>
      </c>
      <c r="L25" s="277">
        <v>59.15</v>
      </c>
      <c r="M25" s="277">
        <v>27.000229999999998</v>
      </c>
    </row>
    <row r="26" spans="1:13">
      <c r="A26" s="301">
        <v>17</v>
      </c>
      <c r="B26" s="277" t="s">
        <v>228</v>
      </c>
      <c r="C26" s="277">
        <v>118.95</v>
      </c>
      <c r="D26" s="279">
        <v>120.18333333333334</v>
      </c>
      <c r="E26" s="279">
        <v>117.51666666666668</v>
      </c>
      <c r="F26" s="279">
        <v>116.08333333333334</v>
      </c>
      <c r="G26" s="279">
        <v>113.41666666666669</v>
      </c>
      <c r="H26" s="279">
        <v>121.61666666666667</v>
      </c>
      <c r="I26" s="279">
        <v>124.28333333333333</v>
      </c>
      <c r="J26" s="279">
        <v>125.71666666666667</v>
      </c>
      <c r="K26" s="277">
        <v>122.85</v>
      </c>
      <c r="L26" s="277">
        <v>118.75</v>
      </c>
      <c r="M26" s="277">
        <v>11.03393</v>
      </c>
    </row>
    <row r="27" spans="1:13">
      <c r="A27" s="301">
        <v>18</v>
      </c>
      <c r="B27" s="277" t="s">
        <v>229</v>
      </c>
      <c r="C27" s="277">
        <v>1722.75</v>
      </c>
      <c r="D27" s="279">
        <v>1729.2333333333333</v>
      </c>
      <c r="E27" s="279">
        <v>1698.5166666666667</v>
      </c>
      <c r="F27" s="279">
        <v>1674.2833333333333</v>
      </c>
      <c r="G27" s="279">
        <v>1643.5666666666666</v>
      </c>
      <c r="H27" s="279">
        <v>1753.4666666666667</v>
      </c>
      <c r="I27" s="279">
        <v>1784.1833333333334</v>
      </c>
      <c r="J27" s="279">
        <v>1808.4166666666667</v>
      </c>
      <c r="K27" s="277">
        <v>1759.95</v>
      </c>
      <c r="L27" s="277">
        <v>1705</v>
      </c>
      <c r="M27" s="277">
        <v>3.6129500000000001</v>
      </c>
    </row>
    <row r="28" spans="1:13">
      <c r="A28" s="301">
        <v>19</v>
      </c>
      <c r="B28" s="277" t="s">
        <v>230</v>
      </c>
      <c r="C28" s="277">
        <v>2978</v>
      </c>
      <c r="D28" s="279">
        <v>2995.6666666666665</v>
      </c>
      <c r="E28" s="279">
        <v>2922.333333333333</v>
      </c>
      <c r="F28" s="279">
        <v>2866.6666666666665</v>
      </c>
      <c r="G28" s="279">
        <v>2793.333333333333</v>
      </c>
      <c r="H28" s="279">
        <v>3051.333333333333</v>
      </c>
      <c r="I28" s="279">
        <v>3124.6666666666661</v>
      </c>
      <c r="J28" s="279">
        <v>3180.333333333333</v>
      </c>
      <c r="K28" s="277">
        <v>3069</v>
      </c>
      <c r="L28" s="277">
        <v>2940</v>
      </c>
      <c r="M28" s="277">
        <v>5.1706799999999999</v>
      </c>
    </row>
    <row r="29" spans="1:13">
      <c r="A29" s="301">
        <v>20</v>
      </c>
      <c r="B29" s="277" t="s">
        <v>45</v>
      </c>
      <c r="C29" s="277">
        <v>749.7</v>
      </c>
      <c r="D29" s="279">
        <v>737.9</v>
      </c>
      <c r="E29" s="279">
        <v>722.8</v>
      </c>
      <c r="F29" s="279">
        <v>695.9</v>
      </c>
      <c r="G29" s="279">
        <v>680.8</v>
      </c>
      <c r="H29" s="279">
        <v>764.8</v>
      </c>
      <c r="I29" s="279">
        <v>779.90000000000009</v>
      </c>
      <c r="J29" s="279">
        <v>806.8</v>
      </c>
      <c r="K29" s="277">
        <v>753</v>
      </c>
      <c r="L29" s="277">
        <v>711</v>
      </c>
      <c r="M29" s="277">
        <v>21.299620000000001</v>
      </c>
    </row>
    <row r="30" spans="1:13">
      <c r="A30" s="301">
        <v>21</v>
      </c>
      <c r="B30" s="277" t="s">
        <v>46</v>
      </c>
      <c r="C30" s="277">
        <v>221.85</v>
      </c>
      <c r="D30" s="279">
        <v>221.63333333333335</v>
      </c>
      <c r="E30" s="279">
        <v>219.76666666666671</v>
      </c>
      <c r="F30" s="279">
        <v>217.68333333333337</v>
      </c>
      <c r="G30" s="279">
        <v>215.81666666666672</v>
      </c>
      <c r="H30" s="279">
        <v>223.7166666666667</v>
      </c>
      <c r="I30" s="279">
        <v>225.58333333333331</v>
      </c>
      <c r="J30" s="279">
        <v>227.66666666666669</v>
      </c>
      <c r="K30" s="277">
        <v>223.5</v>
      </c>
      <c r="L30" s="277">
        <v>219.55</v>
      </c>
      <c r="M30" s="277">
        <v>33.062469999999998</v>
      </c>
    </row>
    <row r="31" spans="1:13">
      <c r="A31" s="301">
        <v>22</v>
      </c>
      <c r="B31" s="277" t="s">
        <v>47</v>
      </c>
      <c r="C31" s="277">
        <v>1785.15</v>
      </c>
      <c r="D31" s="279">
        <v>1779.05</v>
      </c>
      <c r="E31" s="279">
        <v>1760.1</v>
      </c>
      <c r="F31" s="279">
        <v>1735.05</v>
      </c>
      <c r="G31" s="279">
        <v>1716.1</v>
      </c>
      <c r="H31" s="279">
        <v>1804.1</v>
      </c>
      <c r="I31" s="279">
        <v>1823.0500000000002</v>
      </c>
      <c r="J31" s="279">
        <v>1848.1</v>
      </c>
      <c r="K31" s="277">
        <v>1798</v>
      </c>
      <c r="L31" s="277">
        <v>1754</v>
      </c>
      <c r="M31" s="277">
        <v>10.82244</v>
      </c>
    </row>
    <row r="32" spans="1:13">
      <c r="A32" s="301">
        <v>23</v>
      </c>
      <c r="B32" s="277" t="s">
        <v>48</v>
      </c>
      <c r="C32" s="277">
        <v>127.4</v>
      </c>
      <c r="D32" s="279">
        <v>126.2</v>
      </c>
      <c r="E32" s="279">
        <v>124</v>
      </c>
      <c r="F32" s="279">
        <v>120.6</v>
      </c>
      <c r="G32" s="279">
        <v>118.39999999999999</v>
      </c>
      <c r="H32" s="279">
        <v>129.60000000000002</v>
      </c>
      <c r="I32" s="279">
        <v>131.80000000000001</v>
      </c>
      <c r="J32" s="279">
        <v>135.20000000000002</v>
      </c>
      <c r="K32" s="277">
        <v>128.4</v>
      </c>
      <c r="L32" s="277">
        <v>122.8</v>
      </c>
      <c r="M32" s="277">
        <v>130.98697000000001</v>
      </c>
    </row>
    <row r="33" spans="1:13">
      <c r="A33" s="301">
        <v>24</v>
      </c>
      <c r="B33" s="277" t="s">
        <v>49</v>
      </c>
      <c r="C33" s="277">
        <v>51.4</v>
      </c>
      <c r="D33" s="279">
        <v>51.199999999999996</v>
      </c>
      <c r="E33" s="279">
        <v>50.54999999999999</v>
      </c>
      <c r="F33" s="279">
        <v>49.699999999999996</v>
      </c>
      <c r="G33" s="279">
        <v>49.04999999999999</v>
      </c>
      <c r="H33" s="279">
        <v>52.04999999999999</v>
      </c>
      <c r="I33" s="279">
        <v>52.699999999999996</v>
      </c>
      <c r="J33" s="279">
        <v>53.54999999999999</v>
      </c>
      <c r="K33" s="277">
        <v>51.85</v>
      </c>
      <c r="L33" s="277">
        <v>50.35</v>
      </c>
      <c r="M33" s="277">
        <v>330.52640000000002</v>
      </c>
    </row>
    <row r="34" spans="1:13">
      <c r="A34" s="301">
        <v>25</v>
      </c>
      <c r="B34" s="277" t="s">
        <v>51</v>
      </c>
      <c r="C34" s="277">
        <v>1782.35</v>
      </c>
      <c r="D34" s="279">
        <v>1794.55</v>
      </c>
      <c r="E34" s="279">
        <v>1764.8</v>
      </c>
      <c r="F34" s="279">
        <v>1747.25</v>
      </c>
      <c r="G34" s="279">
        <v>1717.5</v>
      </c>
      <c r="H34" s="279">
        <v>1812.1</v>
      </c>
      <c r="I34" s="279">
        <v>1841.85</v>
      </c>
      <c r="J34" s="279">
        <v>1859.3999999999999</v>
      </c>
      <c r="K34" s="277">
        <v>1824.3</v>
      </c>
      <c r="L34" s="277">
        <v>1777</v>
      </c>
      <c r="M34" s="277">
        <v>18.926369999999999</v>
      </c>
    </row>
    <row r="35" spans="1:13">
      <c r="A35" s="301">
        <v>26</v>
      </c>
      <c r="B35" s="277" t="s">
        <v>53</v>
      </c>
      <c r="C35" s="277">
        <v>948.85</v>
      </c>
      <c r="D35" s="279">
        <v>943.11666666666667</v>
      </c>
      <c r="E35" s="279">
        <v>918.73333333333335</v>
      </c>
      <c r="F35" s="279">
        <v>888.61666666666667</v>
      </c>
      <c r="G35" s="279">
        <v>864.23333333333335</v>
      </c>
      <c r="H35" s="279">
        <v>973.23333333333335</v>
      </c>
      <c r="I35" s="279">
        <v>997.61666666666679</v>
      </c>
      <c r="J35" s="279">
        <v>1027.7333333333333</v>
      </c>
      <c r="K35" s="277">
        <v>967.5</v>
      </c>
      <c r="L35" s="277">
        <v>913</v>
      </c>
      <c r="M35" s="277">
        <v>96.912490000000005</v>
      </c>
    </row>
    <row r="36" spans="1:13">
      <c r="A36" s="301">
        <v>27</v>
      </c>
      <c r="B36" s="277" t="s">
        <v>231</v>
      </c>
      <c r="C36" s="277">
        <v>2116.5</v>
      </c>
      <c r="D36" s="279">
        <v>2120.5</v>
      </c>
      <c r="E36" s="279">
        <v>2096</v>
      </c>
      <c r="F36" s="279">
        <v>2075.5</v>
      </c>
      <c r="G36" s="279">
        <v>2051</v>
      </c>
      <c r="H36" s="279">
        <v>2141</v>
      </c>
      <c r="I36" s="279">
        <v>2165.5</v>
      </c>
      <c r="J36" s="279">
        <v>2186</v>
      </c>
      <c r="K36" s="277">
        <v>2145</v>
      </c>
      <c r="L36" s="277">
        <v>2100</v>
      </c>
      <c r="M36" s="277">
        <v>3.6632600000000002</v>
      </c>
    </row>
    <row r="37" spans="1:13">
      <c r="A37" s="301">
        <v>28</v>
      </c>
      <c r="B37" s="277" t="s">
        <v>55</v>
      </c>
      <c r="C37" s="277">
        <v>431.1</v>
      </c>
      <c r="D37" s="279">
        <v>432.4666666666667</v>
      </c>
      <c r="E37" s="279">
        <v>427.93333333333339</v>
      </c>
      <c r="F37" s="279">
        <v>424.76666666666671</v>
      </c>
      <c r="G37" s="279">
        <v>420.23333333333341</v>
      </c>
      <c r="H37" s="279">
        <v>435.63333333333338</v>
      </c>
      <c r="I37" s="279">
        <v>440.16666666666669</v>
      </c>
      <c r="J37" s="279">
        <v>443.33333333333337</v>
      </c>
      <c r="K37" s="277">
        <v>437</v>
      </c>
      <c r="L37" s="277">
        <v>429.3</v>
      </c>
      <c r="M37" s="277">
        <v>148.88274999999999</v>
      </c>
    </row>
    <row r="38" spans="1:13">
      <c r="A38" s="301">
        <v>29</v>
      </c>
      <c r="B38" s="277" t="s">
        <v>56</v>
      </c>
      <c r="C38" s="277">
        <v>2993.8</v>
      </c>
      <c r="D38" s="279">
        <v>2996.6</v>
      </c>
      <c r="E38" s="279">
        <v>2968.2</v>
      </c>
      <c r="F38" s="279">
        <v>2942.6</v>
      </c>
      <c r="G38" s="279">
        <v>2914.2</v>
      </c>
      <c r="H38" s="279">
        <v>3022.2</v>
      </c>
      <c r="I38" s="279">
        <v>3050.6000000000004</v>
      </c>
      <c r="J38" s="279">
        <v>3076.2</v>
      </c>
      <c r="K38" s="277">
        <v>3025</v>
      </c>
      <c r="L38" s="277">
        <v>2971</v>
      </c>
      <c r="M38" s="277">
        <v>4.4214700000000002</v>
      </c>
    </row>
    <row r="39" spans="1:13">
      <c r="A39" s="301">
        <v>30</v>
      </c>
      <c r="B39" s="277" t="s">
        <v>59</v>
      </c>
      <c r="C39" s="277">
        <v>3442.95</v>
      </c>
      <c r="D39" s="279">
        <v>3471</v>
      </c>
      <c r="E39" s="279">
        <v>3385.15</v>
      </c>
      <c r="F39" s="279">
        <v>3327.35</v>
      </c>
      <c r="G39" s="279">
        <v>3241.5</v>
      </c>
      <c r="H39" s="279">
        <v>3528.8</v>
      </c>
      <c r="I39" s="279">
        <v>3614.6500000000005</v>
      </c>
      <c r="J39" s="279">
        <v>3672.4500000000003</v>
      </c>
      <c r="K39" s="277">
        <v>3556.85</v>
      </c>
      <c r="L39" s="277">
        <v>3413.2</v>
      </c>
      <c r="M39" s="277">
        <v>71.293520000000001</v>
      </c>
    </row>
    <row r="40" spans="1:13">
      <c r="A40" s="301">
        <v>31</v>
      </c>
      <c r="B40" s="277" t="s">
        <v>58</v>
      </c>
      <c r="C40" s="277">
        <v>6402.8</v>
      </c>
      <c r="D40" s="279">
        <v>6446.5999999999995</v>
      </c>
      <c r="E40" s="279">
        <v>6323.1999999999989</v>
      </c>
      <c r="F40" s="279">
        <v>6243.5999999999995</v>
      </c>
      <c r="G40" s="279">
        <v>6120.1999999999989</v>
      </c>
      <c r="H40" s="279">
        <v>6526.1999999999989</v>
      </c>
      <c r="I40" s="279">
        <v>6649.5999999999985</v>
      </c>
      <c r="J40" s="279">
        <v>6729.1999999999989</v>
      </c>
      <c r="K40" s="277">
        <v>6570</v>
      </c>
      <c r="L40" s="277">
        <v>6367</v>
      </c>
      <c r="M40" s="277">
        <v>6.0524100000000001</v>
      </c>
    </row>
    <row r="41" spans="1:13">
      <c r="A41" s="301">
        <v>32</v>
      </c>
      <c r="B41" s="277" t="s">
        <v>232</v>
      </c>
      <c r="C41" s="277">
        <v>2708</v>
      </c>
      <c r="D41" s="279">
        <v>2723.65</v>
      </c>
      <c r="E41" s="279">
        <v>2684.3500000000004</v>
      </c>
      <c r="F41" s="279">
        <v>2660.7000000000003</v>
      </c>
      <c r="G41" s="279">
        <v>2621.4000000000005</v>
      </c>
      <c r="H41" s="279">
        <v>2747.3</v>
      </c>
      <c r="I41" s="279">
        <v>2786.6000000000004</v>
      </c>
      <c r="J41" s="279">
        <v>2810.25</v>
      </c>
      <c r="K41" s="277">
        <v>2762.95</v>
      </c>
      <c r="L41" s="277">
        <v>2700</v>
      </c>
      <c r="M41" s="277">
        <v>0.33610000000000001</v>
      </c>
    </row>
    <row r="42" spans="1:13">
      <c r="A42" s="301">
        <v>33</v>
      </c>
      <c r="B42" s="277" t="s">
        <v>60</v>
      </c>
      <c r="C42" s="277">
        <v>1362.55</v>
      </c>
      <c r="D42" s="279">
        <v>1362.45</v>
      </c>
      <c r="E42" s="279">
        <v>1347.1000000000001</v>
      </c>
      <c r="F42" s="279">
        <v>1331.65</v>
      </c>
      <c r="G42" s="279">
        <v>1316.3000000000002</v>
      </c>
      <c r="H42" s="279">
        <v>1377.9</v>
      </c>
      <c r="I42" s="279">
        <v>1393.25</v>
      </c>
      <c r="J42" s="279">
        <v>1408.7</v>
      </c>
      <c r="K42" s="277">
        <v>1377.8</v>
      </c>
      <c r="L42" s="277">
        <v>1347</v>
      </c>
      <c r="M42" s="277">
        <v>6.2300500000000003</v>
      </c>
    </row>
    <row r="43" spans="1:13">
      <c r="A43" s="301">
        <v>34</v>
      </c>
      <c r="B43" s="277" t="s">
        <v>233</v>
      </c>
      <c r="C43" s="277">
        <v>301.39999999999998</v>
      </c>
      <c r="D43" s="279">
        <v>304.43333333333334</v>
      </c>
      <c r="E43" s="279">
        <v>296.9666666666667</v>
      </c>
      <c r="F43" s="279">
        <v>292.53333333333336</v>
      </c>
      <c r="G43" s="279">
        <v>285.06666666666672</v>
      </c>
      <c r="H43" s="279">
        <v>308.86666666666667</v>
      </c>
      <c r="I43" s="279">
        <v>316.33333333333326</v>
      </c>
      <c r="J43" s="279">
        <v>320.76666666666665</v>
      </c>
      <c r="K43" s="277">
        <v>311.89999999999998</v>
      </c>
      <c r="L43" s="277">
        <v>300</v>
      </c>
      <c r="M43" s="277">
        <v>133.79863</v>
      </c>
    </row>
    <row r="44" spans="1:13">
      <c r="A44" s="301">
        <v>35</v>
      </c>
      <c r="B44" s="277" t="s">
        <v>61</v>
      </c>
      <c r="C44" s="277">
        <v>48.55</v>
      </c>
      <c r="D44" s="279">
        <v>48.566666666666663</v>
      </c>
      <c r="E44" s="279">
        <v>47.883333333333326</v>
      </c>
      <c r="F44" s="279">
        <v>47.216666666666661</v>
      </c>
      <c r="G44" s="279">
        <v>46.533333333333324</v>
      </c>
      <c r="H44" s="279">
        <v>49.233333333333327</v>
      </c>
      <c r="I44" s="279">
        <v>49.916666666666664</v>
      </c>
      <c r="J44" s="279">
        <v>50.583333333333329</v>
      </c>
      <c r="K44" s="277">
        <v>49.25</v>
      </c>
      <c r="L44" s="277">
        <v>47.9</v>
      </c>
      <c r="M44" s="277">
        <v>282.20299</v>
      </c>
    </row>
    <row r="45" spans="1:13">
      <c r="A45" s="301">
        <v>36</v>
      </c>
      <c r="B45" s="277" t="s">
        <v>62</v>
      </c>
      <c r="C45" s="277">
        <v>48.8</v>
      </c>
      <c r="D45" s="279">
        <v>48.916666666666664</v>
      </c>
      <c r="E45" s="279">
        <v>48.383333333333326</v>
      </c>
      <c r="F45" s="279">
        <v>47.966666666666661</v>
      </c>
      <c r="G45" s="279">
        <v>47.433333333333323</v>
      </c>
      <c r="H45" s="279">
        <v>49.333333333333329</v>
      </c>
      <c r="I45" s="279">
        <v>49.866666666666674</v>
      </c>
      <c r="J45" s="279">
        <v>50.283333333333331</v>
      </c>
      <c r="K45" s="277">
        <v>49.45</v>
      </c>
      <c r="L45" s="277">
        <v>48.5</v>
      </c>
      <c r="M45" s="277">
        <v>11.94082</v>
      </c>
    </row>
    <row r="46" spans="1:13">
      <c r="A46" s="301">
        <v>37</v>
      </c>
      <c r="B46" s="277" t="s">
        <v>63</v>
      </c>
      <c r="C46" s="277">
        <v>1235.8</v>
      </c>
      <c r="D46" s="279">
        <v>1242.3333333333333</v>
      </c>
      <c r="E46" s="279">
        <v>1213.0166666666664</v>
      </c>
      <c r="F46" s="279">
        <v>1190.2333333333331</v>
      </c>
      <c r="G46" s="279">
        <v>1160.9166666666663</v>
      </c>
      <c r="H46" s="279">
        <v>1265.1166666666666</v>
      </c>
      <c r="I46" s="279">
        <v>1294.4333333333336</v>
      </c>
      <c r="J46" s="279">
        <v>1317.2166666666667</v>
      </c>
      <c r="K46" s="277">
        <v>1271.6500000000001</v>
      </c>
      <c r="L46" s="277">
        <v>1219.55</v>
      </c>
      <c r="M46" s="277">
        <v>27.975200000000001</v>
      </c>
    </row>
    <row r="47" spans="1:13">
      <c r="A47" s="301">
        <v>38</v>
      </c>
      <c r="B47" s="277" t="s">
        <v>66</v>
      </c>
      <c r="C47" s="277">
        <v>551.45000000000005</v>
      </c>
      <c r="D47" s="279">
        <v>553.73333333333335</v>
      </c>
      <c r="E47" s="279">
        <v>542.7166666666667</v>
      </c>
      <c r="F47" s="279">
        <v>533.98333333333335</v>
      </c>
      <c r="G47" s="279">
        <v>522.9666666666667</v>
      </c>
      <c r="H47" s="279">
        <v>562.4666666666667</v>
      </c>
      <c r="I47" s="279">
        <v>573.48333333333335</v>
      </c>
      <c r="J47" s="279">
        <v>582.2166666666667</v>
      </c>
      <c r="K47" s="277">
        <v>564.75</v>
      </c>
      <c r="L47" s="277">
        <v>545</v>
      </c>
      <c r="M47" s="277">
        <v>16.603929999999998</v>
      </c>
    </row>
    <row r="48" spans="1:13">
      <c r="A48" s="301">
        <v>39</v>
      </c>
      <c r="B48" s="277" t="s">
        <v>65</v>
      </c>
      <c r="C48" s="277">
        <v>108.3</v>
      </c>
      <c r="D48" s="279">
        <v>108.86666666666667</v>
      </c>
      <c r="E48" s="279">
        <v>103.83333333333334</v>
      </c>
      <c r="F48" s="279">
        <v>99.366666666666674</v>
      </c>
      <c r="G48" s="279">
        <v>94.333333333333343</v>
      </c>
      <c r="H48" s="279">
        <v>113.33333333333334</v>
      </c>
      <c r="I48" s="279">
        <v>118.36666666666667</v>
      </c>
      <c r="J48" s="279">
        <v>122.83333333333334</v>
      </c>
      <c r="K48" s="277">
        <v>113.9</v>
      </c>
      <c r="L48" s="277">
        <v>104.4</v>
      </c>
      <c r="M48" s="277">
        <v>658.21856000000002</v>
      </c>
    </row>
    <row r="49" spans="1:13">
      <c r="A49" s="301">
        <v>40</v>
      </c>
      <c r="B49" s="277" t="s">
        <v>67</v>
      </c>
      <c r="C49" s="277">
        <v>422.8</v>
      </c>
      <c r="D49" s="279">
        <v>425.56666666666666</v>
      </c>
      <c r="E49" s="279">
        <v>416.23333333333335</v>
      </c>
      <c r="F49" s="279">
        <v>409.66666666666669</v>
      </c>
      <c r="G49" s="279">
        <v>400.33333333333337</v>
      </c>
      <c r="H49" s="279">
        <v>432.13333333333333</v>
      </c>
      <c r="I49" s="279">
        <v>441.4666666666667</v>
      </c>
      <c r="J49" s="279">
        <v>448.0333333333333</v>
      </c>
      <c r="K49" s="277">
        <v>434.9</v>
      </c>
      <c r="L49" s="277">
        <v>419</v>
      </c>
      <c r="M49" s="277">
        <v>63.978630000000003</v>
      </c>
    </row>
    <row r="50" spans="1:13">
      <c r="A50" s="301">
        <v>41</v>
      </c>
      <c r="B50" s="277" t="s">
        <v>70</v>
      </c>
      <c r="C50" s="277">
        <v>36.25</v>
      </c>
      <c r="D50" s="279">
        <v>36.583333333333336</v>
      </c>
      <c r="E50" s="279">
        <v>35.516666666666673</v>
      </c>
      <c r="F50" s="279">
        <v>34.783333333333339</v>
      </c>
      <c r="G50" s="279">
        <v>33.716666666666676</v>
      </c>
      <c r="H50" s="279">
        <v>37.31666666666667</v>
      </c>
      <c r="I50" s="279">
        <v>38.383333333333333</v>
      </c>
      <c r="J50" s="279">
        <v>39.116666666666667</v>
      </c>
      <c r="K50" s="277">
        <v>37.65</v>
      </c>
      <c r="L50" s="277">
        <v>35.85</v>
      </c>
      <c r="M50" s="277">
        <v>608.98740999999995</v>
      </c>
    </row>
    <row r="51" spans="1:13">
      <c r="A51" s="301">
        <v>42</v>
      </c>
      <c r="B51" s="277" t="s">
        <v>74</v>
      </c>
      <c r="C51" s="277">
        <v>415.15</v>
      </c>
      <c r="D51" s="279">
        <v>417.68333333333334</v>
      </c>
      <c r="E51" s="279">
        <v>410.9666666666667</v>
      </c>
      <c r="F51" s="279">
        <v>406.78333333333336</v>
      </c>
      <c r="G51" s="279">
        <v>400.06666666666672</v>
      </c>
      <c r="H51" s="279">
        <v>421.86666666666667</v>
      </c>
      <c r="I51" s="279">
        <v>428.58333333333326</v>
      </c>
      <c r="J51" s="279">
        <v>432.76666666666665</v>
      </c>
      <c r="K51" s="277">
        <v>424.4</v>
      </c>
      <c r="L51" s="277">
        <v>413.5</v>
      </c>
      <c r="M51" s="277">
        <v>82.530209999999997</v>
      </c>
    </row>
    <row r="52" spans="1:13">
      <c r="A52" s="301">
        <v>43</v>
      </c>
      <c r="B52" s="277" t="s">
        <v>69</v>
      </c>
      <c r="C52" s="277">
        <v>558.85</v>
      </c>
      <c r="D52" s="279">
        <v>559.54999999999995</v>
      </c>
      <c r="E52" s="279">
        <v>554.09999999999991</v>
      </c>
      <c r="F52" s="279">
        <v>549.34999999999991</v>
      </c>
      <c r="G52" s="279">
        <v>543.89999999999986</v>
      </c>
      <c r="H52" s="279">
        <v>564.29999999999995</v>
      </c>
      <c r="I52" s="279">
        <v>569.75</v>
      </c>
      <c r="J52" s="279">
        <v>574.5</v>
      </c>
      <c r="K52" s="277">
        <v>565</v>
      </c>
      <c r="L52" s="277">
        <v>554.79999999999995</v>
      </c>
      <c r="M52" s="277">
        <v>94.17841</v>
      </c>
    </row>
    <row r="53" spans="1:13">
      <c r="A53" s="301">
        <v>44</v>
      </c>
      <c r="B53" s="277" t="s">
        <v>125</v>
      </c>
      <c r="C53" s="277">
        <v>197</v>
      </c>
      <c r="D53" s="279">
        <v>195.68333333333331</v>
      </c>
      <c r="E53" s="279">
        <v>193.21666666666661</v>
      </c>
      <c r="F53" s="279">
        <v>189.43333333333331</v>
      </c>
      <c r="G53" s="279">
        <v>186.96666666666661</v>
      </c>
      <c r="H53" s="279">
        <v>199.46666666666661</v>
      </c>
      <c r="I53" s="279">
        <v>201.93333333333331</v>
      </c>
      <c r="J53" s="279">
        <v>205.71666666666661</v>
      </c>
      <c r="K53" s="277">
        <v>198.15</v>
      </c>
      <c r="L53" s="277">
        <v>191.9</v>
      </c>
      <c r="M53" s="277">
        <v>63.832979999999999</v>
      </c>
    </row>
    <row r="54" spans="1:13">
      <c r="A54" s="301">
        <v>45</v>
      </c>
      <c r="B54" s="277" t="s">
        <v>71</v>
      </c>
      <c r="C54" s="277">
        <v>412.45</v>
      </c>
      <c r="D54" s="279">
        <v>409.2166666666667</v>
      </c>
      <c r="E54" s="279">
        <v>403.93333333333339</v>
      </c>
      <c r="F54" s="279">
        <v>395.41666666666669</v>
      </c>
      <c r="G54" s="279">
        <v>390.13333333333338</v>
      </c>
      <c r="H54" s="279">
        <v>417.73333333333341</v>
      </c>
      <c r="I54" s="279">
        <v>423.01666666666671</v>
      </c>
      <c r="J54" s="279">
        <v>431.53333333333342</v>
      </c>
      <c r="K54" s="277">
        <v>414.5</v>
      </c>
      <c r="L54" s="277">
        <v>400.7</v>
      </c>
      <c r="M54" s="277">
        <v>70.284649999999999</v>
      </c>
    </row>
    <row r="55" spans="1:13">
      <c r="A55" s="301">
        <v>46</v>
      </c>
      <c r="B55" s="277" t="s">
        <v>234</v>
      </c>
      <c r="C55" s="277">
        <v>1529.55</v>
      </c>
      <c r="D55" s="279">
        <v>1481.8500000000001</v>
      </c>
      <c r="E55" s="279">
        <v>1398.7000000000003</v>
      </c>
      <c r="F55" s="279">
        <v>1267.8500000000001</v>
      </c>
      <c r="G55" s="279">
        <v>1184.7000000000003</v>
      </c>
      <c r="H55" s="279">
        <v>1612.7000000000003</v>
      </c>
      <c r="I55" s="279">
        <v>1695.8500000000004</v>
      </c>
      <c r="J55" s="279">
        <v>1826.7000000000003</v>
      </c>
      <c r="K55" s="277">
        <v>1565</v>
      </c>
      <c r="L55" s="277">
        <v>1351</v>
      </c>
      <c r="M55" s="277">
        <v>10.74363</v>
      </c>
    </row>
    <row r="56" spans="1:13">
      <c r="A56" s="301">
        <v>47</v>
      </c>
      <c r="B56" s="277" t="s">
        <v>72</v>
      </c>
      <c r="C56" s="277">
        <v>13592</v>
      </c>
      <c r="D56" s="279">
        <v>13661.766666666668</v>
      </c>
      <c r="E56" s="279">
        <v>13433.733333333337</v>
      </c>
      <c r="F56" s="279">
        <v>13275.466666666669</v>
      </c>
      <c r="G56" s="279">
        <v>13047.433333333338</v>
      </c>
      <c r="H56" s="279">
        <v>13820.033333333336</v>
      </c>
      <c r="I56" s="279">
        <v>14048.066666666666</v>
      </c>
      <c r="J56" s="279">
        <v>14206.333333333336</v>
      </c>
      <c r="K56" s="277">
        <v>13889.8</v>
      </c>
      <c r="L56" s="277">
        <v>13503.5</v>
      </c>
      <c r="M56" s="277">
        <v>0.44968000000000002</v>
      </c>
    </row>
    <row r="57" spans="1:13">
      <c r="A57" s="301">
        <v>48</v>
      </c>
      <c r="B57" s="277" t="s">
        <v>75</v>
      </c>
      <c r="C57" s="277">
        <v>3942.8</v>
      </c>
      <c r="D57" s="279">
        <v>3958.9333333333329</v>
      </c>
      <c r="E57" s="279">
        <v>3912.8666666666659</v>
      </c>
      <c r="F57" s="279">
        <v>3882.9333333333329</v>
      </c>
      <c r="G57" s="279">
        <v>3836.8666666666659</v>
      </c>
      <c r="H57" s="279">
        <v>3988.8666666666659</v>
      </c>
      <c r="I57" s="279">
        <v>4034.9333333333325</v>
      </c>
      <c r="J57" s="279">
        <v>4064.8666666666659</v>
      </c>
      <c r="K57" s="277">
        <v>4005</v>
      </c>
      <c r="L57" s="277">
        <v>3929</v>
      </c>
      <c r="M57" s="277">
        <v>8.26722</v>
      </c>
    </row>
    <row r="58" spans="1:13">
      <c r="A58" s="301">
        <v>49</v>
      </c>
      <c r="B58" s="277" t="s">
        <v>81</v>
      </c>
      <c r="C58" s="277">
        <v>569.25</v>
      </c>
      <c r="D58" s="279">
        <v>573.7833333333333</v>
      </c>
      <c r="E58" s="279">
        <v>562.46666666666658</v>
      </c>
      <c r="F58" s="279">
        <v>555.68333333333328</v>
      </c>
      <c r="G58" s="279">
        <v>544.36666666666656</v>
      </c>
      <c r="H58" s="279">
        <v>580.56666666666661</v>
      </c>
      <c r="I58" s="279">
        <v>591.88333333333321</v>
      </c>
      <c r="J58" s="279">
        <v>598.66666666666663</v>
      </c>
      <c r="K58" s="277">
        <v>585.1</v>
      </c>
      <c r="L58" s="277">
        <v>567</v>
      </c>
      <c r="M58" s="277">
        <v>2.6823999999999999</v>
      </c>
    </row>
    <row r="59" spans="1:13">
      <c r="A59" s="301">
        <v>50</v>
      </c>
      <c r="B59" s="277" t="s">
        <v>76</v>
      </c>
      <c r="C59" s="277">
        <v>405.15</v>
      </c>
      <c r="D59" s="279">
        <v>402.36666666666662</v>
      </c>
      <c r="E59" s="279">
        <v>394.93333333333322</v>
      </c>
      <c r="F59" s="279">
        <v>384.71666666666658</v>
      </c>
      <c r="G59" s="279">
        <v>377.28333333333319</v>
      </c>
      <c r="H59" s="279">
        <v>412.58333333333326</v>
      </c>
      <c r="I59" s="279">
        <v>420.01666666666665</v>
      </c>
      <c r="J59" s="279">
        <v>430.23333333333329</v>
      </c>
      <c r="K59" s="277">
        <v>409.8</v>
      </c>
      <c r="L59" s="277">
        <v>392.15</v>
      </c>
      <c r="M59" s="277">
        <v>79.424009999999996</v>
      </c>
    </row>
    <row r="60" spans="1:13">
      <c r="A60" s="301">
        <v>51</v>
      </c>
      <c r="B60" s="277" t="s">
        <v>77</v>
      </c>
      <c r="C60" s="277">
        <v>101.85</v>
      </c>
      <c r="D60" s="279">
        <v>102.01666666666667</v>
      </c>
      <c r="E60" s="279">
        <v>101.38333333333333</v>
      </c>
      <c r="F60" s="279">
        <v>100.91666666666666</v>
      </c>
      <c r="G60" s="279">
        <v>100.28333333333332</v>
      </c>
      <c r="H60" s="279">
        <v>102.48333333333333</v>
      </c>
      <c r="I60" s="279">
        <v>103.11666666666669</v>
      </c>
      <c r="J60" s="279">
        <v>103.58333333333334</v>
      </c>
      <c r="K60" s="277">
        <v>102.65</v>
      </c>
      <c r="L60" s="277">
        <v>101.55</v>
      </c>
      <c r="M60" s="277">
        <v>35.349420000000002</v>
      </c>
    </row>
    <row r="61" spans="1:13">
      <c r="A61" s="301">
        <v>52</v>
      </c>
      <c r="B61" s="277" t="s">
        <v>78</v>
      </c>
      <c r="C61" s="277">
        <v>122.05</v>
      </c>
      <c r="D61" s="279">
        <v>122.3</v>
      </c>
      <c r="E61" s="279">
        <v>121.35</v>
      </c>
      <c r="F61" s="279">
        <v>120.64999999999999</v>
      </c>
      <c r="G61" s="279">
        <v>119.69999999999999</v>
      </c>
      <c r="H61" s="279">
        <v>123</v>
      </c>
      <c r="I61" s="279">
        <v>123.95000000000002</v>
      </c>
      <c r="J61" s="279">
        <v>124.65</v>
      </c>
      <c r="K61" s="277">
        <v>123.25</v>
      </c>
      <c r="L61" s="277">
        <v>121.6</v>
      </c>
      <c r="M61" s="277">
        <v>12.019740000000001</v>
      </c>
    </row>
    <row r="62" spans="1:13">
      <c r="A62" s="301">
        <v>53</v>
      </c>
      <c r="B62" s="277" t="s">
        <v>82</v>
      </c>
      <c r="C62" s="277">
        <v>209.55</v>
      </c>
      <c r="D62" s="279">
        <v>210.15</v>
      </c>
      <c r="E62" s="279">
        <v>206.9</v>
      </c>
      <c r="F62" s="279">
        <v>204.25</v>
      </c>
      <c r="G62" s="279">
        <v>201</v>
      </c>
      <c r="H62" s="279">
        <v>212.8</v>
      </c>
      <c r="I62" s="279">
        <v>216.05</v>
      </c>
      <c r="J62" s="279">
        <v>218.70000000000002</v>
      </c>
      <c r="K62" s="277">
        <v>213.4</v>
      </c>
      <c r="L62" s="277">
        <v>207.5</v>
      </c>
      <c r="M62" s="277">
        <v>60.795819999999999</v>
      </c>
    </row>
    <row r="63" spans="1:13">
      <c r="A63" s="301">
        <v>54</v>
      </c>
      <c r="B63" s="277" t="s">
        <v>83</v>
      </c>
      <c r="C63" s="277">
        <v>795.6</v>
      </c>
      <c r="D63" s="279">
        <v>787.15</v>
      </c>
      <c r="E63" s="279">
        <v>759.8</v>
      </c>
      <c r="F63" s="279">
        <v>724</v>
      </c>
      <c r="G63" s="279">
        <v>696.65</v>
      </c>
      <c r="H63" s="279">
        <v>822.94999999999993</v>
      </c>
      <c r="I63" s="279">
        <v>850.30000000000007</v>
      </c>
      <c r="J63" s="279">
        <v>886.09999999999991</v>
      </c>
      <c r="K63" s="277">
        <v>814.5</v>
      </c>
      <c r="L63" s="277">
        <v>751.35</v>
      </c>
      <c r="M63" s="277">
        <v>568.95564000000002</v>
      </c>
    </row>
    <row r="64" spans="1:13">
      <c r="A64" s="301">
        <v>55</v>
      </c>
      <c r="B64" s="277" t="s">
        <v>235</v>
      </c>
      <c r="C64" s="277">
        <v>119.8</v>
      </c>
      <c r="D64" s="279">
        <v>121.13333333333333</v>
      </c>
      <c r="E64" s="279">
        <v>117.86666666666665</v>
      </c>
      <c r="F64" s="279">
        <v>115.93333333333332</v>
      </c>
      <c r="G64" s="279">
        <v>112.66666666666664</v>
      </c>
      <c r="H64" s="279">
        <v>123.06666666666665</v>
      </c>
      <c r="I64" s="279">
        <v>126.33333333333333</v>
      </c>
      <c r="J64" s="279">
        <v>128.26666666666665</v>
      </c>
      <c r="K64" s="277">
        <v>124.4</v>
      </c>
      <c r="L64" s="277">
        <v>119.2</v>
      </c>
      <c r="M64" s="277">
        <v>13.93577</v>
      </c>
    </row>
    <row r="65" spans="1:13">
      <c r="A65" s="301">
        <v>56</v>
      </c>
      <c r="B65" s="277" t="s">
        <v>84</v>
      </c>
      <c r="C65" s="277">
        <v>129.25</v>
      </c>
      <c r="D65" s="279">
        <v>129.79999999999998</v>
      </c>
      <c r="E65" s="279">
        <v>128.44999999999996</v>
      </c>
      <c r="F65" s="279">
        <v>127.64999999999998</v>
      </c>
      <c r="G65" s="279">
        <v>126.29999999999995</v>
      </c>
      <c r="H65" s="279">
        <v>130.59999999999997</v>
      </c>
      <c r="I65" s="279">
        <v>131.94999999999999</v>
      </c>
      <c r="J65" s="279">
        <v>132.74999999999997</v>
      </c>
      <c r="K65" s="277">
        <v>131.15</v>
      </c>
      <c r="L65" s="277">
        <v>129</v>
      </c>
      <c r="M65" s="277">
        <v>71.236180000000004</v>
      </c>
    </row>
    <row r="66" spans="1:13">
      <c r="A66" s="301">
        <v>57</v>
      </c>
      <c r="B66" s="277" t="s">
        <v>85</v>
      </c>
      <c r="C66" s="277">
        <v>1447.85</v>
      </c>
      <c r="D66" s="279">
        <v>1448.2333333333333</v>
      </c>
      <c r="E66" s="279">
        <v>1431.4666666666667</v>
      </c>
      <c r="F66" s="279">
        <v>1415.0833333333333</v>
      </c>
      <c r="G66" s="279">
        <v>1398.3166666666666</v>
      </c>
      <c r="H66" s="279">
        <v>1464.6166666666668</v>
      </c>
      <c r="I66" s="279">
        <v>1481.3833333333337</v>
      </c>
      <c r="J66" s="279">
        <v>1497.7666666666669</v>
      </c>
      <c r="K66" s="277">
        <v>1465</v>
      </c>
      <c r="L66" s="277">
        <v>1431.85</v>
      </c>
      <c r="M66" s="277">
        <v>5.6225899999999998</v>
      </c>
    </row>
    <row r="67" spans="1:13">
      <c r="A67" s="301">
        <v>58</v>
      </c>
      <c r="B67" s="277" t="s">
        <v>86</v>
      </c>
      <c r="C67" s="277">
        <v>386.4</v>
      </c>
      <c r="D67" s="279">
        <v>397.08333333333331</v>
      </c>
      <c r="E67" s="279">
        <v>355.26666666666665</v>
      </c>
      <c r="F67" s="279">
        <v>324.13333333333333</v>
      </c>
      <c r="G67" s="279">
        <v>282.31666666666666</v>
      </c>
      <c r="H67" s="279">
        <v>428.21666666666664</v>
      </c>
      <c r="I67" s="279">
        <v>470.03333333333336</v>
      </c>
      <c r="J67" s="279">
        <v>501.16666666666663</v>
      </c>
      <c r="K67" s="277">
        <v>438.9</v>
      </c>
      <c r="L67" s="277">
        <v>365.95</v>
      </c>
      <c r="M67" s="277">
        <v>181.23493999999999</v>
      </c>
    </row>
    <row r="68" spans="1:13">
      <c r="A68" s="301">
        <v>59</v>
      </c>
      <c r="B68" s="277" t="s">
        <v>236</v>
      </c>
      <c r="C68" s="277">
        <v>792.35</v>
      </c>
      <c r="D68" s="279">
        <v>794.83333333333337</v>
      </c>
      <c r="E68" s="279">
        <v>780.91666666666674</v>
      </c>
      <c r="F68" s="279">
        <v>769.48333333333335</v>
      </c>
      <c r="G68" s="279">
        <v>755.56666666666672</v>
      </c>
      <c r="H68" s="279">
        <v>806.26666666666677</v>
      </c>
      <c r="I68" s="279">
        <v>820.18333333333351</v>
      </c>
      <c r="J68" s="279">
        <v>831.61666666666679</v>
      </c>
      <c r="K68" s="277">
        <v>808.75</v>
      </c>
      <c r="L68" s="277">
        <v>783.4</v>
      </c>
      <c r="M68" s="277">
        <v>3.8903699999999999</v>
      </c>
    </row>
    <row r="69" spans="1:13">
      <c r="A69" s="301">
        <v>60</v>
      </c>
      <c r="B69" s="277" t="s">
        <v>237</v>
      </c>
      <c r="C69" s="277">
        <v>259.8</v>
      </c>
      <c r="D69" s="279">
        <v>260.09999999999997</v>
      </c>
      <c r="E69" s="279">
        <v>257.49999999999994</v>
      </c>
      <c r="F69" s="279">
        <v>255.2</v>
      </c>
      <c r="G69" s="279">
        <v>252.59999999999997</v>
      </c>
      <c r="H69" s="279">
        <v>262.39999999999992</v>
      </c>
      <c r="I69" s="279">
        <v>264.99999999999994</v>
      </c>
      <c r="J69" s="279">
        <v>267.2999999999999</v>
      </c>
      <c r="K69" s="277">
        <v>262.7</v>
      </c>
      <c r="L69" s="277">
        <v>257.8</v>
      </c>
      <c r="M69" s="277">
        <v>4.8892800000000003</v>
      </c>
    </row>
    <row r="70" spans="1:13">
      <c r="A70" s="301">
        <v>61</v>
      </c>
      <c r="B70" s="277" t="s">
        <v>87</v>
      </c>
      <c r="C70" s="277">
        <v>422.45</v>
      </c>
      <c r="D70" s="279">
        <v>423.45</v>
      </c>
      <c r="E70" s="279">
        <v>419.25</v>
      </c>
      <c r="F70" s="279">
        <v>416.05</v>
      </c>
      <c r="G70" s="279">
        <v>411.85</v>
      </c>
      <c r="H70" s="279">
        <v>426.65</v>
      </c>
      <c r="I70" s="279">
        <v>430.84999999999991</v>
      </c>
      <c r="J70" s="279">
        <v>434.04999999999995</v>
      </c>
      <c r="K70" s="277">
        <v>427.65</v>
      </c>
      <c r="L70" s="277">
        <v>420.25</v>
      </c>
      <c r="M70" s="277">
        <v>6.33908</v>
      </c>
    </row>
    <row r="71" spans="1:13">
      <c r="A71" s="301">
        <v>62</v>
      </c>
      <c r="B71" s="277" t="s">
        <v>93</v>
      </c>
      <c r="C71" s="277">
        <v>148.65</v>
      </c>
      <c r="D71" s="279">
        <v>147.11666666666667</v>
      </c>
      <c r="E71" s="279">
        <v>143.93333333333334</v>
      </c>
      <c r="F71" s="279">
        <v>139.21666666666667</v>
      </c>
      <c r="G71" s="279">
        <v>136.03333333333333</v>
      </c>
      <c r="H71" s="279">
        <v>151.83333333333334</v>
      </c>
      <c r="I71" s="279">
        <v>155.01666666666668</v>
      </c>
      <c r="J71" s="279">
        <v>159.73333333333335</v>
      </c>
      <c r="K71" s="277">
        <v>150.30000000000001</v>
      </c>
      <c r="L71" s="277">
        <v>142.4</v>
      </c>
      <c r="M71" s="277">
        <v>145.27333999999999</v>
      </c>
    </row>
    <row r="72" spans="1:13">
      <c r="A72" s="301">
        <v>63</v>
      </c>
      <c r="B72" s="277" t="s">
        <v>88</v>
      </c>
      <c r="C72" s="277">
        <v>508.55</v>
      </c>
      <c r="D72" s="279">
        <v>514.30000000000007</v>
      </c>
      <c r="E72" s="279">
        <v>500.60000000000014</v>
      </c>
      <c r="F72" s="279">
        <v>492.65000000000009</v>
      </c>
      <c r="G72" s="279">
        <v>478.95000000000016</v>
      </c>
      <c r="H72" s="279">
        <v>522.25000000000011</v>
      </c>
      <c r="I72" s="279">
        <v>535.95000000000016</v>
      </c>
      <c r="J72" s="279">
        <v>543.90000000000009</v>
      </c>
      <c r="K72" s="277">
        <v>528</v>
      </c>
      <c r="L72" s="277">
        <v>506.35</v>
      </c>
      <c r="M72" s="277">
        <v>54.181019999999997</v>
      </c>
    </row>
    <row r="73" spans="1:13">
      <c r="A73" s="301">
        <v>64</v>
      </c>
      <c r="B73" s="277" t="s">
        <v>238</v>
      </c>
      <c r="C73" s="277">
        <v>780.05</v>
      </c>
      <c r="D73" s="279">
        <v>781.34999999999991</v>
      </c>
      <c r="E73" s="279">
        <v>768.79999999999984</v>
      </c>
      <c r="F73" s="279">
        <v>757.55</v>
      </c>
      <c r="G73" s="279">
        <v>744.99999999999989</v>
      </c>
      <c r="H73" s="279">
        <v>792.5999999999998</v>
      </c>
      <c r="I73" s="279">
        <v>805.15</v>
      </c>
      <c r="J73" s="279">
        <v>816.39999999999975</v>
      </c>
      <c r="K73" s="277">
        <v>793.9</v>
      </c>
      <c r="L73" s="277">
        <v>770.1</v>
      </c>
      <c r="M73" s="277">
        <v>1.61608</v>
      </c>
    </row>
    <row r="74" spans="1:13">
      <c r="A74" s="301">
        <v>65</v>
      </c>
      <c r="B74" s="277" t="s">
        <v>91</v>
      </c>
      <c r="C74" s="277">
        <v>3117.8</v>
      </c>
      <c r="D74" s="279">
        <v>3158.0333333333333</v>
      </c>
      <c r="E74" s="279">
        <v>3023.0666666666666</v>
      </c>
      <c r="F74" s="279">
        <v>2928.3333333333335</v>
      </c>
      <c r="G74" s="279">
        <v>2793.3666666666668</v>
      </c>
      <c r="H74" s="279">
        <v>3252.7666666666664</v>
      </c>
      <c r="I74" s="279">
        <v>3387.7333333333327</v>
      </c>
      <c r="J74" s="279">
        <v>3482.4666666666662</v>
      </c>
      <c r="K74" s="277">
        <v>3293</v>
      </c>
      <c r="L74" s="277">
        <v>3063.3</v>
      </c>
      <c r="M74" s="277">
        <v>60.153269999999999</v>
      </c>
    </row>
    <row r="75" spans="1:13">
      <c r="A75" s="301">
        <v>66</v>
      </c>
      <c r="B75" s="277" t="s">
        <v>358</v>
      </c>
      <c r="C75" s="277">
        <v>1885.45</v>
      </c>
      <c r="D75" s="279">
        <v>1891.6666666666667</v>
      </c>
      <c r="E75" s="279">
        <v>1861.3333333333335</v>
      </c>
      <c r="F75" s="279">
        <v>1837.2166666666667</v>
      </c>
      <c r="G75" s="279">
        <v>1806.8833333333334</v>
      </c>
      <c r="H75" s="279">
        <v>1915.7833333333335</v>
      </c>
      <c r="I75" s="279">
        <v>1946.116666666667</v>
      </c>
      <c r="J75" s="279">
        <v>1970.2333333333336</v>
      </c>
      <c r="K75" s="277">
        <v>1922</v>
      </c>
      <c r="L75" s="277">
        <v>1867.55</v>
      </c>
      <c r="M75" s="277">
        <v>0.98607999999999996</v>
      </c>
    </row>
    <row r="76" spans="1:13">
      <c r="A76" s="301">
        <v>67</v>
      </c>
      <c r="B76" s="277" t="s">
        <v>94</v>
      </c>
      <c r="C76" s="277">
        <v>4690.8999999999996</v>
      </c>
      <c r="D76" s="279">
        <v>4684.833333333333</v>
      </c>
      <c r="E76" s="279">
        <v>4611.0666666666657</v>
      </c>
      <c r="F76" s="279">
        <v>4531.2333333333327</v>
      </c>
      <c r="G76" s="279">
        <v>4457.4666666666653</v>
      </c>
      <c r="H76" s="279">
        <v>4764.6666666666661</v>
      </c>
      <c r="I76" s="279">
        <v>4838.4333333333343</v>
      </c>
      <c r="J76" s="279">
        <v>4918.2666666666664</v>
      </c>
      <c r="K76" s="277">
        <v>4758.6000000000004</v>
      </c>
      <c r="L76" s="277">
        <v>4605</v>
      </c>
      <c r="M76" s="277">
        <v>17.395769999999999</v>
      </c>
    </row>
    <row r="77" spans="1:13">
      <c r="A77" s="301">
        <v>68</v>
      </c>
      <c r="B77" s="277" t="s">
        <v>239</v>
      </c>
      <c r="C77" s="277">
        <v>80.3</v>
      </c>
      <c r="D77" s="279">
        <v>80.600000000000009</v>
      </c>
      <c r="E77" s="279">
        <v>78.500000000000014</v>
      </c>
      <c r="F77" s="279">
        <v>76.7</v>
      </c>
      <c r="G77" s="279">
        <v>74.600000000000009</v>
      </c>
      <c r="H77" s="279">
        <v>82.40000000000002</v>
      </c>
      <c r="I77" s="279">
        <v>84.500000000000014</v>
      </c>
      <c r="J77" s="279">
        <v>86.300000000000026</v>
      </c>
      <c r="K77" s="277">
        <v>82.7</v>
      </c>
      <c r="L77" s="277">
        <v>78.8</v>
      </c>
      <c r="M77" s="277">
        <v>20.02534</v>
      </c>
    </row>
    <row r="78" spans="1:13">
      <c r="A78" s="301">
        <v>69</v>
      </c>
      <c r="B78" s="277" t="s">
        <v>95</v>
      </c>
      <c r="C78" s="277">
        <v>21353.1</v>
      </c>
      <c r="D78" s="279">
        <v>21530.7</v>
      </c>
      <c r="E78" s="279">
        <v>21062.400000000001</v>
      </c>
      <c r="F78" s="279">
        <v>20771.7</v>
      </c>
      <c r="G78" s="279">
        <v>20303.400000000001</v>
      </c>
      <c r="H78" s="279">
        <v>21821.4</v>
      </c>
      <c r="I78" s="279">
        <v>22289.699999999997</v>
      </c>
      <c r="J78" s="279">
        <v>22580.400000000001</v>
      </c>
      <c r="K78" s="277">
        <v>21999</v>
      </c>
      <c r="L78" s="277">
        <v>21240</v>
      </c>
      <c r="M78" s="277">
        <v>1.6820900000000001</v>
      </c>
    </row>
    <row r="79" spans="1:13">
      <c r="A79" s="301">
        <v>70</v>
      </c>
      <c r="B79" s="277" t="s">
        <v>240</v>
      </c>
      <c r="C79" s="277">
        <v>307.10000000000002</v>
      </c>
      <c r="D79" s="279">
        <v>293.61666666666667</v>
      </c>
      <c r="E79" s="279">
        <v>278.48333333333335</v>
      </c>
      <c r="F79" s="279">
        <v>249.86666666666667</v>
      </c>
      <c r="G79" s="279">
        <v>234.73333333333335</v>
      </c>
      <c r="H79" s="279">
        <v>322.23333333333335</v>
      </c>
      <c r="I79" s="279">
        <v>337.36666666666667</v>
      </c>
      <c r="J79" s="279">
        <v>365.98333333333335</v>
      </c>
      <c r="K79" s="277">
        <v>308.75</v>
      </c>
      <c r="L79" s="277">
        <v>265</v>
      </c>
      <c r="M79" s="277">
        <v>98.524050000000003</v>
      </c>
    </row>
    <row r="80" spans="1:13">
      <c r="A80" s="301">
        <v>71</v>
      </c>
      <c r="B80" s="277" t="s">
        <v>241</v>
      </c>
      <c r="C80" s="277">
        <v>966.15</v>
      </c>
      <c r="D80" s="279">
        <v>975.05000000000007</v>
      </c>
      <c r="E80" s="279">
        <v>951.10000000000014</v>
      </c>
      <c r="F80" s="279">
        <v>936.05000000000007</v>
      </c>
      <c r="G80" s="279">
        <v>912.10000000000014</v>
      </c>
      <c r="H80" s="279">
        <v>990.10000000000014</v>
      </c>
      <c r="I80" s="279">
        <v>1014.0500000000002</v>
      </c>
      <c r="J80" s="279">
        <v>1029.1000000000001</v>
      </c>
      <c r="K80" s="277">
        <v>999</v>
      </c>
      <c r="L80" s="277">
        <v>960</v>
      </c>
      <c r="M80" s="277">
        <v>0.47266999999999998</v>
      </c>
    </row>
    <row r="81" spans="1:13">
      <c r="A81" s="301">
        <v>72</v>
      </c>
      <c r="B81" s="277" t="s">
        <v>97</v>
      </c>
      <c r="C81" s="277">
        <v>1114.05</v>
      </c>
      <c r="D81" s="279">
        <v>1117.1166666666668</v>
      </c>
      <c r="E81" s="279">
        <v>1096.2333333333336</v>
      </c>
      <c r="F81" s="279">
        <v>1078.4166666666667</v>
      </c>
      <c r="G81" s="279">
        <v>1057.5333333333335</v>
      </c>
      <c r="H81" s="279">
        <v>1134.9333333333336</v>
      </c>
      <c r="I81" s="279">
        <v>1155.8166666666668</v>
      </c>
      <c r="J81" s="279">
        <v>1173.6333333333337</v>
      </c>
      <c r="K81" s="277">
        <v>1138</v>
      </c>
      <c r="L81" s="277">
        <v>1099.3</v>
      </c>
      <c r="M81" s="277">
        <v>16.188559999999999</v>
      </c>
    </row>
    <row r="82" spans="1:13">
      <c r="A82" s="301">
        <v>73</v>
      </c>
      <c r="B82" s="277" t="s">
        <v>98</v>
      </c>
      <c r="C82" s="277">
        <v>163.05000000000001</v>
      </c>
      <c r="D82" s="279">
        <v>163.18333333333331</v>
      </c>
      <c r="E82" s="279">
        <v>161.76666666666662</v>
      </c>
      <c r="F82" s="279">
        <v>160.48333333333332</v>
      </c>
      <c r="G82" s="279">
        <v>159.06666666666663</v>
      </c>
      <c r="H82" s="279">
        <v>164.46666666666661</v>
      </c>
      <c r="I82" s="279">
        <v>165.8833333333333</v>
      </c>
      <c r="J82" s="279">
        <v>167.1666666666666</v>
      </c>
      <c r="K82" s="277">
        <v>164.6</v>
      </c>
      <c r="L82" s="277">
        <v>161.9</v>
      </c>
      <c r="M82" s="277">
        <v>35.595190000000002</v>
      </c>
    </row>
    <row r="83" spans="1:13">
      <c r="A83" s="301">
        <v>74</v>
      </c>
      <c r="B83" s="277" t="s">
        <v>99</v>
      </c>
      <c r="C83" s="277">
        <v>53.85</v>
      </c>
      <c r="D83" s="279">
        <v>54.25</v>
      </c>
      <c r="E83" s="279">
        <v>53.25</v>
      </c>
      <c r="F83" s="279">
        <v>52.65</v>
      </c>
      <c r="G83" s="279">
        <v>51.65</v>
      </c>
      <c r="H83" s="279">
        <v>54.85</v>
      </c>
      <c r="I83" s="279">
        <v>55.85</v>
      </c>
      <c r="J83" s="279">
        <v>56.45</v>
      </c>
      <c r="K83" s="277">
        <v>55.25</v>
      </c>
      <c r="L83" s="277">
        <v>53.65</v>
      </c>
      <c r="M83" s="277">
        <v>276.35791</v>
      </c>
    </row>
    <row r="84" spans="1:13">
      <c r="A84" s="301">
        <v>75</v>
      </c>
      <c r="B84" s="277" t="s">
        <v>370</v>
      </c>
      <c r="C84" s="277">
        <v>138</v>
      </c>
      <c r="D84" s="279">
        <v>138.76666666666668</v>
      </c>
      <c r="E84" s="279">
        <v>136.78333333333336</v>
      </c>
      <c r="F84" s="279">
        <v>135.56666666666669</v>
      </c>
      <c r="G84" s="279">
        <v>133.58333333333337</v>
      </c>
      <c r="H84" s="279">
        <v>139.98333333333335</v>
      </c>
      <c r="I84" s="279">
        <v>141.96666666666664</v>
      </c>
      <c r="J84" s="279">
        <v>143.18333333333334</v>
      </c>
      <c r="K84" s="277">
        <v>140.75</v>
      </c>
      <c r="L84" s="277">
        <v>137.55000000000001</v>
      </c>
      <c r="M84" s="277">
        <v>12.712949999999999</v>
      </c>
    </row>
    <row r="85" spans="1:13">
      <c r="A85" s="301">
        <v>76</v>
      </c>
      <c r="B85" s="277" t="s">
        <v>244</v>
      </c>
      <c r="C85" s="277">
        <v>107.4</v>
      </c>
      <c r="D85" s="279">
        <v>108.96666666666665</v>
      </c>
      <c r="E85" s="279">
        <v>105.43333333333331</v>
      </c>
      <c r="F85" s="279">
        <v>103.46666666666665</v>
      </c>
      <c r="G85" s="279">
        <v>99.933333333333309</v>
      </c>
      <c r="H85" s="279">
        <v>110.93333333333331</v>
      </c>
      <c r="I85" s="279">
        <v>114.46666666666664</v>
      </c>
      <c r="J85" s="279">
        <v>116.43333333333331</v>
      </c>
      <c r="K85" s="277">
        <v>112.5</v>
      </c>
      <c r="L85" s="277">
        <v>107</v>
      </c>
      <c r="M85" s="277">
        <v>38.117429999999999</v>
      </c>
    </row>
    <row r="86" spans="1:13">
      <c r="A86" s="301">
        <v>77</v>
      </c>
      <c r="B86" s="277" t="s">
        <v>100</v>
      </c>
      <c r="C86" s="277">
        <v>97.05</v>
      </c>
      <c r="D86" s="279">
        <v>97.083333333333329</v>
      </c>
      <c r="E86" s="279">
        <v>96.266666666666652</v>
      </c>
      <c r="F86" s="279">
        <v>95.48333333333332</v>
      </c>
      <c r="G86" s="279">
        <v>94.666666666666643</v>
      </c>
      <c r="H86" s="279">
        <v>97.86666666666666</v>
      </c>
      <c r="I86" s="279">
        <v>98.683333333333351</v>
      </c>
      <c r="J86" s="279">
        <v>99.466666666666669</v>
      </c>
      <c r="K86" s="277">
        <v>97.9</v>
      </c>
      <c r="L86" s="277">
        <v>96.3</v>
      </c>
      <c r="M86" s="277">
        <v>79.215299999999999</v>
      </c>
    </row>
    <row r="87" spans="1:13">
      <c r="A87" s="301">
        <v>78</v>
      </c>
      <c r="B87" s="277" t="s">
        <v>103</v>
      </c>
      <c r="C87" s="277">
        <v>21.45</v>
      </c>
      <c r="D87" s="279">
        <v>21.466666666666669</v>
      </c>
      <c r="E87" s="279">
        <v>21.083333333333336</v>
      </c>
      <c r="F87" s="279">
        <v>20.716666666666669</v>
      </c>
      <c r="G87" s="279">
        <v>20.333333333333336</v>
      </c>
      <c r="H87" s="279">
        <v>21.833333333333336</v>
      </c>
      <c r="I87" s="279">
        <v>22.216666666666669</v>
      </c>
      <c r="J87" s="279">
        <v>22.583333333333336</v>
      </c>
      <c r="K87" s="277">
        <v>21.85</v>
      </c>
      <c r="L87" s="277">
        <v>21.1</v>
      </c>
      <c r="M87" s="277">
        <v>84.370040000000003</v>
      </c>
    </row>
    <row r="88" spans="1:13">
      <c r="A88" s="301">
        <v>79</v>
      </c>
      <c r="B88" s="277" t="s">
        <v>245</v>
      </c>
      <c r="C88" s="277">
        <v>149.5</v>
      </c>
      <c r="D88" s="279">
        <v>147.54999999999998</v>
      </c>
      <c r="E88" s="279">
        <v>143.09999999999997</v>
      </c>
      <c r="F88" s="279">
        <v>136.69999999999999</v>
      </c>
      <c r="G88" s="279">
        <v>132.24999999999997</v>
      </c>
      <c r="H88" s="279">
        <v>153.94999999999996</v>
      </c>
      <c r="I88" s="279">
        <v>158.39999999999995</v>
      </c>
      <c r="J88" s="279">
        <v>164.79999999999995</v>
      </c>
      <c r="K88" s="277">
        <v>152</v>
      </c>
      <c r="L88" s="277">
        <v>141.15</v>
      </c>
      <c r="M88" s="277">
        <v>8.9733300000000007</v>
      </c>
    </row>
    <row r="89" spans="1:13">
      <c r="A89" s="301">
        <v>80</v>
      </c>
      <c r="B89" s="277" t="s">
        <v>101</v>
      </c>
      <c r="C89" s="277">
        <v>471.3</v>
      </c>
      <c r="D89" s="279">
        <v>467.31666666666666</v>
      </c>
      <c r="E89" s="279">
        <v>457.98333333333335</v>
      </c>
      <c r="F89" s="279">
        <v>444.66666666666669</v>
      </c>
      <c r="G89" s="279">
        <v>435.33333333333337</v>
      </c>
      <c r="H89" s="279">
        <v>480.63333333333333</v>
      </c>
      <c r="I89" s="279">
        <v>489.9666666666667</v>
      </c>
      <c r="J89" s="279">
        <v>503.2833333333333</v>
      </c>
      <c r="K89" s="277">
        <v>476.65</v>
      </c>
      <c r="L89" s="277">
        <v>454</v>
      </c>
      <c r="M89" s="277">
        <v>76.05771</v>
      </c>
    </row>
    <row r="90" spans="1:13">
      <c r="A90" s="301">
        <v>81</v>
      </c>
      <c r="B90" s="277" t="s">
        <v>246</v>
      </c>
      <c r="C90" s="277">
        <v>464.3</v>
      </c>
      <c r="D90" s="279">
        <v>465.7</v>
      </c>
      <c r="E90" s="279">
        <v>461.75</v>
      </c>
      <c r="F90" s="279">
        <v>459.2</v>
      </c>
      <c r="G90" s="279">
        <v>455.25</v>
      </c>
      <c r="H90" s="279">
        <v>468.25</v>
      </c>
      <c r="I90" s="279">
        <v>472.19999999999993</v>
      </c>
      <c r="J90" s="279">
        <v>474.75</v>
      </c>
      <c r="K90" s="277">
        <v>469.65</v>
      </c>
      <c r="L90" s="277">
        <v>463.15</v>
      </c>
      <c r="M90" s="277">
        <v>1.9602200000000001</v>
      </c>
    </row>
    <row r="91" spans="1:13">
      <c r="A91" s="301">
        <v>82</v>
      </c>
      <c r="B91" s="277" t="s">
        <v>104</v>
      </c>
      <c r="C91" s="277">
        <v>682</v>
      </c>
      <c r="D91" s="279">
        <v>686.18333333333339</v>
      </c>
      <c r="E91" s="279">
        <v>676.01666666666677</v>
      </c>
      <c r="F91" s="279">
        <v>670.03333333333342</v>
      </c>
      <c r="G91" s="279">
        <v>659.86666666666679</v>
      </c>
      <c r="H91" s="279">
        <v>692.16666666666674</v>
      </c>
      <c r="I91" s="279">
        <v>702.33333333333326</v>
      </c>
      <c r="J91" s="279">
        <v>708.31666666666672</v>
      </c>
      <c r="K91" s="277">
        <v>696.35</v>
      </c>
      <c r="L91" s="277">
        <v>680.2</v>
      </c>
      <c r="M91" s="277">
        <v>5.1218500000000002</v>
      </c>
    </row>
    <row r="92" spans="1:13">
      <c r="A92" s="301">
        <v>83</v>
      </c>
      <c r="B92" s="277" t="s">
        <v>247</v>
      </c>
      <c r="C92" s="277">
        <v>385.95</v>
      </c>
      <c r="D92" s="279">
        <v>381.56666666666666</v>
      </c>
      <c r="E92" s="279">
        <v>371.18333333333334</v>
      </c>
      <c r="F92" s="279">
        <v>356.41666666666669</v>
      </c>
      <c r="G92" s="279">
        <v>346.03333333333336</v>
      </c>
      <c r="H92" s="279">
        <v>396.33333333333331</v>
      </c>
      <c r="I92" s="279">
        <v>406.71666666666664</v>
      </c>
      <c r="J92" s="279">
        <v>421.48333333333329</v>
      </c>
      <c r="K92" s="277">
        <v>391.95</v>
      </c>
      <c r="L92" s="277">
        <v>366.8</v>
      </c>
      <c r="M92" s="277">
        <v>10.670920000000001</v>
      </c>
    </row>
    <row r="93" spans="1:13">
      <c r="A93" s="301">
        <v>84</v>
      </c>
      <c r="B93" s="277" t="s">
        <v>248</v>
      </c>
      <c r="C93" s="277">
        <v>890.6</v>
      </c>
      <c r="D93" s="279">
        <v>895.2833333333333</v>
      </c>
      <c r="E93" s="279">
        <v>881.06666666666661</v>
      </c>
      <c r="F93" s="279">
        <v>871.5333333333333</v>
      </c>
      <c r="G93" s="279">
        <v>857.31666666666661</v>
      </c>
      <c r="H93" s="279">
        <v>904.81666666666661</v>
      </c>
      <c r="I93" s="279">
        <v>919.0333333333333</v>
      </c>
      <c r="J93" s="279">
        <v>928.56666666666661</v>
      </c>
      <c r="K93" s="277">
        <v>909.5</v>
      </c>
      <c r="L93" s="277">
        <v>885.75</v>
      </c>
      <c r="M93" s="277">
        <v>2.6166200000000002</v>
      </c>
    </row>
    <row r="94" spans="1:13">
      <c r="A94" s="301">
        <v>85</v>
      </c>
      <c r="B94" s="277" t="s">
        <v>105</v>
      </c>
      <c r="C94" s="277">
        <v>634.04999999999995</v>
      </c>
      <c r="D94" s="279">
        <v>635.03333333333342</v>
      </c>
      <c r="E94" s="279">
        <v>626.71666666666681</v>
      </c>
      <c r="F94" s="279">
        <v>619.38333333333344</v>
      </c>
      <c r="G94" s="279">
        <v>611.06666666666683</v>
      </c>
      <c r="H94" s="279">
        <v>642.36666666666679</v>
      </c>
      <c r="I94" s="279">
        <v>650.68333333333339</v>
      </c>
      <c r="J94" s="279">
        <v>658.01666666666677</v>
      </c>
      <c r="K94" s="277">
        <v>643.35</v>
      </c>
      <c r="L94" s="277">
        <v>627.70000000000005</v>
      </c>
      <c r="M94" s="277">
        <v>19.252130000000001</v>
      </c>
    </row>
    <row r="95" spans="1:13">
      <c r="A95" s="301">
        <v>86</v>
      </c>
      <c r="B95" s="277" t="s">
        <v>386</v>
      </c>
      <c r="C95" s="277">
        <v>309.5</v>
      </c>
      <c r="D95" s="279">
        <v>305.95</v>
      </c>
      <c r="E95" s="279">
        <v>300.54999999999995</v>
      </c>
      <c r="F95" s="279">
        <v>291.59999999999997</v>
      </c>
      <c r="G95" s="279">
        <v>286.19999999999993</v>
      </c>
      <c r="H95" s="279">
        <v>314.89999999999998</v>
      </c>
      <c r="I95" s="279">
        <v>320.29999999999995</v>
      </c>
      <c r="J95" s="279">
        <v>329.25</v>
      </c>
      <c r="K95" s="277">
        <v>311.35000000000002</v>
      </c>
      <c r="L95" s="277">
        <v>297</v>
      </c>
      <c r="M95" s="277">
        <v>12.20223</v>
      </c>
    </row>
    <row r="96" spans="1:13">
      <c r="A96" s="301">
        <v>87</v>
      </c>
      <c r="B96" s="277" t="s">
        <v>250</v>
      </c>
      <c r="C96" s="277">
        <v>211.65</v>
      </c>
      <c r="D96" s="279">
        <v>210.13333333333333</v>
      </c>
      <c r="E96" s="279">
        <v>205.51666666666665</v>
      </c>
      <c r="F96" s="279">
        <v>199.38333333333333</v>
      </c>
      <c r="G96" s="279">
        <v>194.76666666666665</v>
      </c>
      <c r="H96" s="279">
        <v>216.26666666666665</v>
      </c>
      <c r="I96" s="279">
        <v>220.88333333333333</v>
      </c>
      <c r="J96" s="279">
        <v>227.01666666666665</v>
      </c>
      <c r="K96" s="277">
        <v>214.75</v>
      </c>
      <c r="L96" s="277">
        <v>204</v>
      </c>
      <c r="M96" s="277">
        <v>36.060699999999997</v>
      </c>
    </row>
    <row r="97" spans="1:13">
      <c r="A97" s="301">
        <v>88</v>
      </c>
      <c r="B97" s="277" t="s">
        <v>108</v>
      </c>
      <c r="C97" s="277">
        <v>692.05</v>
      </c>
      <c r="D97" s="279">
        <v>690.69999999999993</v>
      </c>
      <c r="E97" s="279">
        <v>686.44999999999982</v>
      </c>
      <c r="F97" s="279">
        <v>680.84999999999991</v>
      </c>
      <c r="G97" s="279">
        <v>676.5999999999998</v>
      </c>
      <c r="H97" s="279">
        <v>696.29999999999984</v>
      </c>
      <c r="I97" s="279">
        <v>700.55000000000007</v>
      </c>
      <c r="J97" s="279">
        <v>706.14999999999986</v>
      </c>
      <c r="K97" s="277">
        <v>694.95</v>
      </c>
      <c r="L97" s="277">
        <v>685.1</v>
      </c>
      <c r="M97" s="277">
        <v>37.695749999999997</v>
      </c>
    </row>
    <row r="98" spans="1:13">
      <c r="A98" s="301">
        <v>89</v>
      </c>
      <c r="B98" s="277" t="s">
        <v>252</v>
      </c>
      <c r="C98" s="277">
        <v>2363.9</v>
      </c>
      <c r="D98" s="279">
        <v>2373.2999999999997</v>
      </c>
      <c r="E98" s="279">
        <v>2351.5999999999995</v>
      </c>
      <c r="F98" s="279">
        <v>2339.2999999999997</v>
      </c>
      <c r="G98" s="279">
        <v>2317.5999999999995</v>
      </c>
      <c r="H98" s="279">
        <v>2385.5999999999995</v>
      </c>
      <c r="I98" s="279">
        <v>2407.2999999999993</v>
      </c>
      <c r="J98" s="279">
        <v>2419.5999999999995</v>
      </c>
      <c r="K98" s="277">
        <v>2395</v>
      </c>
      <c r="L98" s="277">
        <v>2361</v>
      </c>
      <c r="M98" s="277">
        <v>4.7813800000000004</v>
      </c>
    </row>
    <row r="99" spans="1:13">
      <c r="A99" s="301">
        <v>90</v>
      </c>
      <c r="B99" s="277" t="s">
        <v>110</v>
      </c>
      <c r="C99" s="277">
        <v>1050.6500000000001</v>
      </c>
      <c r="D99" s="279">
        <v>1052.8166666666666</v>
      </c>
      <c r="E99" s="279">
        <v>1041.6333333333332</v>
      </c>
      <c r="F99" s="279">
        <v>1032.6166666666666</v>
      </c>
      <c r="G99" s="279">
        <v>1021.4333333333332</v>
      </c>
      <c r="H99" s="279">
        <v>1061.8333333333333</v>
      </c>
      <c r="I99" s="279">
        <v>1073.0166666666667</v>
      </c>
      <c r="J99" s="279">
        <v>1082.0333333333333</v>
      </c>
      <c r="K99" s="277">
        <v>1064</v>
      </c>
      <c r="L99" s="277">
        <v>1043.8</v>
      </c>
      <c r="M99" s="277">
        <v>110.86465</v>
      </c>
    </row>
    <row r="100" spans="1:13">
      <c r="A100" s="301">
        <v>91</v>
      </c>
      <c r="B100" s="277" t="s">
        <v>253</v>
      </c>
      <c r="C100" s="277">
        <v>608.85</v>
      </c>
      <c r="D100" s="279">
        <v>611.26666666666677</v>
      </c>
      <c r="E100" s="279">
        <v>604.58333333333348</v>
      </c>
      <c r="F100" s="279">
        <v>600.31666666666672</v>
      </c>
      <c r="G100" s="279">
        <v>593.63333333333344</v>
      </c>
      <c r="H100" s="279">
        <v>615.53333333333353</v>
      </c>
      <c r="I100" s="279">
        <v>622.2166666666667</v>
      </c>
      <c r="J100" s="279">
        <v>626.48333333333358</v>
      </c>
      <c r="K100" s="277">
        <v>617.95000000000005</v>
      </c>
      <c r="L100" s="277">
        <v>607</v>
      </c>
      <c r="M100" s="277">
        <v>20.28858</v>
      </c>
    </row>
    <row r="101" spans="1:13">
      <c r="A101" s="301">
        <v>92</v>
      </c>
      <c r="B101" s="277" t="s">
        <v>106</v>
      </c>
      <c r="C101" s="277">
        <v>611.79999999999995</v>
      </c>
      <c r="D101" s="279">
        <v>613.63333333333333</v>
      </c>
      <c r="E101" s="279">
        <v>606.36666666666667</v>
      </c>
      <c r="F101" s="279">
        <v>600.93333333333339</v>
      </c>
      <c r="G101" s="279">
        <v>593.66666666666674</v>
      </c>
      <c r="H101" s="279">
        <v>619.06666666666661</v>
      </c>
      <c r="I101" s="279">
        <v>626.33333333333326</v>
      </c>
      <c r="J101" s="279">
        <v>631.76666666666654</v>
      </c>
      <c r="K101" s="277">
        <v>620.9</v>
      </c>
      <c r="L101" s="277">
        <v>608.20000000000005</v>
      </c>
      <c r="M101" s="277">
        <v>17.43028</v>
      </c>
    </row>
    <row r="102" spans="1:13">
      <c r="A102" s="301">
        <v>93</v>
      </c>
      <c r="B102" s="277" t="s">
        <v>111</v>
      </c>
      <c r="C102" s="277">
        <v>2702.15</v>
      </c>
      <c r="D102" s="279">
        <v>2698.1</v>
      </c>
      <c r="E102" s="279">
        <v>2678.2</v>
      </c>
      <c r="F102" s="279">
        <v>2654.25</v>
      </c>
      <c r="G102" s="279">
        <v>2634.35</v>
      </c>
      <c r="H102" s="279">
        <v>2722.0499999999997</v>
      </c>
      <c r="I102" s="279">
        <v>2741.9500000000003</v>
      </c>
      <c r="J102" s="279">
        <v>2765.8999999999996</v>
      </c>
      <c r="K102" s="277">
        <v>2718</v>
      </c>
      <c r="L102" s="277">
        <v>2674.15</v>
      </c>
      <c r="M102" s="277">
        <v>6.8459599999999998</v>
      </c>
    </row>
    <row r="103" spans="1:13">
      <c r="A103" s="301">
        <v>94</v>
      </c>
      <c r="B103" s="277" t="s">
        <v>112</v>
      </c>
      <c r="C103" s="277">
        <v>401</v>
      </c>
      <c r="D103" s="279">
        <v>398.01666666666665</v>
      </c>
      <c r="E103" s="279">
        <v>393.63333333333333</v>
      </c>
      <c r="F103" s="279">
        <v>386.26666666666665</v>
      </c>
      <c r="G103" s="279">
        <v>381.88333333333333</v>
      </c>
      <c r="H103" s="279">
        <v>405.38333333333333</v>
      </c>
      <c r="I103" s="279">
        <v>409.76666666666665</v>
      </c>
      <c r="J103" s="279">
        <v>417.13333333333333</v>
      </c>
      <c r="K103" s="277">
        <v>402.4</v>
      </c>
      <c r="L103" s="277">
        <v>390.65</v>
      </c>
      <c r="M103" s="277">
        <v>7.1720699999999997</v>
      </c>
    </row>
    <row r="104" spans="1:13">
      <c r="A104" s="301">
        <v>95</v>
      </c>
      <c r="B104" s="277" t="s">
        <v>114</v>
      </c>
      <c r="C104" s="277">
        <v>178.6</v>
      </c>
      <c r="D104" s="279">
        <v>177.33333333333334</v>
      </c>
      <c r="E104" s="279">
        <v>175.66666666666669</v>
      </c>
      <c r="F104" s="279">
        <v>172.73333333333335</v>
      </c>
      <c r="G104" s="279">
        <v>171.06666666666669</v>
      </c>
      <c r="H104" s="279">
        <v>180.26666666666668</v>
      </c>
      <c r="I104" s="279">
        <v>181.93333333333337</v>
      </c>
      <c r="J104" s="279">
        <v>184.86666666666667</v>
      </c>
      <c r="K104" s="277">
        <v>179</v>
      </c>
      <c r="L104" s="277">
        <v>174.4</v>
      </c>
      <c r="M104" s="277">
        <v>93.797709999999995</v>
      </c>
    </row>
    <row r="105" spans="1:13">
      <c r="A105" s="301">
        <v>96</v>
      </c>
      <c r="B105" s="277" t="s">
        <v>115</v>
      </c>
      <c r="C105" s="277">
        <v>215.25</v>
      </c>
      <c r="D105" s="279">
        <v>215.6</v>
      </c>
      <c r="E105" s="279">
        <v>213.29999999999998</v>
      </c>
      <c r="F105" s="279">
        <v>211.35</v>
      </c>
      <c r="G105" s="279">
        <v>209.04999999999998</v>
      </c>
      <c r="H105" s="279">
        <v>217.54999999999998</v>
      </c>
      <c r="I105" s="279">
        <v>219.85</v>
      </c>
      <c r="J105" s="279">
        <v>221.79999999999998</v>
      </c>
      <c r="K105" s="277">
        <v>217.9</v>
      </c>
      <c r="L105" s="277">
        <v>213.65</v>
      </c>
      <c r="M105" s="277">
        <v>76.068119999999993</v>
      </c>
    </row>
    <row r="106" spans="1:13">
      <c r="A106" s="301">
        <v>97</v>
      </c>
      <c r="B106" s="277" t="s">
        <v>116</v>
      </c>
      <c r="C106" s="277">
        <v>2206.75</v>
      </c>
      <c r="D106" s="279">
        <v>2210.7666666666669</v>
      </c>
      <c r="E106" s="279">
        <v>2194.7833333333338</v>
      </c>
      <c r="F106" s="279">
        <v>2182.8166666666671</v>
      </c>
      <c r="G106" s="279">
        <v>2166.8333333333339</v>
      </c>
      <c r="H106" s="279">
        <v>2222.7333333333336</v>
      </c>
      <c r="I106" s="279">
        <v>2238.7166666666662</v>
      </c>
      <c r="J106" s="279">
        <v>2250.6833333333334</v>
      </c>
      <c r="K106" s="277">
        <v>2226.75</v>
      </c>
      <c r="L106" s="277">
        <v>2198.8000000000002</v>
      </c>
      <c r="M106" s="277">
        <v>14.76389</v>
      </c>
    </row>
    <row r="107" spans="1:13">
      <c r="A107" s="301">
        <v>98</v>
      </c>
      <c r="B107" s="277" t="s">
        <v>254</v>
      </c>
      <c r="C107" s="277">
        <v>243.15</v>
      </c>
      <c r="D107" s="279">
        <v>246.11666666666667</v>
      </c>
      <c r="E107" s="279">
        <v>234.53333333333336</v>
      </c>
      <c r="F107" s="279">
        <v>225.91666666666669</v>
      </c>
      <c r="G107" s="279">
        <v>214.33333333333337</v>
      </c>
      <c r="H107" s="279">
        <v>254.73333333333335</v>
      </c>
      <c r="I107" s="279">
        <v>266.31666666666666</v>
      </c>
      <c r="J107" s="279">
        <v>274.93333333333334</v>
      </c>
      <c r="K107" s="277">
        <v>257.7</v>
      </c>
      <c r="L107" s="277">
        <v>237.5</v>
      </c>
      <c r="M107" s="277">
        <v>38.761240000000001</v>
      </c>
    </row>
    <row r="108" spans="1:13">
      <c r="A108" s="301">
        <v>99</v>
      </c>
      <c r="B108" s="277" t="s">
        <v>255</v>
      </c>
      <c r="C108" s="277">
        <v>35.200000000000003</v>
      </c>
      <c r="D108" s="279">
        <v>35.183333333333337</v>
      </c>
      <c r="E108" s="279">
        <v>34.916666666666671</v>
      </c>
      <c r="F108" s="279">
        <v>34.633333333333333</v>
      </c>
      <c r="G108" s="279">
        <v>34.366666666666667</v>
      </c>
      <c r="H108" s="279">
        <v>35.466666666666676</v>
      </c>
      <c r="I108" s="279">
        <v>35.733333333333341</v>
      </c>
      <c r="J108" s="279">
        <v>36.01666666666668</v>
      </c>
      <c r="K108" s="277">
        <v>35.450000000000003</v>
      </c>
      <c r="L108" s="277">
        <v>34.9</v>
      </c>
      <c r="M108" s="277">
        <v>9.7430599999999998</v>
      </c>
    </row>
    <row r="109" spans="1:13">
      <c r="A109" s="301">
        <v>100</v>
      </c>
      <c r="B109" s="277" t="s">
        <v>109</v>
      </c>
      <c r="C109" s="277">
        <v>1798.95</v>
      </c>
      <c r="D109" s="279">
        <v>1799.75</v>
      </c>
      <c r="E109" s="279">
        <v>1788.5</v>
      </c>
      <c r="F109" s="279">
        <v>1778.05</v>
      </c>
      <c r="G109" s="279">
        <v>1766.8</v>
      </c>
      <c r="H109" s="279">
        <v>1810.2</v>
      </c>
      <c r="I109" s="279">
        <v>1821.45</v>
      </c>
      <c r="J109" s="279">
        <v>1831.9</v>
      </c>
      <c r="K109" s="277">
        <v>1811</v>
      </c>
      <c r="L109" s="277">
        <v>1789.3</v>
      </c>
      <c r="M109" s="277">
        <v>30.309170000000002</v>
      </c>
    </row>
    <row r="110" spans="1:13">
      <c r="A110" s="301">
        <v>101</v>
      </c>
      <c r="B110" s="277" t="s">
        <v>118</v>
      </c>
      <c r="C110" s="277">
        <v>363.55</v>
      </c>
      <c r="D110" s="279">
        <v>361.95</v>
      </c>
      <c r="E110" s="279">
        <v>358.95</v>
      </c>
      <c r="F110" s="279">
        <v>354.35</v>
      </c>
      <c r="G110" s="279">
        <v>351.35</v>
      </c>
      <c r="H110" s="279">
        <v>366.54999999999995</v>
      </c>
      <c r="I110" s="279">
        <v>369.54999999999995</v>
      </c>
      <c r="J110" s="279">
        <v>374.14999999999992</v>
      </c>
      <c r="K110" s="277">
        <v>364.95</v>
      </c>
      <c r="L110" s="277">
        <v>357.35</v>
      </c>
      <c r="M110" s="277">
        <v>228.57226</v>
      </c>
    </row>
    <row r="111" spans="1:13">
      <c r="A111" s="301">
        <v>102</v>
      </c>
      <c r="B111" s="277" t="s">
        <v>256</v>
      </c>
      <c r="C111" s="277">
        <v>1382.55</v>
      </c>
      <c r="D111" s="279">
        <v>1390.5166666666667</v>
      </c>
      <c r="E111" s="279">
        <v>1357.0333333333333</v>
      </c>
      <c r="F111" s="279">
        <v>1331.5166666666667</v>
      </c>
      <c r="G111" s="279">
        <v>1298.0333333333333</v>
      </c>
      <c r="H111" s="279">
        <v>1416.0333333333333</v>
      </c>
      <c r="I111" s="279">
        <v>1449.5166666666664</v>
      </c>
      <c r="J111" s="279">
        <v>1475.0333333333333</v>
      </c>
      <c r="K111" s="277">
        <v>1424</v>
      </c>
      <c r="L111" s="277">
        <v>1365</v>
      </c>
      <c r="M111" s="277">
        <v>6.7195799999999997</v>
      </c>
    </row>
    <row r="112" spans="1:13">
      <c r="A112" s="301">
        <v>103</v>
      </c>
      <c r="B112" s="277" t="s">
        <v>119</v>
      </c>
      <c r="C112" s="277">
        <v>482.25</v>
      </c>
      <c r="D112" s="279">
        <v>479.66666666666669</v>
      </c>
      <c r="E112" s="279">
        <v>473.18333333333339</v>
      </c>
      <c r="F112" s="279">
        <v>464.11666666666673</v>
      </c>
      <c r="G112" s="279">
        <v>457.63333333333344</v>
      </c>
      <c r="H112" s="279">
        <v>488.73333333333335</v>
      </c>
      <c r="I112" s="279">
        <v>495.21666666666658</v>
      </c>
      <c r="J112" s="279">
        <v>504.2833333333333</v>
      </c>
      <c r="K112" s="277">
        <v>486.15</v>
      </c>
      <c r="L112" s="277">
        <v>470.6</v>
      </c>
      <c r="M112" s="277">
        <v>21.32929</v>
      </c>
    </row>
    <row r="113" spans="1:13">
      <c r="A113" s="301">
        <v>104</v>
      </c>
      <c r="B113" s="277" t="s">
        <v>257</v>
      </c>
      <c r="C113" s="277">
        <v>39.85</v>
      </c>
      <c r="D113" s="279">
        <v>40.18333333333333</v>
      </c>
      <c r="E113" s="279">
        <v>39.36666666666666</v>
      </c>
      <c r="F113" s="279">
        <v>38.883333333333333</v>
      </c>
      <c r="G113" s="279">
        <v>38.066666666666663</v>
      </c>
      <c r="H113" s="279">
        <v>40.666666666666657</v>
      </c>
      <c r="I113" s="279">
        <v>41.483333333333334</v>
      </c>
      <c r="J113" s="279">
        <v>41.966666666666654</v>
      </c>
      <c r="K113" s="277">
        <v>41</v>
      </c>
      <c r="L113" s="277">
        <v>39.700000000000003</v>
      </c>
      <c r="M113" s="277">
        <v>16.293099999999999</v>
      </c>
    </row>
    <row r="114" spans="1:13">
      <c r="A114" s="301">
        <v>105</v>
      </c>
      <c r="B114" s="277" t="s">
        <v>121</v>
      </c>
      <c r="C114" s="277">
        <v>28.4</v>
      </c>
      <c r="D114" s="279">
        <v>28.349999999999998</v>
      </c>
      <c r="E114" s="279">
        <v>27.999999999999996</v>
      </c>
      <c r="F114" s="279">
        <v>27.599999999999998</v>
      </c>
      <c r="G114" s="279">
        <v>27.249999999999996</v>
      </c>
      <c r="H114" s="279">
        <v>28.749999999999996</v>
      </c>
      <c r="I114" s="279">
        <v>29.099999999999998</v>
      </c>
      <c r="J114" s="279">
        <v>29.499999999999996</v>
      </c>
      <c r="K114" s="277">
        <v>28.7</v>
      </c>
      <c r="L114" s="277">
        <v>27.95</v>
      </c>
      <c r="M114" s="277">
        <v>303.06959000000001</v>
      </c>
    </row>
    <row r="115" spans="1:13">
      <c r="A115" s="301">
        <v>106</v>
      </c>
      <c r="B115" s="277" t="s">
        <v>128</v>
      </c>
      <c r="C115" s="277">
        <v>198.85</v>
      </c>
      <c r="D115" s="279">
        <v>198.29999999999998</v>
      </c>
      <c r="E115" s="279">
        <v>196.94999999999996</v>
      </c>
      <c r="F115" s="279">
        <v>195.04999999999998</v>
      </c>
      <c r="G115" s="279">
        <v>193.69999999999996</v>
      </c>
      <c r="H115" s="279">
        <v>200.19999999999996</v>
      </c>
      <c r="I115" s="279">
        <v>201.54999999999998</v>
      </c>
      <c r="J115" s="279">
        <v>203.44999999999996</v>
      </c>
      <c r="K115" s="277">
        <v>199.65</v>
      </c>
      <c r="L115" s="277">
        <v>196.4</v>
      </c>
      <c r="M115" s="277">
        <v>164.74715</v>
      </c>
    </row>
    <row r="116" spans="1:13">
      <c r="A116" s="301">
        <v>107</v>
      </c>
      <c r="B116" s="277" t="s">
        <v>117</v>
      </c>
      <c r="C116" s="277">
        <v>204.7</v>
      </c>
      <c r="D116" s="279">
        <v>204.05000000000004</v>
      </c>
      <c r="E116" s="279">
        <v>195.45000000000007</v>
      </c>
      <c r="F116" s="279">
        <v>186.20000000000005</v>
      </c>
      <c r="G116" s="279">
        <v>177.60000000000008</v>
      </c>
      <c r="H116" s="279">
        <v>213.30000000000007</v>
      </c>
      <c r="I116" s="279">
        <v>221.90000000000003</v>
      </c>
      <c r="J116" s="279">
        <v>231.15000000000006</v>
      </c>
      <c r="K116" s="277">
        <v>212.65</v>
      </c>
      <c r="L116" s="277">
        <v>194.8</v>
      </c>
      <c r="M116" s="277">
        <v>339.36822000000001</v>
      </c>
    </row>
    <row r="117" spans="1:13">
      <c r="A117" s="301">
        <v>108</v>
      </c>
      <c r="B117" s="277" t="s">
        <v>258</v>
      </c>
      <c r="C117" s="277">
        <v>148.35</v>
      </c>
      <c r="D117" s="279">
        <v>152.16666666666666</v>
      </c>
      <c r="E117" s="279">
        <v>140.08333333333331</v>
      </c>
      <c r="F117" s="279">
        <v>131.81666666666666</v>
      </c>
      <c r="G117" s="279">
        <v>119.73333333333332</v>
      </c>
      <c r="H117" s="279">
        <v>160.43333333333331</v>
      </c>
      <c r="I117" s="279">
        <v>172.51666666666662</v>
      </c>
      <c r="J117" s="279">
        <v>180.7833333333333</v>
      </c>
      <c r="K117" s="277">
        <v>164.25</v>
      </c>
      <c r="L117" s="277">
        <v>143.9</v>
      </c>
      <c r="M117" s="277">
        <v>44.432650000000002</v>
      </c>
    </row>
    <row r="118" spans="1:13">
      <c r="A118" s="301">
        <v>109</v>
      </c>
      <c r="B118" s="277" t="s">
        <v>260</v>
      </c>
      <c r="C118" s="277">
        <v>80.95</v>
      </c>
      <c r="D118" s="279">
        <v>80.150000000000006</v>
      </c>
      <c r="E118" s="279">
        <v>78.900000000000006</v>
      </c>
      <c r="F118" s="279">
        <v>76.849999999999994</v>
      </c>
      <c r="G118" s="279">
        <v>75.599999999999994</v>
      </c>
      <c r="H118" s="279">
        <v>82.200000000000017</v>
      </c>
      <c r="I118" s="279">
        <v>83.450000000000017</v>
      </c>
      <c r="J118" s="279">
        <v>85.500000000000028</v>
      </c>
      <c r="K118" s="277">
        <v>81.400000000000006</v>
      </c>
      <c r="L118" s="277">
        <v>78.099999999999994</v>
      </c>
      <c r="M118" s="277">
        <v>33.263500000000001</v>
      </c>
    </row>
    <row r="119" spans="1:13">
      <c r="A119" s="301">
        <v>110</v>
      </c>
      <c r="B119" s="277" t="s">
        <v>127</v>
      </c>
      <c r="C119" s="277">
        <v>87.1</v>
      </c>
      <c r="D119" s="279">
        <v>87</v>
      </c>
      <c r="E119" s="279">
        <v>86.3</v>
      </c>
      <c r="F119" s="279">
        <v>85.5</v>
      </c>
      <c r="G119" s="279">
        <v>84.8</v>
      </c>
      <c r="H119" s="279">
        <v>87.8</v>
      </c>
      <c r="I119" s="279">
        <v>88.499999999999986</v>
      </c>
      <c r="J119" s="279">
        <v>89.3</v>
      </c>
      <c r="K119" s="277">
        <v>87.7</v>
      </c>
      <c r="L119" s="277">
        <v>86.2</v>
      </c>
      <c r="M119" s="277">
        <v>162.55605</v>
      </c>
    </row>
    <row r="120" spans="1:13">
      <c r="A120" s="301">
        <v>111</v>
      </c>
      <c r="B120" s="277" t="s">
        <v>2932</v>
      </c>
      <c r="C120" s="277">
        <v>1323.75</v>
      </c>
      <c r="D120" s="279">
        <v>1327.0666666666666</v>
      </c>
      <c r="E120" s="279">
        <v>1317.1333333333332</v>
      </c>
      <c r="F120" s="279">
        <v>1310.5166666666667</v>
      </c>
      <c r="G120" s="279">
        <v>1300.5833333333333</v>
      </c>
      <c r="H120" s="279">
        <v>1333.6833333333332</v>
      </c>
      <c r="I120" s="279">
        <v>1343.6166666666666</v>
      </c>
      <c r="J120" s="279">
        <v>1350.2333333333331</v>
      </c>
      <c r="K120" s="277">
        <v>1337</v>
      </c>
      <c r="L120" s="277">
        <v>1320.45</v>
      </c>
      <c r="M120" s="277">
        <v>3.07775</v>
      </c>
    </row>
    <row r="121" spans="1:13">
      <c r="A121" s="301">
        <v>112</v>
      </c>
      <c r="B121" s="277" t="s">
        <v>122</v>
      </c>
      <c r="C121" s="277">
        <v>389</v>
      </c>
      <c r="D121" s="279">
        <v>388.91666666666669</v>
      </c>
      <c r="E121" s="279">
        <v>385.53333333333336</v>
      </c>
      <c r="F121" s="279">
        <v>382.06666666666666</v>
      </c>
      <c r="G121" s="279">
        <v>378.68333333333334</v>
      </c>
      <c r="H121" s="279">
        <v>392.38333333333338</v>
      </c>
      <c r="I121" s="279">
        <v>395.76666666666671</v>
      </c>
      <c r="J121" s="279">
        <v>399.23333333333341</v>
      </c>
      <c r="K121" s="277">
        <v>392.3</v>
      </c>
      <c r="L121" s="277">
        <v>385.45</v>
      </c>
      <c r="M121" s="277">
        <v>22.382549999999998</v>
      </c>
    </row>
    <row r="122" spans="1:13">
      <c r="A122" s="301">
        <v>113</v>
      </c>
      <c r="B122" s="277" t="s">
        <v>124</v>
      </c>
      <c r="C122" s="277">
        <v>509.35</v>
      </c>
      <c r="D122" s="279">
        <v>511.15000000000003</v>
      </c>
      <c r="E122" s="279">
        <v>504.75000000000011</v>
      </c>
      <c r="F122" s="279">
        <v>500.15000000000009</v>
      </c>
      <c r="G122" s="279">
        <v>493.75000000000017</v>
      </c>
      <c r="H122" s="279">
        <v>515.75</v>
      </c>
      <c r="I122" s="279">
        <v>522.15000000000009</v>
      </c>
      <c r="J122" s="279">
        <v>526.75</v>
      </c>
      <c r="K122" s="277">
        <v>517.54999999999995</v>
      </c>
      <c r="L122" s="277">
        <v>506.55</v>
      </c>
      <c r="M122" s="277">
        <v>94.096310000000003</v>
      </c>
    </row>
    <row r="123" spans="1:13">
      <c r="A123" s="301">
        <v>114</v>
      </c>
      <c r="B123" s="277" t="s">
        <v>261</v>
      </c>
      <c r="C123" s="277">
        <v>3526.1</v>
      </c>
      <c r="D123" s="279">
        <v>3476.8333333333335</v>
      </c>
      <c r="E123" s="279">
        <v>3369.2666666666669</v>
      </c>
      <c r="F123" s="279">
        <v>3212.4333333333334</v>
      </c>
      <c r="G123" s="279">
        <v>3104.8666666666668</v>
      </c>
      <c r="H123" s="279">
        <v>3633.666666666667</v>
      </c>
      <c r="I123" s="279">
        <v>3741.2333333333336</v>
      </c>
      <c r="J123" s="279">
        <v>3898.0666666666671</v>
      </c>
      <c r="K123" s="277">
        <v>3584.4</v>
      </c>
      <c r="L123" s="277">
        <v>3320</v>
      </c>
      <c r="M123" s="277">
        <v>6.0517500000000002</v>
      </c>
    </row>
    <row r="124" spans="1:13">
      <c r="A124" s="301">
        <v>115</v>
      </c>
      <c r="B124" s="277" t="s">
        <v>126</v>
      </c>
      <c r="C124" s="277">
        <v>951.35</v>
      </c>
      <c r="D124" s="279">
        <v>951.15</v>
      </c>
      <c r="E124" s="279">
        <v>945.5</v>
      </c>
      <c r="F124" s="279">
        <v>939.65</v>
      </c>
      <c r="G124" s="279">
        <v>934</v>
      </c>
      <c r="H124" s="279">
        <v>957</v>
      </c>
      <c r="I124" s="279">
        <v>962.64999999999986</v>
      </c>
      <c r="J124" s="279">
        <v>968.5</v>
      </c>
      <c r="K124" s="277">
        <v>956.8</v>
      </c>
      <c r="L124" s="277">
        <v>945.3</v>
      </c>
      <c r="M124" s="277">
        <v>57.164720000000003</v>
      </c>
    </row>
    <row r="125" spans="1:13">
      <c r="A125" s="301">
        <v>116</v>
      </c>
      <c r="B125" s="277" t="s">
        <v>123</v>
      </c>
      <c r="C125" s="277">
        <v>953.2</v>
      </c>
      <c r="D125" s="279">
        <v>947.13333333333333</v>
      </c>
      <c r="E125" s="279">
        <v>937.26666666666665</v>
      </c>
      <c r="F125" s="279">
        <v>921.33333333333337</v>
      </c>
      <c r="G125" s="279">
        <v>911.4666666666667</v>
      </c>
      <c r="H125" s="279">
        <v>963.06666666666661</v>
      </c>
      <c r="I125" s="279">
        <v>972.93333333333317</v>
      </c>
      <c r="J125" s="279">
        <v>988.86666666666656</v>
      </c>
      <c r="K125" s="277">
        <v>957</v>
      </c>
      <c r="L125" s="277">
        <v>931.2</v>
      </c>
      <c r="M125" s="277">
        <v>13.99009</v>
      </c>
    </row>
    <row r="126" spans="1:13">
      <c r="A126" s="301">
        <v>117</v>
      </c>
      <c r="B126" s="277" t="s">
        <v>262</v>
      </c>
      <c r="C126" s="277">
        <v>2099.5</v>
      </c>
      <c r="D126" s="279">
        <v>2085.5333333333333</v>
      </c>
      <c r="E126" s="279">
        <v>1996.1666666666665</v>
      </c>
      <c r="F126" s="279">
        <v>1892.8333333333333</v>
      </c>
      <c r="G126" s="279">
        <v>1803.4666666666665</v>
      </c>
      <c r="H126" s="279">
        <v>2188.8666666666668</v>
      </c>
      <c r="I126" s="279">
        <v>2278.2333333333336</v>
      </c>
      <c r="J126" s="279">
        <v>2381.5666666666666</v>
      </c>
      <c r="K126" s="277">
        <v>2174.9</v>
      </c>
      <c r="L126" s="277">
        <v>1982.2</v>
      </c>
      <c r="M126" s="277">
        <v>24.59029</v>
      </c>
    </row>
    <row r="127" spans="1:13">
      <c r="A127" s="301">
        <v>118</v>
      </c>
      <c r="B127" s="277" t="s">
        <v>263</v>
      </c>
      <c r="C127" s="277">
        <v>50.85</v>
      </c>
      <c r="D127" s="279">
        <v>50.25</v>
      </c>
      <c r="E127" s="279">
        <v>49.1</v>
      </c>
      <c r="F127" s="279">
        <v>47.35</v>
      </c>
      <c r="G127" s="279">
        <v>46.2</v>
      </c>
      <c r="H127" s="279">
        <v>52</v>
      </c>
      <c r="I127" s="279">
        <v>53.150000000000006</v>
      </c>
      <c r="J127" s="279">
        <v>54.9</v>
      </c>
      <c r="K127" s="277">
        <v>51.4</v>
      </c>
      <c r="L127" s="277">
        <v>48.5</v>
      </c>
      <c r="M127" s="277">
        <v>35.688330000000001</v>
      </c>
    </row>
    <row r="128" spans="1:13">
      <c r="A128" s="301">
        <v>119</v>
      </c>
      <c r="B128" s="277" t="s">
        <v>130</v>
      </c>
      <c r="C128" s="277">
        <v>245.2</v>
      </c>
      <c r="D128" s="279">
        <v>243.36666666666665</v>
      </c>
      <c r="E128" s="279">
        <v>240.3833333333333</v>
      </c>
      <c r="F128" s="279">
        <v>235.56666666666666</v>
      </c>
      <c r="G128" s="279">
        <v>232.58333333333331</v>
      </c>
      <c r="H128" s="279">
        <v>248.18333333333328</v>
      </c>
      <c r="I128" s="279">
        <v>251.16666666666663</v>
      </c>
      <c r="J128" s="279">
        <v>255.98333333333326</v>
      </c>
      <c r="K128" s="277">
        <v>246.35</v>
      </c>
      <c r="L128" s="277">
        <v>238.55</v>
      </c>
      <c r="M128" s="277">
        <v>64.823520000000002</v>
      </c>
    </row>
    <row r="129" spans="1:13">
      <c r="A129" s="301">
        <v>120</v>
      </c>
      <c r="B129" s="277" t="s">
        <v>129</v>
      </c>
      <c r="C129" s="277">
        <v>201.6</v>
      </c>
      <c r="D129" s="279">
        <v>200.80000000000004</v>
      </c>
      <c r="E129" s="279">
        <v>197.60000000000008</v>
      </c>
      <c r="F129" s="279">
        <v>193.60000000000005</v>
      </c>
      <c r="G129" s="279">
        <v>190.40000000000009</v>
      </c>
      <c r="H129" s="279">
        <v>204.80000000000007</v>
      </c>
      <c r="I129" s="279">
        <v>208.00000000000006</v>
      </c>
      <c r="J129" s="279">
        <v>212.00000000000006</v>
      </c>
      <c r="K129" s="277">
        <v>204</v>
      </c>
      <c r="L129" s="277">
        <v>196.8</v>
      </c>
      <c r="M129" s="277">
        <v>131.27160000000001</v>
      </c>
    </row>
    <row r="130" spans="1:13">
      <c r="A130" s="301">
        <v>121</v>
      </c>
      <c r="B130" s="277" t="s">
        <v>131</v>
      </c>
      <c r="C130" s="277">
        <v>1880.75</v>
      </c>
      <c r="D130" s="279">
        <v>1886.5</v>
      </c>
      <c r="E130" s="279">
        <v>1856.1</v>
      </c>
      <c r="F130" s="279">
        <v>1831.4499999999998</v>
      </c>
      <c r="G130" s="279">
        <v>1801.0499999999997</v>
      </c>
      <c r="H130" s="279">
        <v>1911.15</v>
      </c>
      <c r="I130" s="279">
        <v>1941.5500000000002</v>
      </c>
      <c r="J130" s="279">
        <v>1966.2000000000003</v>
      </c>
      <c r="K130" s="277">
        <v>1916.9</v>
      </c>
      <c r="L130" s="277">
        <v>1861.85</v>
      </c>
      <c r="M130" s="277">
        <v>13.45731</v>
      </c>
    </row>
    <row r="131" spans="1:13">
      <c r="A131" s="301">
        <v>122</v>
      </c>
      <c r="B131" s="277" t="s">
        <v>264</v>
      </c>
      <c r="C131" s="277">
        <v>874.7</v>
      </c>
      <c r="D131" s="279">
        <v>866.38333333333333</v>
      </c>
      <c r="E131" s="279">
        <v>848.31666666666661</v>
      </c>
      <c r="F131" s="279">
        <v>821.93333333333328</v>
      </c>
      <c r="G131" s="279">
        <v>803.86666666666656</v>
      </c>
      <c r="H131" s="279">
        <v>892.76666666666665</v>
      </c>
      <c r="I131" s="279">
        <v>910.83333333333348</v>
      </c>
      <c r="J131" s="279">
        <v>937.2166666666667</v>
      </c>
      <c r="K131" s="277">
        <v>884.45</v>
      </c>
      <c r="L131" s="277">
        <v>840</v>
      </c>
      <c r="M131" s="277">
        <v>9.7255400000000005</v>
      </c>
    </row>
    <row r="132" spans="1:13">
      <c r="A132" s="301">
        <v>123</v>
      </c>
      <c r="B132" s="277" t="s">
        <v>133</v>
      </c>
      <c r="C132" s="277">
        <v>1360.2</v>
      </c>
      <c r="D132" s="279">
        <v>1362.1333333333332</v>
      </c>
      <c r="E132" s="279">
        <v>1344.2666666666664</v>
      </c>
      <c r="F132" s="279">
        <v>1328.3333333333333</v>
      </c>
      <c r="G132" s="279">
        <v>1310.4666666666665</v>
      </c>
      <c r="H132" s="279">
        <v>1378.0666666666664</v>
      </c>
      <c r="I132" s="279">
        <v>1395.9333333333332</v>
      </c>
      <c r="J132" s="279">
        <v>1411.8666666666663</v>
      </c>
      <c r="K132" s="277">
        <v>1380</v>
      </c>
      <c r="L132" s="277">
        <v>1346.2</v>
      </c>
      <c r="M132" s="277">
        <v>29.600570000000001</v>
      </c>
    </row>
    <row r="133" spans="1:13">
      <c r="A133" s="301">
        <v>124</v>
      </c>
      <c r="B133" s="277" t="s">
        <v>134</v>
      </c>
      <c r="C133" s="277">
        <v>63.7</v>
      </c>
      <c r="D133" s="279">
        <v>63.683333333333337</v>
      </c>
      <c r="E133" s="279">
        <v>63.116666666666674</v>
      </c>
      <c r="F133" s="279">
        <v>62.533333333333339</v>
      </c>
      <c r="G133" s="279">
        <v>61.966666666666676</v>
      </c>
      <c r="H133" s="279">
        <v>64.26666666666668</v>
      </c>
      <c r="I133" s="279">
        <v>64.833333333333343</v>
      </c>
      <c r="J133" s="279">
        <v>65.416666666666671</v>
      </c>
      <c r="K133" s="277">
        <v>64.25</v>
      </c>
      <c r="L133" s="277">
        <v>63.1</v>
      </c>
      <c r="M133" s="277">
        <v>74.374549999999999</v>
      </c>
    </row>
    <row r="134" spans="1:13">
      <c r="A134" s="301">
        <v>125</v>
      </c>
      <c r="B134" s="277" t="s">
        <v>265</v>
      </c>
      <c r="C134" s="277">
        <v>1630.2</v>
      </c>
      <c r="D134" s="279">
        <v>1620.6166666666668</v>
      </c>
      <c r="E134" s="279">
        <v>1604.2833333333335</v>
      </c>
      <c r="F134" s="279">
        <v>1578.3666666666668</v>
      </c>
      <c r="G134" s="279">
        <v>1562.0333333333335</v>
      </c>
      <c r="H134" s="279">
        <v>1646.5333333333335</v>
      </c>
      <c r="I134" s="279">
        <v>1662.8666666666666</v>
      </c>
      <c r="J134" s="279">
        <v>1688.7833333333335</v>
      </c>
      <c r="K134" s="277">
        <v>1636.95</v>
      </c>
      <c r="L134" s="277">
        <v>1594.7</v>
      </c>
      <c r="M134" s="277">
        <v>0.85838999999999999</v>
      </c>
    </row>
    <row r="135" spans="1:13">
      <c r="A135" s="301">
        <v>126</v>
      </c>
      <c r="B135" s="277" t="s">
        <v>135</v>
      </c>
      <c r="C135" s="277">
        <v>263.10000000000002</v>
      </c>
      <c r="D135" s="279">
        <v>263.25000000000006</v>
      </c>
      <c r="E135" s="279">
        <v>260.7000000000001</v>
      </c>
      <c r="F135" s="279">
        <v>258.30000000000007</v>
      </c>
      <c r="G135" s="279">
        <v>255.75000000000011</v>
      </c>
      <c r="H135" s="279">
        <v>265.65000000000009</v>
      </c>
      <c r="I135" s="279">
        <v>268.20000000000005</v>
      </c>
      <c r="J135" s="279">
        <v>270.60000000000008</v>
      </c>
      <c r="K135" s="277">
        <v>265.8</v>
      </c>
      <c r="L135" s="277">
        <v>260.85000000000002</v>
      </c>
      <c r="M135" s="277">
        <v>37.946300000000001</v>
      </c>
    </row>
    <row r="136" spans="1:13">
      <c r="A136" s="301">
        <v>127</v>
      </c>
      <c r="B136" s="277" t="s">
        <v>266</v>
      </c>
      <c r="C136" s="277">
        <v>2519.3000000000002</v>
      </c>
      <c r="D136" s="279">
        <v>2500.1166666666668</v>
      </c>
      <c r="E136" s="279">
        <v>2476.2333333333336</v>
      </c>
      <c r="F136" s="279">
        <v>2433.166666666667</v>
      </c>
      <c r="G136" s="279">
        <v>2409.2833333333338</v>
      </c>
      <c r="H136" s="279">
        <v>2543.1833333333334</v>
      </c>
      <c r="I136" s="279">
        <v>2567.0666666666666</v>
      </c>
      <c r="J136" s="279">
        <v>2610.1333333333332</v>
      </c>
      <c r="K136" s="277">
        <v>2524</v>
      </c>
      <c r="L136" s="277">
        <v>2457.0500000000002</v>
      </c>
      <c r="M136" s="277">
        <v>2.0539999999999998</v>
      </c>
    </row>
    <row r="137" spans="1:13">
      <c r="A137" s="301">
        <v>128</v>
      </c>
      <c r="B137" s="277" t="s">
        <v>136</v>
      </c>
      <c r="C137" s="277">
        <v>960.05</v>
      </c>
      <c r="D137" s="279">
        <v>951.68333333333339</v>
      </c>
      <c r="E137" s="279">
        <v>933.36666666666679</v>
      </c>
      <c r="F137" s="279">
        <v>906.68333333333339</v>
      </c>
      <c r="G137" s="279">
        <v>888.36666666666679</v>
      </c>
      <c r="H137" s="279">
        <v>978.36666666666679</v>
      </c>
      <c r="I137" s="279">
        <v>996.68333333333339</v>
      </c>
      <c r="J137" s="279">
        <v>1023.3666666666668</v>
      </c>
      <c r="K137" s="277">
        <v>970</v>
      </c>
      <c r="L137" s="277">
        <v>925</v>
      </c>
      <c r="M137" s="277">
        <v>118.61752</v>
      </c>
    </row>
    <row r="138" spans="1:13">
      <c r="A138" s="301">
        <v>129</v>
      </c>
      <c r="B138" s="277" t="s">
        <v>137</v>
      </c>
      <c r="C138" s="277">
        <v>957.95</v>
      </c>
      <c r="D138" s="279">
        <v>947.79999999999984</v>
      </c>
      <c r="E138" s="279">
        <v>896.1999999999997</v>
      </c>
      <c r="F138" s="279">
        <v>834.44999999999982</v>
      </c>
      <c r="G138" s="279">
        <v>782.84999999999968</v>
      </c>
      <c r="H138" s="279">
        <v>1009.5499999999997</v>
      </c>
      <c r="I138" s="279">
        <v>1061.1499999999999</v>
      </c>
      <c r="J138" s="279">
        <v>1122.8999999999996</v>
      </c>
      <c r="K138" s="277">
        <v>999.4</v>
      </c>
      <c r="L138" s="277">
        <v>886.05</v>
      </c>
      <c r="M138" s="277">
        <v>146.98542</v>
      </c>
    </row>
    <row r="139" spans="1:13">
      <c r="A139" s="301">
        <v>130</v>
      </c>
      <c r="B139" s="277" t="s">
        <v>148</v>
      </c>
      <c r="C139" s="277">
        <v>61863</v>
      </c>
      <c r="D139" s="279">
        <v>62371</v>
      </c>
      <c r="E139" s="279">
        <v>61192</v>
      </c>
      <c r="F139" s="279">
        <v>60521</v>
      </c>
      <c r="G139" s="279">
        <v>59342</v>
      </c>
      <c r="H139" s="279">
        <v>63042</v>
      </c>
      <c r="I139" s="279">
        <v>64221</v>
      </c>
      <c r="J139" s="279">
        <v>64892</v>
      </c>
      <c r="K139" s="277">
        <v>63550</v>
      </c>
      <c r="L139" s="277">
        <v>61700</v>
      </c>
      <c r="M139" s="277">
        <v>9.74E-2</v>
      </c>
    </row>
    <row r="140" spans="1:13">
      <c r="A140" s="301">
        <v>131</v>
      </c>
      <c r="B140" s="277" t="s">
        <v>145</v>
      </c>
      <c r="C140" s="277">
        <v>967.9</v>
      </c>
      <c r="D140" s="279">
        <v>961.30000000000007</v>
      </c>
      <c r="E140" s="279">
        <v>952.60000000000014</v>
      </c>
      <c r="F140" s="279">
        <v>937.30000000000007</v>
      </c>
      <c r="G140" s="279">
        <v>928.60000000000014</v>
      </c>
      <c r="H140" s="279">
        <v>976.60000000000014</v>
      </c>
      <c r="I140" s="279">
        <v>985.30000000000018</v>
      </c>
      <c r="J140" s="279">
        <v>1000.6000000000001</v>
      </c>
      <c r="K140" s="277">
        <v>970</v>
      </c>
      <c r="L140" s="277">
        <v>946</v>
      </c>
      <c r="M140" s="277">
        <v>6.9250699999999998</v>
      </c>
    </row>
    <row r="141" spans="1:13">
      <c r="A141" s="301">
        <v>132</v>
      </c>
      <c r="B141" s="277" t="s">
        <v>139</v>
      </c>
      <c r="C141" s="277">
        <v>134.05000000000001</v>
      </c>
      <c r="D141" s="279">
        <v>134.86666666666665</v>
      </c>
      <c r="E141" s="279">
        <v>132.3833333333333</v>
      </c>
      <c r="F141" s="279">
        <v>130.71666666666664</v>
      </c>
      <c r="G141" s="279">
        <v>128.23333333333329</v>
      </c>
      <c r="H141" s="279">
        <v>136.5333333333333</v>
      </c>
      <c r="I141" s="279">
        <v>139.01666666666665</v>
      </c>
      <c r="J141" s="279">
        <v>140.68333333333331</v>
      </c>
      <c r="K141" s="277">
        <v>137.35</v>
      </c>
      <c r="L141" s="277">
        <v>133.19999999999999</v>
      </c>
      <c r="M141" s="277">
        <v>51.672580000000004</v>
      </c>
    </row>
    <row r="142" spans="1:13">
      <c r="A142" s="301">
        <v>133</v>
      </c>
      <c r="B142" s="277" t="s">
        <v>138</v>
      </c>
      <c r="C142" s="277">
        <v>628.9</v>
      </c>
      <c r="D142" s="279">
        <v>624.9</v>
      </c>
      <c r="E142" s="279">
        <v>609</v>
      </c>
      <c r="F142" s="279">
        <v>589.1</v>
      </c>
      <c r="G142" s="279">
        <v>573.20000000000005</v>
      </c>
      <c r="H142" s="279">
        <v>644.79999999999995</v>
      </c>
      <c r="I142" s="279">
        <v>660.69999999999982</v>
      </c>
      <c r="J142" s="279">
        <v>680.59999999999991</v>
      </c>
      <c r="K142" s="277">
        <v>640.79999999999995</v>
      </c>
      <c r="L142" s="277">
        <v>605</v>
      </c>
      <c r="M142" s="277">
        <v>123.41776</v>
      </c>
    </row>
    <row r="143" spans="1:13">
      <c r="A143" s="301">
        <v>134</v>
      </c>
      <c r="B143" s="277" t="s">
        <v>140</v>
      </c>
      <c r="C143" s="277">
        <v>158.6</v>
      </c>
      <c r="D143" s="279">
        <v>159.31666666666666</v>
      </c>
      <c r="E143" s="279">
        <v>155.53333333333333</v>
      </c>
      <c r="F143" s="279">
        <v>152.46666666666667</v>
      </c>
      <c r="G143" s="279">
        <v>148.68333333333334</v>
      </c>
      <c r="H143" s="279">
        <v>162.38333333333333</v>
      </c>
      <c r="I143" s="279">
        <v>166.16666666666663</v>
      </c>
      <c r="J143" s="279">
        <v>169.23333333333332</v>
      </c>
      <c r="K143" s="277">
        <v>163.1</v>
      </c>
      <c r="L143" s="277">
        <v>156.25</v>
      </c>
      <c r="M143" s="277">
        <v>95.101839999999996</v>
      </c>
    </row>
    <row r="144" spans="1:13">
      <c r="A144" s="301">
        <v>135</v>
      </c>
      <c r="B144" s="277" t="s">
        <v>267</v>
      </c>
      <c r="C144" s="277">
        <v>34.4</v>
      </c>
      <c r="D144" s="279">
        <v>34.616666666666667</v>
      </c>
      <c r="E144" s="279">
        <v>34.033333333333331</v>
      </c>
      <c r="F144" s="279">
        <v>33.666666666666664</v>
      </c>
      <c r="G144" s="279">
        <v>33.083333333333329</v>
      </c>
      <c r="H144" s="279">
        <v>34.983333333333334</v>
      </c>
      <c r="I144" s="279">
        <v>35.566666666666663</v>
      </c>
      <c r="J144" s="279">
        <v>35.933333333333337</v>
      </c>
      <c r="K144" s="277">
        <v>35.200000000000003</v>
      </c>
      <c r="L144" s="277">
        <v>34.25</v>
      </c>
      <c r="M144" s="277">
        <v>12.5481</v>
      </c>
    </row>
    <row r="145" spans="1:13">
      <c r="A145" s="301">
        <v>136</v>
      </c>
      <c r="B145" s="277" t="s">
        <v>141</v>
      </c>
      <c r="C145" s="277">
        <v>373.3</v>
      </c>
      <c r="D145" s="279">
        <v>372.09999999999997</v>
      </c>
      <c r="E145" s="279">
        <v>368.39999999999992</v>
      </c>
      <c r="F145" s="279">
        <v>363.49999999999994</v>
      </c>
      <c r="G145" s="279">
        <v>359.7999999999999</v>
      </c>
      <c r="H145" s="279">
        <v>376.99999999999994</v>
      </c>
      <c r="I145" s="279">
        <v>380.7</v>
      </c>
      <c r="J145" s="279">
        <v>385.59999999999997</v>
      </c>
      <c r="K145" s="277">
        <v>375.8</v>
      </c>
      <c r="L145" s="277">
        <v>367.2</v>
      </c>
      <c r="M145" s="277">
        <v>26.655390000000001</v>
      </c>
    </row>
    <row r="146" spans="1:13">
      <c r="A146" s="301">
        <v>137</v>
      </c>
      <c r="B146" s="277" t="s">
        <v>142</v>
      </c>
      <c r="C146" s="277">
        <v>6608.9</v>
      </c>
      <c r="D146" s="279">
        <v>6637.8666666666659</v>
      </c>
      <c r="E146" s="279">
        <v>6547.0333333333319</v>
      </c>
      <c r="F146" s="279">
        <v>6485.1666666666661</v>
      </c>
      <c r="G146" s="279">
        <v>6394.3333333333321</v>
      </c>
      <c r="H146" s="279">
        <v>6699.7333333333318</v>
      </c>
      <c r="I146" s="279">
        <v>6790.5666666666657</v>
      </c>
      <c r="J146" s="279">
        <v>6852.4333333333316</v>
      </c>
      <c r="K146" s="277">
        <v>6728.7</v>
      </c>
      <c r="L146" s="277">
        <v>6576</v>
      </c>
      <c r="M146" s="277">
        <v>16.017530000000001</v>
      </c>
    </row>
    <row r="147" spans="1:13">
      <c r="A147" s="301">
        <v>138</v>
      </c>
      <c r="B147" s="277" t="s">
        <v>144</v>
      </c>
      <c r="C147" s="277">
        <v>528.6</v>
      </c>
      <c r="D147" s="279">
        <v>531.76666666666665</v>
      </c>
      <c r="E147" s="279">
        <v>522.0333333333333</v>
      </c>
      <c r="F147" s="279">
        <v>515.4666666666667</v>
      </c>
      <c r="G147" s="279">
        <v>505.73333333333335</v>
      </c>
      <c r="H147" s="279">
        <v>538.33333333333326</v>
      </c>
      <c r="I147" s="279">
        <v>548.06666666666661</v>
      </c>
      <c r="J147" s="279">
        <v>554.63333333333321</v>
      </c>
      <c r="K147" s="277">
        <v>541.5</v>
      </c>
      <c r="L147" s="277">
        <v>525.20000000000005</v>
      </c>
      <c r="M147" s="277">
        <v>4.9738800000000003</v>
      </c>
    </row>
    <row r="148" spans="1:13">
      <c r="A148" s="301">
        <v>139</v>
      </c>
      <c r="B148" s="277" t="s">
        <v>146</v>
      </c>
      <c r="C148" s="277">
        <v>1142.2</v>
      </c>
      <c r="D148" s="279">
        <v>1144.6166666666666</v>
      </c>
      <c r="E148" s="279">
        <v>1130.2333333333331</v>
      </c>
      <c r="F148" s="279">
        <v>1118.2666666666667</v>
      </c>
      <c r="G148" s="279">
        <v>1103.8833333333332</v>
      </c>
      <c r="H148" s="279">
        <v>1156.583333333333</v>
      </c>
      <c r="I148" s="279">
        <v>1170.9666666666667</v>
      </c>
      <c r="J148" s="279">
        <v>1182.9333333333329</v>
      </c>
      <c r="K148" s="277">
        <v>1159</v>
      </c>
      <c r="L148" s="277">
        <v>1132.6500000000001</v>
      </c>
      <c r="M148" s="277">
        <v>3.4672299999999998</v>
      </c>
    </row>
    <row r="149" spans="1:13">
      <c r="A149" s="301">
        <v>140</v>
      </c>
      <c r="B149" s="277" t="s">
        <v>147</v>
      </c>
      <c r="C149" s="277">
        <v>104.9</v>
      </c>
      <c r="D149" s="279">
        <v>104.23333333333333</v>
      </c>
      <c r="E149" s="279">
        <v>100.21666666666667</v>
      </c>
      <c r="F149" s="279">
        <v>95.533333333333331</v>
      </c>
      <c r="G149" s="279">
        <v>91.516666666666666</v>
      </c>
      <c r="H149" s="279">
        <v>108.91666666666667</v>
      </c>
      <c r="I149" s="279">
        <v>112.93333333333335</v>
      </c>
      <c r="J149" s="279">
        <v>117.61666666666667</v>
      </c>
      <c r="K149" s="277">
        <v>108.25</v>
      </c>
      <c r="L149" s="277">
        <v>99.55</v>
      </c>
      <c r="M149" s="277">
        <v>393.73982999999998</v>
      </c>
    </row>
    <row r="150" spans="1:13">
      <c r="A150" s="301">
        <v>141</v>
      </c>
      <c r="B150" s="277" t="s">
        <v>268</v>
      </c>
      <c r="C150" s="277">
        <v>1180.9000000000001</v>
      </c>
      <c r="D150" s="279">
        <v>1182.4333333333332</v>
      </c>
      <c r="E150" s="279">
        <v>1162.3166666666664</v>
      </c>
      <c r="F150" s="279">
        <v>1143.7333333333331</v>
      </c>
      <c r="G150" s="279">
        <v>1123.6166666666663</v>
      </c>
      <c r="H150" s="279">
        <v>1201.0166666666664</v>
      </c>
      <c r="I150" s="279">
        <v>1221.1333333333332</v>
      </c>
      <c r="J150" s="279">
        <v>1239.7166666666665</v>
      </c>
      <c r="K150" s="277">
        <v>1202.55</v>
      </c>
      <c r="L150" s="277">
        <v>1163.8499999999999</v>
      </c>
      <c r="M150" s="277">
        <v>4.7168299999999999</v>
      </c>
    </row>
    <row r="151" spans="1:13">
      <c r="A151" s="301">
        <v>142</v>
      </c>
      <c r="B151" s="277" t="s">
        <v>149</v>
      </c>
      <c r="C151" s="277">
        <v>1172.7</v>
      </c>
      <c r="D151" s="279">
        <v>1185.5666666666666</v>
      </c>
      <c r="E151" s="279">
        <v>1145.1333333333332</v>
      </c>
      <c r="F151" s="279">
        <v>1117.5666666666666</v>
      </c>
      <c r="G151" s="279">
        <v>1077.1333333333332</v>
      </c>
      <c r="H151" s="279">
        <v>1213.1333333333332</v>
      </c>
      <c r="I151" s="279">
        <v>1253.5666666666666</v>
      </c>
      <c r="J151" s="279">
        <v>1281.1333333333332</v>
      </c>
      <c r="K151" s="277">
        <v>1226</v>
      </c>
      <c r="L151" s="277">
        <v>1158</v>
      </c>
      <c r="M151" s="277">
        <v>36.804049999999997</v>
      </c>
    </row>
    <row r="152" spans="1:13">
      <c r="A152" s="301">
        <v>143</v>
      </c>
      <c r="B152" s="277" t="s">
        <v>269</v>
      </c>
      <c r="C152" s="277">
        <v>847.9</v>
      </c>
      <c r="D152" s="279">
        <v>829.98333333333323</v>
      </c>
      <c r="E152" s="279">
        <v>800.96666666666647</v>
      </c>
      <c r="F152" s="279">
        <v>754.03333333333319</v>
      </c>
      <c r="G152" s="279">
        <v>725.01666666666642</v>
      </c>
      <c r="H152" s="279">
        <v>876.91666666666652</v>
      </c>
      <c r="I152" s="279">
        <v>905.93333333333317</v>
      </c>
      <c r="J152" s="279">
        <v>952.86666666666656</v>
      </c>
      <c r="K152" s="277">
        <v>859</v>
      </c>
      <c r="L152" s="277">
        <v>783.05</v>
      </c>
      <c r="M152" s="277">
        <v>17.030349999999999</v>
      </c>
    </row>
    <row r="153" spans="1:13">
      <c r="A153" s="301">
        <v>144</v>
      </c>
      <c r="B153" s="277" t="s">
        <v>270</v>
      </c>
      <c r="C153" s="277">
        <v>20.399999999999999</v>
      </c>
      <c r="D153" s="279">
        <v>20.483333333333331</v>
      </c>
      <c r="E153" s="279">
        <v>20.266666666666662</v>
      </c>
      <c r="F153" s="279">
        <v>20.133333333333333</v>
      </c>
      <c r="G153" s="279">
        <v>19.916666666666664</v>
      </c>
      <c r="H153" s="279">
        <v>20.61666666666666</v>
      </c>
      <c r="I153" s="279">
        <v>20.833333333333329</v>
      </c>
      <c r="J153" s="279">
        <v>20.966666666666658</v>
      </c>
      <c r="K153" s="277">
        <v>20.7</v>
      </c>
      <c r="L153" s="277">
        <v>20.350000000000001</v>
      </c>
      <c r="M153" s="277">
        <v>22.8447</v>
      </c>
    </row>
    <row r="154" spans="1:13">
      <c r="A154" s="301">
        <v>145</v>
      </c>
      <c r="B154" s="277" t="s">
        <v>154</v>
      </c>
      <c r="C154" s="277">
        <v>1989.15</v>
      </c>
      <c r="D154" s="279">
        <v>1995.4166666666667</v>
      </c>
      <c r="E154" s="279">
        <v>1973.7333333333336</v>
      </c>
      <c r="F154" s="279">
        <v>1958.3166666666668</v>
      </c>
      <c r="G154" s="279">
        <v>1936.6333333333337</v>
      </c>
      <c r="H154" s="279">
        <v>2010.8333333333335</v>
      </c>
      <c r="I154" s="279">
        <v>2032.5166666666664</v>
      </c>
      <c r="J154" s="279">
        <v>2047.9333333333334</v>
      </c>
      <c r="K154" s="277">
        <v>2017.1</v>
      </c>
      <c r="L154" s="277">
        <v>1980</v>
      </c>
      <c r="M154" s="277">
        <v>2.7825500000000001</v>
      </c>
    </row>
    <row r="155" spans="1:13">
      <c r="A155" s="301">
        <v>146</v>
      </c>
      <c r="B155" s="277" t="s">
        <v>155</v>
      </c>
      <c r="C155" s="277">
        <v>91.75</v>
      </c>
      <c r="D155" s="279">
        <v>90.816666666666677</v>
      </c>
      <c r="E155" s="279">
        <v>89.333333333333357</v>
      </c>
      <c r="F155" s="279">
        <v>86.916666666666686</v>
      </c>
      <c r="G155" s="279">
        <v>85.433333333333366</v>
      </c>
      <c r="H155" s="279">
        <v>93.233333333333348</v>
      </c>
      <c r="I155" s="279">
        <v>94.716666666666669</v>
      </c>
      <c r="J155" s="279">
        <v>97.13333333333334</v>
      </c>
      <c r="K155" s="277">
        <v>92.3</v>
      </c>
      <c r="L155" s="277">
        <v>88.4</v>
      </c>
      <c r="M155" s="277">
        <v>91.612740000000002</v>
      </c>
    </row>
    <row r="156" spans="1:13">
      <c r="A156" s="301">
        <v>147</v>
      </c>
      <c r="B156" s="277" t="s">
        <v>156</v>
      </c>
      <c r="C156" s="277">
        <v>88.2</v>
      </c>
      <c r="D156" s="279">
        <v>87.683333333333337</v>
      </c>
      <c r="E156" s="279">
        <v>86.666666666666671</v>
      </c>
      <c r="F156" s="279">
        <v>85.13333333333334</v>
      </c>
      <c r="G156" s="279">
        <v>84.116666666666674</v>
      </c>
      <c r="H156" s="279">
        <v>89.216666666666669</v>
      </c>
      <c r="I156" s="279">
        <v>90.23333333333332</v>
      </c>
      <c r="J156" s="279">
        <v>91.766666666666666</v>
      </c>
      <c r="K156" s="277">
        <v>88.7</v>
      </c>
      <c r="L156" s="277">
        <v>86.15</v>
      </c>
      <c r="M156" s="277">
        <v>122.15888</v>
      </c>
    </row>
    <row r="157" spans="1:13">
      <c r="A157" s="301">
        <v>148</v>
      </c>
      <c r="B157" s="277" t="s">
        <v>150</v>
      </c>
      <c r="C157" s="277">
        <v>34.799999999999997</v>
      </c>
      <c r="D157" s="279">
        <v>34.883333333333333</v>
      </c>
      <c r="E157" s="279">
        <v>34.566666666666663</v>
      </c>
      <c r="F157" s="279">
        <v>34.333333333333329</v>
      </c>
      <c r="G157" s="279">
        <v>34.016666666666659</v>
      </c>
      <c r="H157" s="279">
        <v>35.116666666666667</v>
      </c>
      <c r="I157" s="279">
        <v>35.433333333333344</v>
      </c>
      <c r="J157" s="279">
        <v>35.666666666666671</v>
      </c>
      <c r="K157" s="277">
        <v>35.200000000000003</v>
      </c>
      <c r="L157" s="277">
        <v>34.65</v>
      </c>
      <c r="M157" s="277">
        <v>80.275469999999999</v>
      </c>
    </row>
    <row r="158" spans="1:13">
      <c r="A158" s="301">
        <v>149</v>
      </c>
      <c r="B158" s="277" t="s">
        <v>153</v>
      </c>
      <c r="C158" s="277">
        <v>16665.75</v>
      </c>
      <c r="D158" s="279">
        <v>16721.899999999998</v>
      </c>
      <c r="E158" s="279">
        <v>16583.849999999995</v>
      </c>
      <c r="F158" s="279">
        <v>16501.949999999997</v>
      </c>
      <c r="G158" s="279">
        <v>16363.899999999994</v>
      </c>
      <c r="H158" s="279">
        <v>16803.799999999996</v>
      </c>
      <c r="I158" s="279">
        <v>16941.849999999999</v>
      </c>
      <c r="J158" s="279">
        <v>17023.749999999996</v>
      </c>
      <c r="K158" s="277">
        <v>16859.95</v>
      </c>
      <c r="L158" s="277">
        <v>16640</v>
      </c>
      <c r="M158" s="277">
        <v>0.64149</v>
      </c>
    </row>
    <row r="159" spans="1:13">
      <c r="A159" s="301">
        <v>150</v>
      </c>
      <c r="B159" s="277" t="s">
        <v>3162</v>
      </c>
      <c r="C159" s="277">
        <v>278.10000000000002</v>
      </c>
      <c r="D159" s="279">
        <v>277.78333333333336</v>
      </c>
      <c r="E159" s="279">
        <v>273.56666666666672</v>
      </c>
      <c r="F159" s="279">
        <v>269.03333333333336</v>
      </c>
      <c r="G159" s="279">
        <v>264.81666666666672</v>
      </c>
      <c r="H159" s="279">
        <v>282.31666666666672</v>
      </c>
      <c r="I159" s="279">
        <v>286.5333333333333</v>
      </c>
      <c r="J159" s="279">
        <v>291.06666666666672</v>
      </c>
      <c r="K159" s="277">
        <v>282</v>
      </c>
      <c r="L159" s="277">
        <v>273.25</v>
      </c>
      <c r="M159" s="277">
        <v>11.52891</v>
      </c>
    </row>
    <row r="160" spans="1:13">
      <c r="A160" s="301">
        <v>151</v>
      </c>
      <c r="B160" s="277" t="s">
        <v>271</v>
      </c>
      <c r="C160" s="277">
        <v>371.35</v>
      </c>
      <c r="D160" s="279">
        <v>372.38333333333338</v>
      </c>
      <c r="E160" s="279">
        <v>366.21666666666675</v>
      </c>
      <c r="F160" s="279">
        <v>361.08333333333337</v>
      </c>
      <c r="G160" s="279">
        <v>354.91666666666674</v>
      </c>
      <c r="H160" s="279">
        <v>377.51666666666677</v>
      </c>
      <c r="I160" s="279">
        <v>383.68333333333339</v>
      </c>
      <c r="J160" s="279">
        <v>388.81666666666678</v>
      </c>
      <c r="K160" s="277">
        <v>378.55</v>
      </c>
      <c r="L160" s="277">
        <v>367.25</v>
      </c>
      <c r="M160" s="277">
        <v>0.93945000000000001</v>
      </c>
    </row>
    <row r="161" spans="1:13">
      <c r="A161" s="301">
        <v>152</v>
      </c>
      <c r="B161" s="277" t="s">
        <v>158</v>
      </c>
      <c r="C161" s="277">
        <v>79.05</v>
      </c>
      <c r="D161" s="279">
        <v>79.233333333333334</v>
      </c>
      <c r="E161" s="279">
        <v>78.716666666666669</v>
      </c>
      <c r="F161" s="279">
        <v>78.38333333333334</v>
      </c>
      <c r="G161" s="279">
        <v>77.866666666666674</v>
      </c>
      <c r="H161" s="279">
        <v>79.566666666666663</v>
      </c>
      <c r="I161" s="279">
        <v>80.083333333333343</v>
      </c>
      <c r="J161" s="279">
        <v>80.416666666666657</v>
      </c>
      <c r="K161" s="277">
        <v>79.75</v>
      </c>
      <c r="L161" s="277">
        <v>78.900000000000006</v>
      </c>
      <c r="M161" s="277">
        <v>70.678730000000002</v>
      </c>
    </row>
    <row r="162" spans="1:13">
      <c r="A162" s="301">
        <v>153</v>
      </c>
      <c r="B162" s="277" t="s">
        <v>157</v>
      </c>
      <c r="C162" s="277">
        <v>95.4</v>
      </c>
      <c r="D162" s="279">
        <v>95.850000000000009</v>
      </c>
      <c r="E162" s="279">
        <v>94.700000000000017</v>
      </c>
      <c r="F162" s="279">
        <v>94.000000000000014</v>
      </c>
      <c r="G162" s="279">
        <v>92.850000000000023</v>
      </c>
      <c r="H162" s="279">
        <v>96.550000000000011</v>
      </c>
      <c r="I162" s="279">
        <v>97.700000000000017</v>
      </c>
      <c r="J162" s="279">
        <v>98.4</v>
      </c>
      <c r="K162" s="277">
        <v>97</v>
      </c>
      <c r="L162" s="277">
        <v>95.15</v>
      </c>
      <c r="M162" s="277">
        <v>5.0520500000000004</v>
      </c>
    </row>
    <row r="163" spans="1:13">
      <c r="A163" s="301">
        <v>154</v>
      </c>
      <c r="B163" s="277" t="s">
        <v>272</v>
      </c>
      <c r="C163" s="277">
        <v>2979.5</v>
      </c>
      <c r="D163" s="279">
        <v>2977.2166666666667</v>
      </c>
      <c r="E163" s="279">
        <v>2944.4333333333334</v>
      </c>
      <c r="F163" s="279">
        <v>2909.3666666666668</v>
      </c>
      <c r="G163" s="279">
        <v>2876.5833333333335</v>
      </c>
      <c r="H163" s="279">
        <v>3012.2833333333333</v>
      </c>
      <c r="I163" s="279">
        <v>3045.0666666666671</v>
      </c>
      <c r="J163" s="279">
        <v>3080.1333333333332</v>
      </c>
      <c r="K163" s="277">
        <v>3010</v>
      </c>
      <c r="L163" s="277">
        <v>2942.15</v>
      </c>
      <c r="M163" s="277">
        <v>0.41915999999999998</v>
      </c>
    </row>
    <row r="164" spans="1:13">
      <c r="A164" s="301">
        <v>155</v>
      </c>
      <c r="B164" s="277" t="s">
        <v>273</v>
      </c>
      <c r="C164" s="277">
        <v>1927.45</v>
      </c>
      <c r="D164" s="279">
        <v>1942.5333333333335</v>
      </c>
      <c r="E164" s="279">
        <v>1896.366666666667</v>
      </c>
      <c r="F164" s="279">
        <v>1865.2833333333335</v>
      </c>
      <c r="G164" s="279">
        <v>1819.116666666667</v>
      </c>
      <c r="H164" s="279">
        <v>1973.616666666667</v>
      </c>
      <c r="I164" s="279">
        <v>2019.7833333333335</v>
      </c>
      <c r="J164" s="279">
        <v>2050.8666666666668</v>
      </c>
      <c r="K164" s="277">
        <v>1988.7</v>
      </c>
      <c r="L164" s="277">
        <v>1911.45</v>
      </c>
      <c r="M164" s="277">
        <v>2.6963599999999999</v>
      </c>
    </row>
    <row r="165" spans="1:13">
      <c r="A165" s="301">
        <v>156</v>
      </c>
      <c r="B165" s="277" t="s">
        <v>274</v>
      </c>
      <c r="C165" s="277">
        <v>237.75</v>
      </c>
      <c r="D165" s="279">
        <v>235.15</v>
      </c>
      <c r="E165" s="279">
        <v>221.60000000000002</v>
      </c>
      <c r="F165" s="279">
        <v>205.45000000000002</v>
      </c>
      <c r="G165" s="279">
        <v>191.90000000000003</v>
      </c>
      <c r="H165" s="279">
        <v>251.3</v>
      </c>
      <c r="I165" s="279">
        <v>264.85000000000002</v>
      </c>
      <c r="J165" s="279">
        <v>281</v>
      </c>
      <c r="K165" s="277">
        <v>248.7</v>
      </c>
      <c r="L165" s="277">
        <v>219</v>
      </c>
      <c r="M165" s="277">
        <v>38.430579999999999</v>
      </c>
    </row>
    <row r="166" spans="1:13">
      <c r="A166" s="301">
        <v>157</v>
      </c>
      <c r="B166" s="277" t="s">
        <v>159</v>
      </c>
      <c r="C166" s="277">
        <v>18759.2</v>
      </c>
      <c r="D166" s="279">
        <v>18886.399999999998</v>
      </c>
      <c r="E166" s="279">
        <v>18582.799999999996</v>
      </c>
      <c r="F166" s="279">
        <v>18406.399999999998</v>
      </c>
      <c r="G166" s="279">
        <v>18102.799999999996</v>
      </c>
      <c r="H166" s="279">
        <v>19062.799999999996</v>
      </c>
      <c r="I166" s="279">
        <v>19366.399999999994</v>
      </c>
      <c r="J166" s="279">
        <v>19542.799999999996</v>
      </c>
      <c r="K166" s="277">
        <v>19190</v>
      </c>
      <c r="L166" s="277">
        <v>18710</v>
      </c>
      <c r="M166" s="277">
        <v>0.3659</v>
      </c>
    </row>
    <row r="167" spans="1:13">
      <c r="A167" s="301">
        <v>158</v>
      </c>
      <c r="B167" s="277" t="s">
        <v>161</v>
      </c>
      <c r="C167" s="277">
        <v>247.3</v>
      </c>
      <c r="D167" s="279">
        <v>246.53333333333333</v>
      </c>
      <c r="E167" s="279">
        <v>244.06666666666666</v>
      </c>
      <c r="F167" s="279">
        <v>240.83333333333334</v>
      </c>
      <c r="G167" s="279">
        <v>238.36666666666667</v>
      </c>
      <c r="H167" s="279">
        <v>249.76666666666665</v>
      </c>
      <c r="I167" s="279">
        <v>252.23333333333329</v>
      </c>
      <c r="J167" s="279">
        <v>255.46666666666664</v>
      </c>
      <c r="K167" s="277">
        <v>249</v>
      </c>
      <c r="L167" s="277">
        <v>243.3</v>
      </c>
      <c r="M167" s="277">
        <v>21.426100000000002</v>
      </c>
    </row>
    <row r="168" spans="1:13">
      <c r="A168" s="301">
        <v>159</v>
      </c>
      <c r="B168" s="277" t="s">
        <v>275</v>
      </c>
      <c r="C168" s="277">
        <v>4599.45</v>
      </c>
      <c r="D168" s="279">
        <v>4593.55</v>
      </c>
      <c r="E168" s="279">
        <v>4399.4000000000005</v>
      </c>
      <c r="F168" s="279">
        <v>4199.3500000000004</v>
      </c>
      <c r="G168" s="279">
        <v>4005.2000000000007</v>
      </c>
      <c r="H168" s="279">
        <v>4793.6000000000004</v>
      </c>
      <c r="I168" s="279">
        <v>4987.75</v>
      </c>
      <c r="J168" s="279">
        <v>5187.8</v>
      </c>
      <c r="K168" s="277">
        <v>4787.7</v>
      </c>
      <c r="L168" s="277">
        <v>4393.5</v>
      </c>
      <c r="M168" s="277">
        <v>2.35019</v>
      </c>
    </row>
    <row r="169" spans="1:13">
      <c r="A169" s="301">
        <v>160</v>
      </c>
      <c r="B169" s="277" t="s">
        <v>163</v>
      </c>
      <c r="C169" s="277">
        <v>1398.9</v>
      </c>
      <c r="D169" s="279">
        <v>1388.6333333333332</v>
      </c>
      <c r="E169" s="279">
        <v>1368.3666666666663</v>
      </c>
      <c r="F169" s="279">
        <v>1337.833333333333</v>
      </c>
      <c r="G169" s="279">
        <v>1317.5666666666662</v>
      </c>
      <c r="H169" s="279">
        <v>1419.1666666666665</v>
      </c>
      <c r="I169" s="279">
        <v>1439.4333333333334</v>
      </c>
      <c r="J169" s="279">
        <v>1469.9666666666667</v>
      </c>
      <c r="K169" s="277">
        <v>1408.9</v>
      </c>
      <c r="L169" s="277">
        <v>1358.1</v>
      </c>
      <c r="M169" s="277">
        <v>15.83731</v>
      </c>
    </row>
    <row r="170" spans="1:13">
      <c r="A170" s="301">
        <v>161</v>
      </c>
      <c r="B170" s="277" t="s">
        <v>160</v>
      </c>
      <c r="C170" s="277">
        <v>1473.95</v>
      </c>
      <c r="D170" s="279">
        <v>1484.6333333333332</v>
      </c>
      <c r="E170" s="279">
        <v>1456.9166666666665</v>
      </c>
      <c r="F170" s="279">
        <v>1439.8833333333332</v>
      </c>
      <c r="G170" s="279">
        <v>1412.1666666666665</v>
      </c>
      <c r="H170" s="279">
        <v>1501.6666666666665</v>
      </c>
      <c r="I170" s="279">
        <v>1529.3833333333332</v>
      </c>
      <c r="J170" s="279">
        <v>1546.4166666666665</v>
      </c>
      <c r="K170" s="277">
        <v>1512.35</v>
      </c>
      <c r="L170" s="277">
        <v>1467.6</v>
      </c>
      <c r="M170" s="277">
        <v>14.97209</v>
      </c>
    </row>
    <row r="171" spans="1:13">
      <c r="A171" s="301">
        <v>162</v>
      </c>
      <c r="B171" s="277" t="s">
        <v>491</v>
      </c>
      <c r="C171" s="277">
        <v>857</v>
      </c>
      <c r="D171" s="279">
        <v>854</v>
      </c>
      <c r="E171" s="279">
        <v>839</v>
      </c>
      <c r="F171" s="279">
        <v>821</v>
      </c>
      <c r="G171" s="279">
        <v>806</v>
      </c>
      <c r="H171" s="279">
        <v>872</v>
      </c>
      <c r="I171" s="279">
        <v>887</v>
      </c>
      <c r="J171" s="279">
        <v>905</v>
      </c>
      <c r="K171" s="277">
        <v>869</v>
      </c>
      <c r="L171" s="277">
        <v>836</v>
      </c>
      <c r="M171" s="277">
        <v>3.3376299999999999</v>
      </c>
    </row>
    <row r="172" spans="1:13">
      <c r="A172" s="301">
        <v>163</v>
      </c>
      <c r="B172" s="277" t="s">
        <v>162</v>
      </c>
      <c r="C172" s="277">
        <v>89.5</v>
      </c>
      <c r="D172" s="279">
        <v>88.733333333333334</v>
      </c>
      <c r="E172" s="279">
        <v>87.516666666666666</v>
      </c>
      <c r="F172" s="279">
        <v>85.533333333333331</v>
      </c>
      <c r="G172" s="279">
        <v>84.316666666666663</v>
      </c>
      <c r="H172" s="279">
        <v>90.716666666666669</v>
      </c>
      <c r="I172" s="279">
        <v>91.933333333333337</v>
      </c>
      <c r="J172" s="279">
        <v>93.916666666666671</v>
      </c>
      <c r="K172" s="277">
        <v>89.95</v>
      </c>
      <c r="L172" s="277">
        <v>86.75</v>
      </c>
      <c r="M172" s="277">
        <v>106.39229</v>
      </c>
    </row>
    <row r="173" spans="1:13">
      <c r="A173" s="301">
        <v>164</v>
      </c>
      <c r="B173" s="277" t="s">
        <v>165</v>
      </c>
      <c r="C173" s="277">
        <v>177.25</v>
      </c>
      <c r="D173" s="279">
        <v>177.43333333333331</v>
      </c>
      <c r="E173" s="279">
        <v>176.06666666666661</v>
      </c>
      <c r="F173" s="279">
        <v>174.8833333333333</v>
      </c>
      <c r="G173" s="279">
        <v>173.51666666666659</v>
      </c>
      <c r="H173" s="279">
        <v>178.61666666666662</v>
      </c>
      <c r="I173" s="279">
        <v>179.98333333333335</v>
      </c>
      <c r="J173" s="279">
        <v>181.16666666666663</v>
      </c>
      <c r="K173" s="277">
        <v>178.8</v>
      </c>
      <c r="L173" s="277">
        <v>176.25</v>
      </c>
      <c r="M173" s="277">
        <v>43.684620000000002</v>
      </c>
    </row>
    <row r="174" spans="1:13">
      <c r="A174" s="301">
        <v>165</v>
      </c>
      <c r="B174" s="277" t="s">
        <v>276</v>
      </c>
      <c r="C174" s="277">
        <v>244.9</v>
      </c>
      <c r="D174" s="279">
        <v>240.79999999999998</v>
      </c>
      <c r="E174" s="279">
        <v>231.59999999999997</v>
      </c>
      <c r="F174" s="279">
        <v>218.29999999999998</v>
      </c>
      <c r="G174" s="279">
        <v>209.09999999999997</v>
      </c>
      <c r="H174" s="279">
        <v>254.09999999999997</v>
      </c>
      <c r="I174" s="279">
        <v>263.29999999999995</v>
      </c>
      <c r="J174" s="279">
        <v>276.59999999999997</v>
      </c>
      <c r="K174" s="277">
        <v>250</v>
      </c>
      <c r="L174" s="277">
        <v>227.5</v>
      </c>
      <c r="M174" s="277">
        <v>22.67484</v>
      </c>
    </row>
    <row r="175" spans="1:13">
      <c r="A175" s="301">
        <v>166</v>
      </c>
      <c r="B175" s="277" t="s">
        <v>277</v>
      </c>
      <c r="C175" s="277">
        <v>10268.85</v>
      </c>
      <c r="D175" s="279">
        <v>10274.616666666667</v>
      </c>
      <c r="E175" s="279">
        <v>10169.233333333334</v>
      </c>
      <c r="F175" s="279">
        <v>10069.616666666667</v>
      </c>
      <c r="G175" s="279">
        <v>9964.2333333333336</v>
      </c>
      <c r="H175" s="279">
        <v>10374.233333333334</v>
      </c>
      <c r="I175" s="279">
        <v>10479.616666666669</v>
      </c>
      <c r="J175" s="279">
        <v>10579.233333333334</v>
      </c>
      <c r="K175" s="277">
        <v>10380</v>
      </c>
      <c r="L175" s="277">
        <v>10175</v>
      </c>
      <c r="M175" s="277">
        <v>3.0700000000000002E-2</v>
      </c>
    </row>
    <row r="176" spans="1:13">
      <c r="A176" s="301">
        <v>167</v>
      </c>
      <c r="B176" s="277" t="s">
        <v>164</v>
      </c>
      <c r="C176" s="277">
        <v>32.85</v>
      </c>
      <c r="D176" s="279">
        <v>32.950000000000003</v>
      </c>
      <c r="E176" s="279">
        <v>32.600000000000009</v>
      </c>
      <c r="F176" s="279">
        <v>32.350000000000009</v>
      </c>
      <c r="G176" s="279">
        <v>32.000000000000014</v>
      </c>
      <c r="H176" s="279">
        <v>33.200000000000003</v>
      </c>
      <c r="I176" s="279">
        <v>33.549999999999997</v>
      </c>
      <c r="J176" s="279">
        <v>33.799999999999997</v>
      </c>
      <c r="K176" s="277">
        <v>33.299999999999997</v>
      </c>
      <c r="L176" s="277">
        <v>32.700000000000003</v>
      </c>
      <c r="M176" s="277">
        <v>182.69325000000001</v>
      </c>
    </row>
    <row r="177" spans="1:13">
      <c r="A177" s="301">
        <v>168</v>
      </c>
      <c r="B177" s="277" t="s">
        <v>278</v>
      </c>
      <c r="C177" s="277">
        <v>366.4</v>
      </c>
      <c r="D177" s="279">
        <v>368.31666666666661</v>
      </c>
      <c r="E177" s="279">
        <v>359.73333333333323</v>
      </c>
      <c r="F177" s="279">
        <v>353.06666666666661</v>
      </c>
      <c r="G177" s="279">
        <v>344.48333333333323</v>
      </c>
      <c r="H177" s="279">
        <v>374.98333333333323</v>
      </c>
      <c r="I177" s="279">
        <v>383.56666666666661</v>
      </c>
      <c r="J177" s="279">
        <v>390.23333333333323</v>
      </c>
      <c r="K177" s="277">
        <v>376.9</v>
      </c>
      <c r="L177" s="277">
        <v>361.65</v>
      </c>
      <c r="M177" s="277">
        <v>1.4375</v>
      </c>
    </row>
    <row r="178" spans="1:13">
      <c r="A178" s="301">
        <v>169</v>
      </c>
      <c r="B178" s="277" t="s">
        <v>168</v>
      </c>
      <c r="C178" s="277">
        <v>181</v>
      </c>
      <c r="D178" s="279">
        <v>184.79999999999998</v>
      </c>
      <c r="E178" s="279">
        <v>176.29999999999995</v>
      </c>
      <c r="F178" s="279">
        <v>171.59999999999997</v>
      </c>
      <c r="G178" s="279">
        <v>163.09999999999994</v>
      </c>
      <c r="H178" s="279">
        <v>189.49999999999997</v>
      </c>
      <c r="I178" s="279">
        <v>198.00000000000003</v>
      </c>
      <c r="J178" s="279">
        <v>202.7</v>
      </c>
      <c r="K178" s="277">
        <v>193.3</v>
      </c>
      <c r="L178" s="277">
        <v>180.1</v>
      </c>
      <c r="M178" s="277">
        <v>339.97206</v>
      </c>
    </row>
    <row r="179" spans="1:13">
      <c r="A179" s="301">
        <v>170</v>
      </c>
      <c r="B179" s="277" t="s">
        <v>169</v>
      </c>
      <c r="C179" s="277">
        <v>108</v>
      </c>
      <c r="D179" s="279">
        <v>108.96666666666665</v>
      </c>
      <c r="E179" s="279">
        <v>106.0333333333333</v>
      </c>
      <c r="F179" s="279">
        <v>104.06666666666665</v>
      </c>
      <c r="G179" s="279">
        <v>101.1333333333333</v>
      </c>
      <c r="H179" s="279">
        <v>110.93333333333331</v>
      </c>
      <c r="I179" s="279">
        <v>113.86666666666667</v>
      </c>
      <c r="J179" s="279">
        <v>115.83333333333331</v>
      </c>
      <c r="K179" s="277">
        <v>111.9</v>
      </c>
      <c r="L179" s="277">
        <v>107</v>
      </c>
      <c r="M179" s="277">
        <v>129.44096999999999</v>
      </c>
    </row>
    <row r="180" spans="1:13">
      <c r="A180" s="301">
        <v>171</v>
      </c>
      <c r="B180" s="277" t="s">
        <v>279</v>
      </c>
      <c r="C180" s="277">
        <v>463.05</v>
      </c>
      <c r="D180" s="279">
        <v>464.36666666666662</v>
      </c>
      <c r="E180" s="279">
        <v>458.73333333333323</v>
      </c>
      <c r="F180" s="279">
        <v>454.41666666666663</v>
      </c>
      <c r="G180" s="279">
        <v>448.78333333333325</v>
      </c>
      <c r="H180" s="279">
        <v>468.68333333333322</v>
      </c>
      <c r="I180" s="279">
        <v>474.31666666666655</v>
      </c>
      <c r="J180" s="279">
        <v>478.63333333333321</v>
      </c>
      <c r="K180" s="277">
        <v>470</v>
      </c>
      <c r="L180" s="277">
        <v>460.05</v>
      </c>
      <c r="M180" s="277">
        <v>0.75990000000000002</v>
      </c>
    </row>
    <row r="181" spans="1:13">
      <c r="A181" s="301">
        <v>172</v>
      </c>
      <c r="B181" s="277" t="s">
        <v>170</v>
      </c>
      <c r="C181" s="277">
        <v>2119.85</v>
      </c>
      <c r="D181" s="279">
        <v>2130.9833333333336</v>
      </c>
      <c r="E181" s="279">
        <v>2096.9666666666672</v>
      </c>
      <c r="F181" s="279">
        <v>2074.0833333333335</v>
      </c>
      <c r="G181" s="279">
        <v>2040.0666666666671</v>
      </c>
      <c r="H181" s="279">
        <v>2153.8666666666672</v>
      </c>
      <c r="I181" s="279">
        <v>2187.8833333333337</v>
      </c>
      <c r="J181" s="279">
        <v>2210.7666666666673</v>
      </c>
      <c r="K181" s="277">
        <v>2165</v>
      </c>
      <c r="L181" s="277">
        <v>2108.1</v>
      </c>
      <c r="M181" s="277">
        <v>124.41939000000001</v>
      </c>
    </row>
    <row r="182" spans="1:13">
      <c r="A182" s="301">
        <v>173</v>
      </c>
      <c r="B182" s="277" t="s">
        <v>3524</v>
      </c>
      <c r="C182" s="277">
        <v>761.6</v>
      </c>
      <c r="D182" s="279">
        <v>761.9</v>
      </c>
      <c r="E182" s="279">
        <v>754.8</v>
      </c>
      <c r="F182" s="279">
        <v>748</v>
      </c>
      <c r="G182" s="279">
        <v>740.9</v>
      </c>
      <c r="H182" s="279">
        <v>768.69999999999993</v>
      </c>
      <c r="I182" s="279">
        <v>775.80000000000007</v>
      </c>
      <c r="J182" s="279">
        <v>782.59999999999991</v>
      </c>
      <c r="K182" s="277">
        <v>769</v>
      </c>
      <c r="L182" s="277">
        <v>755.1</v>
      </c>
      <c r="M182" s="277">
        <v>12.266260000000001</v>
      </c>
    </row>
    <row r="183" spans="1:13">
      <c r="A183" s="301">
        <v>174</v>
      </c>
      <c r="B183" s="277" t="s">
        <v>280</v>
      </c>
      <c r="C183" s="277">
        <v>865.75</v>
      </c>
      <c r="D183" s="279">
        <v>869.85</v>
      </c>
      <c r="E183" s="279">
        <v>857.7</v>
      </c>
      <c r="F183" s="279">
        <v>849.65</v>
      </c>
      <c r="G183" s="279">
        <v>837.5</v>
      </c>
      <c r="H183" s="279">
        <v>877.90000000000009</v>
      </c>
      <c r="I183" s="279">
        <v>890.05</v>
      </c>
      <c r="J183" s="279">
        <v>898.10000000000014</v>
      </c>
      <c r="K183" s="277">
        <v>882</v>
      </c>
      <c r="L183" s="277">
        <v>861.8</v>
      </c>
      <c r="M183" s="277">
        <v>10.90544</v>
      </c>
    </row>
    <row r="184" spans="1:13">
      <c r="A184" s="301">
        <v>175</v>
      </c>
      <c r="B184" s="277" t="s">
        <v>175</v>
      </c>
      <c r="C184" s="277">
        <v>4221.55</v>
      </c>
      <c r="D184" s="279">
        <v>4187.2666666666673</v>
      </c>
      <c r="E184" s="279">
        <v>4097.883333333335</v>
      </c>
      <c r="F184" s="279">
        <v>3974.2166666666676</v>
      </c>
      <c r="G184" s="279">
        <v>3884.8333333333353</v>
      </c>
      <c r="H184" s="279">
        <v>4310.9333333333343</v>
      </c>
      <c r="I184" s="279">
        <v>4400.3166666666675</v>
      </c>
      <c r="J184" s="279">
        <v>4523.9833333333345</v>
      </c>
      <c r="K184" s="277">
        <v>4276.6499999999996</v>
      </c>
      <c r="L184" s="277">
        <v>4063.6</v>
      </c>
      <c r="M184" s="277">
        <v>8.3488500000000005</v>
      </c>
    </row>
    <row r="185" spans="1:13">
      <c r="A185" s="301">
        <v>176</v>
      </c>
      <c r="B185" s="277" t="s">
        <v>173</v>
      </c>
      <c r="C185" s="277">
        <v>22396.400000000001</v>
      </c>
      <c r="D185" s="279">
        <v>22295.316666666666</v>
      </c>
      <c r="E185" s="279">
        <v>22040.633333333331</v>
      </c>
      <c r="F185" s="279">
        <v>21684.866666666665</v>
      </c>
      <c r="G185" s="279">
        <v>21430.183333333331</v>
      </c>
      <c r="H185" s="279">
        <v>22651.083333333332</v>
      </c>
      <c r="I185" s="279">
        <v>22905.766666666666</v>
      </c>
      <c r="J185" s="279">
        <v>23261.533333333333</v>
      </c>
      <c r="K185" s="277">
        <v>22550</v>
      </c>
      <c r="L185" s="277">
        <v>21939.55</v>
      </c>
      <c r="M185" s="277">
        <v>1.2534799999999999</v>
      </c>
    </row>
    <row r="186" spans="1:13">
      <c r="A186" s="301">
        <v>177</v>
      </c>
      <c r="B186" s="277" t="s">
        <v>176</v>
      </c>
      <c r="C186" s="277">
        <v>674.35</v>
      </c>
      <c r="D186" s="279">
        <v>677.01666666666677</v>
      </c>
      <c r="E186" s="279">
        <v>667.43333333333351</v>
      </c>
      <c r="F186" s="279">
        <v>660.51666666666677</v>
      </c>
      <c r="G186" s="279">
        <v>650.93333333333351</v>
      </c>
      <c r="H186" s="279">
        <v>683.93333333333351</v>
      </c>
      <c r="I186" s="279">
        <v>693.51666666666677</v>
      </c>
      <c r="J186" s="279">
        <v>700.43333333333351</v>
      </c>
      <c r="K186" s="277">
        <v>686.6</v>
      </c>
      <c r="L186" s="277">
        <v>670.1</v>
      </c>
      <c r="M186" s="277">
        <v>26.299859999999999</v>
      </c>
    </row>
    <row r="187" spans="1:13">
      <c r="A187" s="301">
        <v>178</v>
      </c>
      <c r="B187" s="277" t="s">
        <v>174</v>
      </c>
      <c r="C187" s="277">
        <v>1132.3</v>
      </c>
      <c r="D187" s="279">
        <v>1135.0333333333335</v>
      </c>
      <c r="E187" s="279">
        <v>1118.0666666666671</v>
      </c>
      <c r="F187" s="279">
        <v>1103.8333333333335</v>
      </c>
      <c r="G187" s="279">
        <v>1086.866666666667</v>
      </c>
      <c r="H187" s="279">
        <v>1149.2666666666671</v>
      </c>
      <c r="I187" s="279">
        <v>1166.2333333333338</v>
      </c>
      <c r="J187" s="279">
        <v>1180.4666666666672</v>
      </c>
      <c r="K187" s="277">
        <v>1152</v>
      </c>
      <c r="L187" s="277">
        <v>1120.8</v>
      </c>
      <c r="M187" s="277">
        <v>8.8815799999999996</v>
      </c>
    </row>
    <row r="188" spans="1:13">
      <c r="A188" s="301">
        <v>179</v>
      </c>
      <c r="B188" s="277" t="s">
        <v>172</v>
      </c>
      <c r="C188" s="277">
        <v>193.8</v>
      </c>
      <c r="D188" s="279">
        <v>193.66666666666666</v>
      </c>
      <c r="E188" s="279">
        <v>191.83333333333331</v>
      </c>
      <c r="F188" s="279">
        <v>189.86666666666665</v>
      </c>
      <c r="G188" s="279">
        <v>188.0333333333333</v>
      </c>
      <c r="H188" s="279">
        <v>195.63333333333333</v>
      </c>
      <c r="I188" s="279">
        <v>197.46666666666664</v>
      </c>
      <c r="J188" s="279">
        <v>199.43333333333334</v>
      </c>
      <c r="K188" s="277">
        <v>195.5</v>
      </c>
      <c r="L188" s="277">
        <v>191.7</v>
      </c>
      <c r="M188" s="277">
        <v>487.85066999999998</v>
      </c>
    </row>
    <row r="189" spans="1:13">
      <c r="A189" s="301">
        <v>180</v>
      </c>
      <c r="B189" s="277" t="s">
        <v>171</v>
      </c>
      <c r="C189" s="277">
        <v>38.1</v>
      </c>
      <c r="D189" s="279">
        <v>37.85</v>
      </c>
      <c r="E189" s="279">
        <v>37.400000000000006</v>
      </c>
      <c r="F189" s="279">
        <v>36.700000000000003</v>
      </c>
      <c r="G189" s="279">
        <v>36.250000000000007</v>
      </c>
      <c r="H189" s="279">
        <v>38.550000000000004</v>
      </c>
      <c r="I189" s="279">
        <v>39.000000000000007</v>
      </c>
      <c r="J189" s="279">
        <v>39.700000000000003</v>
      </c>
      <c r="K189" s="277">
        <v>38.299999999999997</v>
      </c>
      <c r="L189" s="277">
        <v>37.15</v>
      </c>
      <c r="M189" s="277">
        <v>242.16999000000001</v>
      </c>
    </row>
    <row r="190" spans="1:13">
      <c r="A190" s="301">
        <v>181</v>
      </c>
      <c r="B190" s="277" t="s">
        <v>178</v>
      </c>
      <c r="C190" s="277">
        <v>543.85</v>
      </c>
      <c r="D190" s="279">
        <v>540.2166666666667</v>
      </c>
      <c r="E190" s="279">
        <v>529.63333333333344</v>
      </c>
      <c r="F190" s="279">
        <v>515.41666666666674</v>
      </c>
      <c r="G190" s="279">
        <v>504.83333333333348</v>
      </c>
      <c r="H190" s="279">
        <v>554.43333333333339</v>
      </c>
      <c r="I190" s="279">
        <v>565.01666666666665</v>
      </c>
      <c r="J190" s="279">
        <v>579.23333333333335</v>
      </c>
      <c r="K190" s="277">
        <v>550.79999999999995</v>
      </c>
      <c r="L190" s="277">
        <v>526</v>
      </c>
      <c r="M190" s="277">
        <v>162.71351000000001</v>
      </c>
    </row>
    <row r="191" spans="1:13">
      <c r="A191" s="301">
        <v>182</v>
      </c>
      <c r="B191" s="277" t="s">
        <v>179</v>
      </c>
      <c r="C191" s="277">
        <v>398.05</v>
      </c>
      <c r="D191" s="279">
        <v>396.56666666666666</v>
      </c>
      <c r="E191" s="279">
        <v>393.48333333333335</v>
      </c>
      <c r="F191" s="279">
        <v>388.91666666666669</v>
      </c>
      <c r="G191" s="279">
        <v>385.83333333333337</v>
      </c>
      <c r="H191" s="279">
        <v>401.13333333333333</v>
      </c>
      <c r="I191" s="279">
        <v>404.2166666666667</v>
      </c>
      <c r="J191" s="279">
        <v>408.7833333333333</v>
      </c>
      <c r="K191" s="277">
        <v>399.65</v>
      </c>
      <c r="L191" s="277">
        <v>392</v>
      </c>
      <c r="M191" s="277">
        <v>8.5138800000000003</v>
      </c>
    </row>
    <row r="192" spans="1:13">
      <c r="A192" s="301">
        <v>183</v>
      </c>
      <c r="B192" s="277" t="s">
        <v>282</v>
      </c>
      <c r="C192" s="277">
        <v>481.8</v>
      </c>
      <c r="D192" s="279">
        <v>478.90000000000003</v>
      </c>
      <c r="E192" s="279">
        <v>471.10000000000008</v>
      </c>
      <c r="F192" s="279">
        <v>460.40000000000003</v>
      </c>
      <c r="G192" s="279">
        <v>452.60000000000008</v>
      </c>
      <c r="H192" s="279">
        <v>489.60000000000008</v>
      </c>
      <c r="I192" s="279">
        <v>497.40000000000003</v>
      </c>
      <c r="J192" s="279">
        <v>508.10000000000008</v>
      </c>
      <c r="K192" s="277">
        <v>486.7</v>
      </c>
      <c r="L192" s="277">
        <v>468.2</v>
      </c>
      <c r="M192" s="277">
        <v>8.6777099999999994</v>
      </c>
    </row>
    <row r="193" spans="1:13">
      <c r="A193" s="301">
        <v>184</v>
      </c>
      <c r="B193" s="277" t="s">
        <v>192</v>
      </c>
      <c r="C193" s="277">
        <v>418.65</v>
      </c>
      <c r="D193" s="279">
        <v>420.26666666666665</v>
      </c>
      <c r="E193" s="279">
        <v>413.58333333333331</v>
      </c>
      <c r="F193" s="279">
        <v>408.51666666666665</v>
      </c>
      <c r="G193" s="279">
        <v>401.83333333333331</v>
      </c>
      <c r="H193" s="279">
        <v>425.33333333333331</v>
      </c>
      <c r="I193" s="279">
        <v>432.01666666666671</v>
      </c>
      <c r="J193" s="279">
        <v>437.08333333333331</v>
      </c>
      <c r="K193" s="277">
        <v>426.95</v>
      </c>
      <c r="L193" s="277">
        <v>415.2</v>
      </c>
      <c r="M193" s="277">
        <v>20.82987</v>
      </c>
    </row>
    <row r="194" spans="1:13">
      <c r="A194" s="301">
        <v>185</v>
      </c>
      <c r="B194" s="277" t="s">
        <v>187</v>
      </c>
      <c r="C194" s="277">
        <v>2282.8000000000002</v>
      </c>
      <c r="D194" s="279">
        <v>2294.6166666666668</v>
      </c>
      <c r="E194" s="279">
        <v>2264.2333333333336</v>
      </c>
      <c r="F194" s="279">
        <v>2245.666666666667</v>
      </c>
      <c r="G194" s="279">
        <v>2215.2833333333338</v>
      </c>
      <c r="H194" s="279">
        <v>2313.1833333333334</v>
      </c>
      <c r="I194" s="279">
        <v>2343.5666666666666</v>
      </c>
      <c r="J194" s="279">
        <v>2362.1333333333332</v>
      </c>
      <c r="K194" s="277">
        <v>2325</v>
      </c>
      <c r="L194" s="277">
        <v>2276.0500000000002</v>
      </c>
      <c r="M194" s="277">
        <v>29.293849999999999</v>
      </c>
    </row>
    <row r="195" spans="1:13">
      <c r="A195" s="301">
        <v>186</v>
      </c>
      <c r="B195" s="277" t="s">
        <v>3465</v>
      </c>
      <c r="C195" s="277">
        <v>520.29999999999995</v>
      </c>
      <c r="D195" s="279">
        <v>519</v>
      </c>
      <c r="E195" s="279">
        <v>512</v>
      </c>
      <c r="F195" s="279">
        <v>503.7</v>
      </c>
      <c r="G195" s="279">
        <v>496.7</v>
      </c>
      <c r="H195" s="279">
        <v>527.29999999999995</v>
      </c>
      <c r="I195" s="279">
        <v>534.29999999999995</v>
      </c>
      <c r="J195" s="279">
        <v>542.6</v>
      </c>
      <c r="K195" s="277">
        <v>526</v>
      </c>
      <c r="L195" s="277">
        <v>510.7</v>
      </c>
      <c r="M195" s="277">
        <v>68.32826</v>
      </c>
    </row>
    <row r="196" spans="1:13">
      <c r="A196" s="301">
        <v>187</v>
      </c>
      <c r="B196" s="277" t="s">
        <v>183</v>
      </c>
      <c r="C196" s="277">
        <v>123.85</v>
      </c>
      <c r="D196" s="279">
        <v>122.75</v>
      </c>
      <c r="E196" s="279">
        <v>120.8</v>
      </c>
      <c r="F196" s="279">
        <v>117.75</v>
      </c>
      <c r="G196" s="279">
        <v>115.8</v>
      </c>
      <c r="H196" s="279">
        <v>125.8</v>
      </c>
      <c r="I196" s="279">
        <v>127.74999999999999</v>
      </c>
      <c r="J196" s="279">
        <v>130.80000000000001</v>
      </c>
      <c r="K196" s="277">
        <v>124.7</v>
      </c>
      <c r="L196" s="277">
        <v>119.7</v>
      </c>
      <c r="M196" s="277">
        <v>710.95910000000003</v>
      </c>
    </row>
    <row r="197" spans="1:13">
      <c r="A197" s="301">
        <v>188</v>
      </c>
      <c r="B197" s="268" t="s">
        <v>185</v>
      </c>
      <c r="C197" s="268">
        <v>51.45</v>
      </c>
      <c r="D197" s="308">
        <v>51.04999999999999</v>
      </c>
      <c r="E197" s="308">
        <v>50.199999999999982</v>
      </c>
      <c r="F197" s="308">
        <v>48.949999999999989</v>
      </c>
      <c r="G197" s="308">
        <v>48.09999999999998</v>
      </c>
      <c r="H197" s="308">
        <v>52.299999999999983</v>
      </c>
      <c r="I197" s="308">
        <v>53.149999999999991</v>
      </c>
      <c r="J197" s="308">
        <v>54.399999999999984</v>
      </c>
      <c r="K197" s="268">
        <v>51.9</v>
      </c>
      <c r="L197" s="268">
        <v>49.8</v>
      </c>
      <c r="M197" s="268">
        <v>270.48831999999999</v>
      </c>
    </row>
    <row r="198" spans="1:13">
      <c r="A198" s="301">
        <v>189</v>
      </c>
      <c r="B198" s="268" t="s">
        <v>186</v>
      </c>
      <c r="C198" s="268">
        <v>410.2</v>
      </c>
      <c r="D198" s="308">
        <v>407.11666666666662</v>
      </c>
      <c r="E198" s="308">
        <v>402.68333333333322</v>
      </c>
      <c r="F198" s="308">
        <v>395.16666666666663</v>
      </c>
      <c r="G198" s="308">
        <v>390.73333333333323</v>
      </c>
      <c r="H198" s="308">
        <v>414.63333333333321</v>
      </c>
      <c r="I198" s="308">
        <v>419.06666666666661</v>
      </c>
      <c r="J198" s="308">
        <v>426.5833333333332</v>
      </c>
      <c r="K198" s="268">
        <v>411.55</v>
      </c>
      <c r="L198" s="268">
        <v>399.6</v>
      </c>
      <c r="M198" s="268">
        <v>120.18304999999999</v>
      </c>
    </row>
    <row r="199" spans="1:13">
      <c r="A199" s="301">
        <v>190</v>
      </c>
      <c r="B199" s="268" t="s">
        <v>188</v>
      </c>
      <c r="C199" s="268">
        <v>681.85</v>
      </c>
      <c r="D199" s="308">
        <v>677.30000000000007</v>
      </c>
      <c r="E199" s="308">
        <v>667.25000000000011</v>
      </c>
      <c r="F199" s="308">
        <v>652.65000000000009</v>
      </c>
      <c r="G199" s="308">
        <v>642.60000000000014</v>
      </c>
      <c r="H199" s="308">
        <v>691.90000000000009</v>
      </c>
      <c r="I199" s="308">
        <v>701.95</v>
      </c>
      <c r="J199" s="308">
        <v>716.55000000000007</v>
      </c>
      <c r="K199" s="268">
        <v>687.35</v>
      </c>
      <c r="L199" s="268">
        <v>662.7</v>
      </c>
      <c r="M199" s="268">
        <v>53.623060000000002</v>
      </c>
    </row>
    <row r="200" spans="1:13">
      <c r="A200" s="301">
        <v>191</v>
      </c>
      <c r="B200" s="268" t="s">
        <v>167</v>
      </c>
      <c r="C200" s="268">
        <v>685.55</v>
      </c>
      <c r="D200" s="308">
        <v>684.68333333333339</v>
      </c>
      <c r="E200" s="308">
        <v>679.36666666666679</v>
      </c>
      <c r="F200" s="308">
        <v>673.18333333333339</v>
      </c>
      <c r="G200" s="308">
        <v>667.86666666666679</v>
      </c>
      <c r="H200" s="308">
        <v>690.86666666666679</v>
      </c>
      <c r="I200" s="308">
        <v>696.18333333333339</v>
      </c>
      <c r="J200" s="308">
        <v>702.36666666666679</v>
      </c>
      <c r="K200" s="268">
        <v>690</v>
      </c>
      <c r="L200" s="268">
        <v>678.5</v>
      </c>
      <c r="M200" s="268">
        <v>8.9289799999999993</v>
      </c>
    </row>
    <row r="201" spans="1:13">
      <c r="A201" s="301">
        <v>192</v>
      </c>
      <c r="B201" s="268" t="s">
        <v>189</v>
      </c>
      <c r="C201" s="268">
        <v>1107.55</v>
      </c>
      <c r="D201" s="308">
        <v>1102.05</v>
      </c>
      <c r="E201" s="308">
        <v>1089.5</v>
      </c>
      <c r="F201" s="308">
        <v>1071.45</v>
      </c>
      <c r="G201" s="308">
        <v>1058.9000000000001</v>
      </c>
      <c r="H201" s="308">
        <v>1120.0999999999999</v>
      </c>
      <c r="I201" s="308">
        <v>1132.6499999999996</v>
      </c>
      <c r="J201" s="308">
        <v>1150.6999999999998</v>
      </c>
      <c r="K201" s="268">
        <v>1114.5999999999999</v>
      </c>
      <c r="L201" s="268">
        <v>1084</v>
      </c>
      <c r="M201" s="268">
        <v>51.860010000000003</v>
      </c>
    </row>
    <row r="202" spans="1:13">
      <c r="A202" s="301">
        <v>193</v>
      </c>
      <c r="B202" s="268" t="s">
        <v>190</v>
      </c>
      <c r="C202" s="268">
        <v>3010.8</v>
      </c>
      <c r="D202" s="308">
        <v>2995.2666666666664</v>
      </c>
      <c r="E202" s="308">
        <v>2960.5333333333328</v>
      </c>
      <c r="F202" s="308">
        <v>2910.2666666666664</v>
      </c>
      <c r="G202" s="308">
        <v>2875.5333333333328</v>
      </c>
      <c r="H202" s="308">
        <v>3045.5333333333328</v>
      </c>
      <c r="I202" s="308">
        <v>3080.2666666666664</v>
      </c>
      <c r="J202" s="308">
        <v>3130.5333333333328</v>
      </c>
      <c r="K202" s="268">
        <v>3030</v>
      </c>
      <c r="L202" s="268">
        <v>2945</v>
      </c>
      <c r="M202" s="268">
        <v>12.96485</v>
      </c>
    </row>
    <row r="203" spans="1:13">
      <c r="A203" s="301">
        <v>194</v>
      </c>
      <c r="B203" s="268" t="s">
        <v>191</v>
      </c>
      <c r="C203" s="268">
        <v>339</v>
      </c>
      <c r="D203" s="308">
        <v>337.36666666666667</v>
      </c>
      <c r="E203" s="308">
        <v>333.38333333333333</v>
      </c>
      <c r="F203" s="308">
        <v>327.76666666666665</v>
      </c>
      <c r="G203" s="308">
        <v>323.7833333333333</v>
      </c>
      <c r="H203" s="308">
        <v>342.98333333333335</v>
      </c>
      <c r="I203" s="308">
        <v>346.9666666666667</v>
      </c>
      <c r="J203" s="308">
        <v>352.58333333333337</v>
      </c>
      <c r="K203" s="268">
        <v>341.35</v>
      </c>
      <c r="L203" s="268">
        <v>331.75</v>
      </c>
      <c r="M203" s="268">
        <v>15.204179999999999</v>
      </c>
    </row>
    <row r="204" spans="1:13">
      <c r="A204" s="301">
        <v>195</v>
      </c>
      <c r="B204" s="268" t="s">
        <v>550</v>
      </c>
      <c r="C204" s="268">
        <v>582.35</v>
      </c>
      <c r="D204" s="308">
        <v>585.2833333333333</v>
      </c>
      <c r="E204" s="308">
        <v>574.06666666666661</v>
      </c>
      <c r="F204" s="308">
        <v>565.7833333333333</v>
      </c>
      <c r="G204" s="308">
        <v>554.56666666666661</v>
      </c>
      <c r="H204" s="308">
        <v>593.56666666666661</v>
      </c>
      <c r="I204" s="308">
        <v>604.7833333333333</v>
      </c>
      <c r="J204" s="308">
        <v>613.06666666666661</v>
      </c>
      <c r="K204" s="268">
        <v>596.5</v>
      </c>
      <c r="L204" s="268">
        <v>577</v>
      </c>
      <c r="M204" s="268">
        <v>2.3968799999999999</v>
      </c>
    </row>
    <row r="205" spans="1:13">
      <c r="A205" s="301">
        <v>196</v>
      </c>
      <c r="B205" s="268" t="s">
        <v>197</v>
      </c>
      <c r="C205" s="268">
        <v>494.3</v>
      </c>
      <c r="D205" s="308">
        <v>489.75</v>
      </c>
      <c r="E205" s="308">
        <v>483</v>
      </c>
      <c r="F205" s="308">
        <v>471.7</v>
      </c>
      <c r="G205" s="308">
        <v>464.95</v>
      </c>
      <c r="H205" s="308">
        <v>501.05</v>
      </c>
      <c r="I205" s="308">
        <v>507.8</v>
      </c>
      <c r="J205" s="308">
        <v>519.1</v>
      </c>
      <c r="K205" s="268">
        <v>496.5</v>
      </c>
      <c r="L205" s="268">
        <v>478.45</v>
      </c>
      <c r="M205" s="268">
        <v>76.039280000000005</v>
      </c>
    </row>
    <row r="206" spans="1:13">
      <c r="A206" s="301">
        <v>197</v>
      </c>
      <c r="B206" s="268" t="s">
        <v>195</v>
      </c>
      <c r="C206" s="268">
        <v>3968.35</v>
      </c>
      <c r="D206" s="308">
        <v>3992.4500000000003</v>
      </c>
      <c r="E206" s="308">
        <v>3936.9000000000005</v>
      </c>
      <c r="F206" s="308">
        <v>3905.4500000000003</v>
      </c>
      <c r="G206" s="308">
        <v>3849.9000000000005</v>
      </c>
      <c r="H206" s="308">
        <v>4023.9000000000005</v>
      </c>
      <c r="I206" s="308">
        <v>4079.4500000000007</v>
      </c>
      <c r="J206" s="308">
        <v>4110.9000000000005</v>
      </c>
      <c r="K206" s="268">
        <v>4048</v>
      </c>
      <c r="L206" s="268">
        <v>3961</v>
      </c>
      <c r="M206" s="268">
        <v>5.9090400000000001</v>
      </c>
    </row>
    <row r="207" spans="1:13">
      <c r="A207" s="301">
        <v>198</v>
      </c>
      <c r="B207" s="268" t="s">
        <v>196</v>
      </c>
      <c r="C207" s="268">
        <v>29.5</v>
      </c>
      <c r="D207" s="308">
        <v>29.533333333333331</v>
      </c>
      <c r="E207" s="308">
        <v>29.266666666666662</v>
      </c>
      <c r="F207" s="308">
        <v>29.033333333333331</v>
      </c>
      <c r="G207" s="308">
        <v>28.766666666666662</v>
      </c>
      <c r="H207" s="308">
        <v>29.766666666666662</v>
      </c>
      <c r="I207" s="308">
        <v>30.033333333333328</v>
      </c>
      <c r="J207" s="308">
        <v>30.266666666666662</v>
      </c>
      <c r="K207" s="268">
        <v>29.8</v>
      </c>
      <c r="L207" s="268">
        <v>29.3</v>
      </c>
      <c r="M207" s="268">
        <v>16.658349999999999</v>
      </c>
    </row>
    <row r="208" spans="1:13">
      <c r="A208" s="301">
        <v>199</v>
      </c>
      <c r="B208" s="268" t="s">
        <v>193</v>
      </c>
      <c r="C208" s="268">
        <v>968.25</v>
      </c>
      <c r="D208" s="308">
        <v>967.38333333333333</v>
      </c>
      <c r="E208" s="308">
        <v>962.31666666666661</v>
      </c>
      <c r="F208" s="308">
        <v>956.38333333333333</v>
      </c>
      <c r="G208" s="308">
        <v>951.31666666666661</v>
      </c>
      <c r="H208" s="308">
        <v>973.31666666666661</v>
      </c>
      <c r="I208" s="308">
        <v>978.38333333333344</v>
      </c>
      <c r="J208" s="308">
        <v>984.31666666666661</v>
      </c>
      <c r="K208" s="268">
        <v>972.45</v>
      </c>
      <c r="L208" s="268">
        <v>961.45</v>
      </c>
      <c r="M208" s="268">
        <v>2.9336500000000001</v>
      </c>
    </row>
    <row r="209" spans="1:13">
      <c r="A209" s="301">
        <v>200</v>
      </c>
      <c r="B209" s="268" t="s">
        <v>143</v>
      </c>
      <c r="C209" s="268">
        <v>594.85</v>
      </c>
      <c r="D209" s="308">
        <v>593.88333333333333</v>
      </c>
      <c r="E209" s="308">
        <v>588.9666666666667</v>
      </c>
      <c r="F209" s="308">
        <v>583.08333333333337</v>
      </c>
      <c r="G209" s="308">
        <v>578.16666666666674</v>
      </c>
      <c r="H209" s="308">
        <v>599.76666666666665</v>
      </c>
      <c r="I209" s="308">
        <v>604.68333333333339</v>
      </c>
      <c r="J209" s="308">
        <v>610.56666666666661</v>
      </c>
      <c r="K209" s="268">
        <v>598.79999999999995</v>
      </c>
      <c r="L209" s="268">
        <v>588</v>
      </c>
      <c r="M209" s="268">
        <v>16.566279999999999</v>
      </c>
    </row>
    <row r="210" spans="1:13">
      <c r="A210" s="301">
        <v>201</v>
      </c>
      <c r="B210" s="268" t="s">
        <v>284</v>
      </c>
      <c r="C210" s="268">
        <v>162.35</v>
      </c>
      <c r="D210" s="308">
        <v>163.28333333333333</v>
      </c>
      <c r="E210" s="308">
        <v>160.76666666666665</v>
      </c>
      <c r="F210" s="308">
        <v>159.18333333333331</v>
      </c>
      <c r="G210" s="308">
        <v>156.66666666666663</v>
      </c>
      <c r="H210" s="308">
        <v>164.86666666666667</v>
      </c>
      <c r="I210" s="308">
        <v>167.38333333333338</v>
      </c>
      <c r="J210" s="308">
        <v>168.9666666666667</v>
      </c>
      <c r="K210" s="268">
        <v>165.8</v>
      </c>
      <c r="L210" s="268">
        <v>161.69999999999999</v>
      </c>
      <c r="M210" s="268">
        <v>3.00989</v>
      </c>
    </row>
    <row r="211" spans="1:13">
      <c r="A211" s="301">
        <v>202</v>
      </c>
      <c r="B211" s="268" t="s">
        <v>563</v>
      </c>
      <c r="C211" s="268">
        <v>742</v>
      </c>
      <c r="D211" s="308">
        <v>744.86666666666667</v>
      </c>
      <c r="E211" s="308">
        <v>735.88333333333333</v>
      </c>
      <c r="F211" s="308">
        <v>729.76666666666665</v>
      </c>
      <c r="G211" s="308">
        <v>720.7833333333333</v>
      </c>
      <c r="H211" s="308">
        <v>750.98333333333335</v>
      </c>
      <c r="I211" s="308">
        <v>759.9666666666667</v>
      </c>
      <c r="J211" s="308">
        <v>766.08333333333337</v>
      </c>
      <c r="K211" s="268">
        <v>753.85</v>
      </c>
      <c r="L211" s="268">
        <v>738.75</v>
      </c>
      <c r="M211" s="268">
        <v>1.79938</v>
      </c>
    </row>
    <row r="212" spans="1:13">
      <c r="A212" s="301">
        <v>203</v>
      </c>
      <c r="B212" s="268" t="s">
        <v>120</v>
      </c>
      <c r="C212" s="268">
        <v>9.1</v>
      </c>
      <c r="D212" s="308">
        <v>9.0333333333333332</v>
      </c>
      <c r="E212" s="308">
        <v>8.8666666666666671</v>
      </c>
      <c r="F212" s="308">
        <v>8.6333333333333346</v>
      </c>
      <c r="G212" s="308">
        <v>8.4666666666666686</v>
      </c>
      <c r="H212" s="308">
        <v>9.2666666666666657</v>
      </c>
      <c r="I212" s="308">
        <v>9.4333333333333336</v>
      </c>
      <c r="J212" s="308">
        <v>9.6666666666666643</v>
      </c>
      <c r="K212" s="268">
        <v>9.1999999999999993</v>
      </c>
      <c r="L212" s="268">
        <v>8.8000000000000007</v>
      </c>
      <c r="M212" s="268">
        <v>4183.4626200000002</v>
      </c>
    </row>
    <row r="213" spans="1:13">
      <c r="A213" s="301">
        <v>204</v>
      </c>
      <c r="B213" s="268" t="s">
        <v>199</v>
      </c>
      <c r="C213" s="268">
        <v>586.85</v>
      </c>
      <c r="D213" s="308">
        <v>590.06666666666661</v>
      </c>
      <c r="E213" s="308">
        <v>582.38333333333321</v>
      </c>
      <c r="F213" s="308">
        <v>577.91666666666663</v>
      </c>
      <c r="G213" s="308">
        <v>570.23333333333323</v>
      </c>
      <c r="H213" s="308">
        <v>594.53333333333319</v>
      </c>
      <c r="I213" s="308">
        <v>602.21666666666658</v>
      </c>
      <c r="J213" s="308">
        <v>606.68333333333317</v>
      </c>
      <c r="K213" s="268">
        <v>597.75</v>
      </c>
      <c r="L213" s="268">
        <v>585.6</v>
      </c>
      <c r="M213" s="268">
        <v>14.50821</v>
      </c>
    </row>
    <row r="214" spans="1:13">
      <c r="A214" s="301">
        <v>205</v>
      </c>
      <c r="B214" s="268" t="s">
        <v>569</v>
      </c>
      <c r="C214" s="268">
        <v>2070.65</v>
      </c>
      <c r="D214" s="308">
        <v>2082.2666666666669</v>
      </c>
      <c r="E214" s="308">
        <v>2048.3833333333337</v>
      </c>
      <c r="F214" s="308">
        <v>2026.1166666666668</v>
      </c>
      <c r="G214" s="308">
        <v>1992.2333333333336</v>
      </c>
      <c r="H214" s="308">
        <v>2104.5333333333338</v>
      </c>
      <c r="I214" s="308">
        <v>2138.416666666667</v>
      </c>
      <c r="J214" s="308">
        <v>2160.6833333333338</v>
      </c>
      <c r="K214" s="268">
        <v>2116.15</v>
      </c>
      <c r="L214" s="268">
        <v>2060</v>
      </c>
      <c r="M214" s="268">
        <v>0.33413999999999999</v>
      </c>
    </row>
    <row r="215" spans="1:13">
      <c r="A215" s="301">
        <v>206</v>
      </c>
      <c r="B215" s="268" t="s">
        <v>200</v>
      </c>
      <c r="C215" s="308">
        <v>277.39999999999998</v>
      </c>
      <c r="D215" s="308">
        <v>278.39999999999998</v>
      </c>
      <c r="E215" s="308">
        <v>275.59999999999997</v>
      </c>
      <c r="F215" s="308">
        <v>273.8</v>
      </c>
      <c r="G215" s="308">
        <v>271</v>
      </c>
      <c r="H215" s="308">
        <v>280.19999999999993</v>
      </c>
      <c r="I215" s="308">
        <v>282.99999999999989</v>
      </c>
      <c r="J215" s="308">
        <v>284.7999999999999</v>
      </c>
      <c r="K215" s="308">
        <v>281.2</v>
      </c>
      <c r="L215" s="308">
        <v>276.60000000000002</v>
      </c>
      <c r="M215" s="308">
        <v>63.108150000000002</v>
      </c>
    </row>
    <row r="216" spans="1:13">
      <c r="A216" s="301">
        <v>207</v>
      </c>
      <c r="B216" s="268" t="s">
        <v>202</v>
      </c>
      <c r="C216" s="308">
        <v>151.19999999999999</v>
      </c>
      <c r="D216" s="308">
        <v>151.4</v>
      </c>
      <c r="E216" s="308">
        <v>148.80000000000001</v>
      </c>
      <c r="F216" s="308">
        <v>146.4</v>
      </c>
      <c r="G216" s="308">
        <v>143.80000000000001</v>
      </c>
      <c r="H216" s="308">
        <v>153.80000000000001</v>
      </c>
      <c r="I216" s="308">
        <v>156.39999999999998</v>
      </c>
      <c r="J216" s="308">
        <v>158.80000000000001</v>
      </c>
      <c r="K216" s="308">
        <v>154</v>
      </c>
      <c r="L216" s="308">
        <v>149</v>
      </c>
      <c r="M216" s="308">
        <v>133.44014000000001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42" sqref="F4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1"/>
      <c r="B1" s="54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44054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8" t="s">
        <v>16</v>
      </c>
      <c r="B9" s="539" t="s">
        <v>18</v>
      </c>
      <c r="C9" s="537" t="s">
        <v>19</v>
      </c>
      <c r="D9" s="537" t="s">
        <v>20</v>
      </c>
      <c r="E9" s="537" t="s">
        <v>21</v>
      </c>
      <c r="F9" s="537"/>
      <c r="G9" s="537"/>
      <c r="H9" s="537" t="s">
        <v>22</v>
      </c>
      <c r="I9" s="537"/>
      <c r="J9" s="537"/>
      <c r="K9" s="274"/>
      <c r="L9" s="281"/>
      <c r="M9" s="282"/>
    </row>
    <row r="10" spans="1:15" ht="42.75" customHeight="1">
      <c r="A10" s="533"/>
      <c r="B10" s="535"/>
      <c r="C10" s="540" t="s">
        <v>23</v>
      </c>
      <c r="D10" s="54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22169.25</v>
      </c>
      <c r="D11" s="279">
        <v>22089.75</v>
      </c>
      <c r="E11" s="279">
        <v>21679.5</v>
      </c>
      <c r="F11" s="279">
        <v>21189.75</v>
      </c>
      <c r="G11" s="279">
        <v>20779.5</v>
      </c>
      <c r="H11" s="279">
        <v>22579.5</v>
      </c>
      <c r="I11" s="279">
        <v>22989.75</v>
      </c>
      <c r="J11" s="279">
        <v>23479.5</v>
      </c>
      <c r="K11" s="277">
        <v>22500</v>
      </c>
      <c r="L11" s="277">
        <v>21600</v>
      </c>
      <c r="M11" s="277">
        <v>8.8179999999999994E-2</v>
      </c>
    </row>
    <row r="12" spans="1:15" ht="12" customHeight="1">
      <c r="A12" s="268">
        <v>2</v>
      </c>
      <c r="B12" s="277" t="s">
        <v>803</v>
      </c>
      <c r="C12" s="278">
        <v>1064.3</v>
      </c>
      <c r="D12" s="279">
        <v>1071.8</v>
      </c>
      <c r="E12" s="279">
        <v>1043.5999999999999</v>
      </c>
      <c r="F12" s="279">
        <v>1022.8999999999999</v>
      </c>
      <c r="G12" s="279">
        <v>994.69999999999982</v>
      </c>
      <c r="H12" s="279">
        <v>1092.5</v>
      </c>
      <c r="I12" s="279">
        <v>1120.7000000000003</v>
      </c>
      <c r="J12" s="279">
        <v>1141.4000000000001</v>
      </c>
      <c r="K12" s="277">
        <v>1100</v>
      </c>
      <c r="L12" s="277">
        <v>1051.0999999999999</v>
      </c>
      <c r="M12" s="277">
        <v>3.1261299999999999</v>
      </c>
    </row>
    <row r="13" spans="1:15" ht="12" customHeight="1">
      <c r="A13" s="268">
        <v>3</v>
      </c>
      <c r="B13" s="277" t="s">
        <v>294</v>
      </c>
      <c r="C13" s="278">
        <v>1349.4</v>
      </c>
      <c r="D13" s="279">
        <v>1350.8</v>
      </c>
      <c r="E13" s="279">
        <v>1334.6</v>
      </c>
      <c r="F13" s="279">
        <v>1319.8</v>
      </c>
      <c r="G13" s="279">
        <v>1303.5999999999999</v>
      </c>
      <c r="H13" s="279">
        <v>1365.6</v>
      </c>
      <c r="I13" s="279">
        <v>1381.8000000000002</v>
      </c>
      <c r="J13" s="279">
        <v>1396.6</v>
      </c>
      <c r="K13" s="277">
        <v>1367</v>
      </c>
      <c r="L13" s="277">
        <v>1336</v>
      </c>
      <c r="M13" s="277">
        <v>0.44468000000000002</v>
      </c>
    </row>
    <row r="14" spans="1:15" ht="12" customHeight="1">
      <c r="A14" s="268">
        <v>4</v>
      </c>
      <c r="B14" s="277" t="s">
        <v>3120</v>
      </c>
      <c r="C14" s="278">
        <v>892</v>
      </c>
      <c r="D14" s="279">
        <v>888.5333333333333</v>
      </c>
      <c r="E14" s="279">
        <v>878.06666666666661</v>
      </c>
      <c r="F14" s="279">
        <v>864.13333333333333</v>
      </c>
      <c r="G14" s="279">
        <v>853.66666666666663</v>
      </c>
      <c r="H14" s="279">
        <v>902.46666666666658</v>
      </c>
      <c r="I14" s="279">
        <v>912.93333333333328</v>
      </c>
      <c r="J14" s="279">
        <v>926.86666666666656</v>
      </c>
      <c r="K14" s="277">
        <v>899</v>
      </c>
      <c r="L14" s="277">
        <v>874.6</v>
      </c>
      <c r="M14" s="277">
        <v>1.99349</v>
      </c>
    </row>
    <row r="15" spans="1:15" ht="12" customHeight="1">
      <c r="A15" s="268">
        <v>5</v>
      </c>
      <c r="B15" s="277" t="s">
        <v>295</v>
      </c>
      <c r="C15" s="278">
        <v>16973.3</v>
      </c>
      <c r="D15" s="279">
        <v>17074.433333333334</v>
      </c>
      <c r="E15" s="279">
        <v>16798.866666666669</v>
      </c>
      <c r="F15" s="279">
        <v>16624.433333333334</v>
      </c>
      <c r="G15" s="279">
        <v>16348.866666666669</v>
      </c>
      <c r="H15" s="279">
        <v>17248.866666666669</v>
      </c>
      <c r="I15" s="279">
        <v>17524.433333333334</v>
      </c>
      <c r="J15" s="279">
        <v>17698.866666666669</v>
      </c>
      <c r="K15" s="277">
        <v>17350</v>
      </c>
      <c r="L15" s="277">
        <v>16900</v>
      </c>
      <c r="M15" s="277">
        <v>0.52761999999999998</v>
      </c>
    </row>
    <row r="16" spans="1:15" ht="12" customHeight="1">
      <c r="A16" s="268">
        <v>6</v>
      </c>
      <c r="B16" s="277" t="s">
        <v>227</v>
      </c>
      <c r="C16" s="278">
        <v>59.45</v>
      </c>
      <c r="D16" s="279">
        <v>59.833333333333336</v>
      </c>
      <c r="E16" s="279">
        <v>58.766666666666673</v>
      </c>
      <c r="F16" s="279">
        <v>58.083333333333336</v>
      </c>
      <c r="G16" s="279">
        <v>57.016666666666673</v>
      </c>
      <c r="H16" s="279">
        <v>60.516666666666673</v>
      </c>
      <c r="I16" s="279">
        <v>61.583333333333336</v>
      </c>
      <c r="J16" s="279">
        <v>62.266666666666673</v>
      </c>
      <c r="K16" s="277">
        <v>60.9</v>
      </c>
      <c r="L16" s="277">
        <v>59.15</v>
      </c>
      <c r="M16" s="277">
        <v>27.000229999999998</v>
      </c>
    </row>
    <row r="17" spans="1:13" ht="12" customHeight="1">
      <c r="A17" s="268">
        <v>7</v>
      </c>
      <c r="B17" s="277" t="s">
        <v>228</v>
      </c>
      <c r="C17" s="278">
        <v>118.95</v>
      </c>
      <c r="D17" s="279">
        <v>120.18333333333334</v>
      </c>
      <c r="E17" s="279">
        <v>117.51666666666668</v>
      </c>
      <c r="F17" s="279">
        <v>116.08333333333334</v>
      </c>
      <c r="G17" s="279">
        <v>113.41666666666669</v>
      </c>
      <c r="H17" s="279">
        <v>121.61666666666667</v>
      </c>
      <c r="I17" s="279">
        <v>124.28333333333333</v>
      </c>
      <c r="J17" s="279">
        <v>125.71666666666667</v>
      </c>
      <c r="K17" s="277">
        <v>122.85</v>
      </c>
      <c r="L17" s="277">
        <v>118.75</v>
      </c>
      <c r="M17" s="277">
        <v>11.03393</v>
      </c>
    </row>
    <row r="18" spans="1:13" ht="12" customHeight="1">
      <c r="A18" s="268">
        <v>8</v>
      </c>
      <c r="B18" s="277" t="s">
        <v>38</v>
      </c>
      <c r="C18" s="278">
        <v>1400.25</v>
      </c>
      <c r="D18" s="279">
        <v>1398.4333333333332</v>
      </c>
      <c r="E18" s="279">
        <v>1387.9166666666663</v>
      </c>
      <c r="F18" s="279">
        <v>1375.583333333333</v>
      </c>
      <c r="G18" s="279">
        <v>1365.0666666666662</v>
      </c>
      <c r="H18" s="279">
        <v>1410.7666666666664</v>
      </c>
      <c r="I18" s="279">
        <v>1421.2833333333333</v>
      </c>
      <c r="J18" s="279">
        <v>1433.6166666666666</v>
      </c>
      <c r="K18" s="277">
        <v>1408.95</v>
      </c>
      <c r="L18" s="277">
        <v>1386.1</v>
      </c>
      <c r="M18" s="277">
        <v>5.5125299999999999</v>
      </c>
    </row>
    <row r="19" spans="1:13" ht="12" customHeight="1">
      <c r="A19" s="268">
        <v>9</v>
      </c>
      <c r="B19" s="277" t="s">
        <v>296</v>
      </c>
      <c r="C19" s="278">
        <v>163.19999999999999</v>
      </c>
      <c r="D19" s="279">
        <v>164.4</v>
      </c>
      <c r="E19" s="279">
        <v>160.80000000000001</v>
      </c>
      <c r="F19" s="279">
        <v>158.4</v>
      </c>
      <c r="G19" s="279">
        <v>154.80000000000001</v>
      </c>
      <c r="H19" s="279">
        <v>166.8</v>
      </c>
      <c r="I19" s="279">
        <v>170.39999999999998</v>
      </c>
      <c r="J19" s="279">
        <v>172.8</v>
      </c>
      <c r="K19" s="277">
        <v>168</v>
      </c>
      <c r="L19" s="277">
        <v>162</v>
      </c>
      <c r="M19" s="277">
        <v>26.222480000000001</v>
      </c>
    </row>
    <row r="20" spans="1:13" ht="12" customHeight="1">
      <c r="A20" s="268">
        <v>10</v>
      </c>
      <c r="B20" s="277" t="s">
        <v>297</v>
      </c>
      <c r="C20" s="278">
        <v>373.5</v>
      </c>
      <c r="D20" s="279">
        <v>377.58333333333331</v>
      </c>
      <c r="E20" s="279">
        <v>366.66666666666663</v>
      </c>
      <c r="F20" s="279">
        <v>359.83333333333331</v>
      </c>
      <c r="G20" s="279">
        <v>348.91666666666663</v>
      </c>
      <c r="H20" s="279">
        <v>384.41666666666663</v>
      </c>
      <c r="I20" s="279">
        <v>395.33333333333326</v>
      </c>
      <c r="J20" s="279">
        <v>402.16666666666663</v>
      </c>
      <c r="K20" s="277">
        <v>388.5</v>
      </c>
      <c r="L20" s="277">
        <v>370.75</v>
      </c>
      <c r="M20" s="277">
        <v>10.150690000000001</v>
      </c>
    </row>
    <row r="21" spans="1:13" ht="12" customHeight="1">
      <c r="A21" s="268">
        <v>11</v>
      </c>
      <c r="B21" s="277" t="s">
        <v>41</v>
      </c>
      <c r="C21" s="278">
        <v>331.3</v>
      </c>
      <c r="D21" s="279">
        <v>330.31666666666666</v>
      </c>
      <c r="E21" s="279">
        <v>326.68333333333334</v>
      </c>
      <c r="F21" s="279">
        <v>322.06666666666666</v>
      </c>
      <c r="G21" s="279">
        <v>318.43333333333334</v>
      </c>
      <c r="H21" s="279">
        <v>334.93333333333334</v>
      </c>
      <c r="I21" s="279">
        <v>338.56666666666666</v>
      </c>
      <c r="J21" s="279">
        <v>343.18333333333334</v>
      </c>
      <c r="K21" s="277">
        <v>333.95</v>
      </c>
      <c r="L21" s="277">
        <v>325.7</v>
      </c>
      <c r="M21" s="277">
        <v>31.87734</v>
      </c>
    </row>
    <row r="22" spans="1:13" ht="12" customHeight="1">
      <c r="A22" s="268">
        <v>12</v>
      </c>
      <c r="B22" s="277" t="s">
        <v>43</v>
      </c>
      <c r="C22" s="278">
        <v>37.65</v>
      </c>
      <c r="D22" s="279">
        <v>37.75</v>
      </c>
      <c r="E22" s="279">
        <v>36.549999999999997</v>
      </c>
      <c r="F22" s="279">
        <v>35.449999999999996</v>
      </c>
      <c r="G22" s="279">
        <v>34.249999999999993</v>
      </c>
      <c r="H22" s="279">
        <v>38.85</v>
      </c>
      <c r="I22" s="279">
        <v>40.050000000000004</v>
      </c>
      <c r="J22" s="279">
        <v>41.150000000000006</v>
      </c>
      <c r="K22" s="277">
        <v>38.950000000000003</v>
      </c>
      <c r="L22" s="277">
        <v>36.65</v>
      </c>
      <c r="M22" s="277">
        <v>105.73381000000001</v>
      </c>
    </row>
    <row r="23" spans="1:13">
      <c r="A23" s="268">
        <v>13</v>
      </c>
      <c r="B23" s="277" t="s">
        <v>298</v>
      </c>
      <c r="C23" s="278">
        <v>254.75</v>
      </c>
      <c r="D23" s="279">
        <v>255.60000000000002</v>
      </c>
      <c r="E23" s="279">
        <v>249.25000000000006</v>
      </c>
      <c r="F23" s="279">
        <v>243.75000000000003</v>
      </c>
      <c r="G23" s="279">
        <v>237.40000000000006</v>
      </c>
      <c r="H23" s="279">
        <v>261.10000000000002</v>
      </c>
      <c r="I23" s="279">
        <v>267.44999999999993</v>
      </c>
      <c r="J23" s="279">
        <v>272.95000000000005</v>
      </c>
      <c r="K23" s="277">
        <v>261.95</v>
      </c>
      <c r="L23" s="277">
        <v>250.1</v>
      </c>
      <c r="M23" s="277">
        <v>7.3859199999999996</v>
      </c>
    </row>
    <row r="24" spans="1:13">
      <c r="A24" s="268">
        <v>14</v>
      </c>
      <c r="B24" s="277" t="s">
        <v>299</v>
      </c>
      <c r="C24" s="278">
        <v>211.35</v>
      </c>
      <c r="D24" s="279">
        <v>211.36666666666667</v>
      </c>
      <c r="E24" s="279">
        <v>207.73333333333335</v>
      </c>
      <c r="F24" s="279">
        <v>204.11666666666667</v>
      </c>
      <c r="G24" s="279">
        <v>200.48333333333335</v>
      </c>
      <c r="H24" s="279">
        <v>214.98333333333335</v>
      </c>
      <c r="I24" s="279">
        <v>218.61666666666667</v>
      </c>
      <c r="J24" s="279">
        <v>222.23333333333335</v>
      </c>
      <c r="K24" s="277">
        <v>215</v>
      </c>
      <c r="L24" s="277">
        <v>207.75</v>
      </c>
      <c r="M24" s="277">
        <v>5.10975</v>
      </c>
    </row>
    <row r="25" spans="1:13">
      <c r="A25" s="268">
        <v>15</v>
      </c>
      <c r="B25" s="277" t="s">
        <v>300</v>
      </c>
      <c r="C25" s="278">
        <v>204.05</v>
      </c>
      <c r="D25" s="279">
        <v>206.29999999999998</v>
      </c>
      <c r="E25" s="279">
        <v>200.09999999999997</v>
      </c>
      <c r="F25" s="279">
        <v>196.14999999999998</v>
      </c>
      <c r="G25" s="279">
        <v>189.94999999999996</v>
      </c>
      <c r="H25" s="279">
        <v>210.24999999999997</v>
      </c>
      <c r="I25" s="279">
        <v>216.44999999999996</v>
      </c>
      <c r="J25" s="279">
        <v>220.39999999999998</v>
      </c>
      <c r="K25" s="277">
        <v>212.5</v>
      </c>
      <c r="L25" s="277">
        <v>202.35</v>
      </c>
      <c r="M25" s="277">
        <v>2.61809</v>
      </c>
    </row>
    <row r="26" spans="1:13">
      <c r="A26" s="268">
        <v>16</v>
      </c>
      <c r="B26" s="277" t="s">
        <v>833</v>
      </c>
      <c r="C26" s="278">
        <v>2026.4</v>
      </c>
      <c r="D26" s="279">
        <v>1992.95</v>
      </c>
      <c r="E26" s="279">
        <v>1959.5</v>
      </c>
      <c r="F26" s="279">
        <v>1892.6</v>
      </c>
      <c r="G26" s="279">
        <v>1859.1499999999999</v>
      </c>
      <c r="H26" s="279">
        <v>2059.8500000000004</v>
      </c>
      <c r="I26" s="279">
        <v>2093.3000000000002</v>
      </c>
      <c r="J26" s="279">
        <v>2160.2000000000003</v>
      </c>
      <c r="K26" s="277">
        <v>2026.4</v>
      </c>
      <c r="L26" s="277">
        <v>1926.05</v>
      </c>
      <c r="M26" s="277">
        <v>1.41151</v>
      </c>
    </row>
    <row r="27" spans="1:13">
      <c r="A27" s="268">
        <v>17</v>
      </c>
      <c r="B27" s="277" t="s">
        <v>292</v>
      </c>
      <c r="C27" s="278">
        <v>1660.2</v>
      </c>
      <c r="D27" s="279">
        <v>1666.5333333333335</v>
      </c>
      <c r="E27" s="279">
        <v>1644.9666666666672</v>
      </c>
      <c r="F27" s="279">
        <v>1629.7333333333336</v>
      </c>
      <c r="G27" s="279">
        <v>1608.1666666666672</v>
      </c>
      <c r="H27" s="279">
        <v>1681.7666666666671</v>
      </c>
      <c r="I27" s="279">
        <v>1703.3333333333333</v>
      </c>
      <c r="J27" s="279">
        <v>1718.5666666666671</v>
      </c>
      <c r="K27" s="277">
        <v>1688.1</v>
      </c>
      <c r="L27" s="277">
        <v>1651.3</v>
      </c>
      <c r="M27" s="277">
        <v>0.14549000000000001</v>
      </c>
    </row>
    <row r="28" spans="1:13">
      <c r="A28" s="268">
        <v>18</v>
      </c>
      <c r="B28" s="277" t="s">
        <v>229</v>
      </c>
      <c r="C28" s="278">
        <v>1722.75</v>
      </c>
      <c r="D28" s="279">
        <v>1729.2333333333333</v>
      </c>
      <c r="E28" s="279">
        <v>1698.5166666666667</v>
      </c>
      <c r="F28" s="279">
        <v>1674.2833333333333</v>
      </c>
      <c r="G28" s="279">
        <v>1643.5666666666666</v>
      </c>
      <c r="H28" s="279">
        <v>1753.4666666666667</v>
      </c>
      <c r="I28" s="279">
        <v>1784.1833333333334</v>
      </c>
      <c r="J28" s="279">
        <v>1808.4166666666667</v>
      </c>
      <c r="K28" s="277">
        <v>1759.95</v>
      </c>
      <c r="L28" s="277">
        <v>1705</v>
      </c>
      <c r="M28" s="277">
        <v>3.6129500000000001</v>
      </c>
    </row>
    <row r="29" spans="1:13">
      <c r="A29" s="268">
        <v>19</v>
      </c>
      <c r="B29" s="277" t="s">
        <v>301</v>
      </c>
      <c r="C29" s="278">
        <v>1893.7</v>
      </c>
      <c r="D29" s="279">
        <v>1902.8999999999999</v>
      </c>
      <c r="E29" s="279">
        <v>1846.7999999999997</v>
      </c>
      <c r="F29" s="279">
        <v>1799.8999999999999</v>
      </c>
      <c r="G29" s="279">
        <v>1743.7999999999997</v>
      </c>
      <c r="H29" s="279">
        <v>1949.7999999999997</v>
      </c>
      <c r="I29" s="279">
        <v>2005.8999999999996</v>
      </c>
      <c r="J29" s="279">
        <v>2052.7999999999997</v>
      </c>
      <c r="K29" s="277">
        <v>1959</v>
      </c>
      <c r="L29" s="277">
        <v>1856</v>
      </c>
      <c r="M29" s="277">
        <v>0.20199</v>
      </c>
    </row>
    <row r="30" spans="1:13">
      <c r="A30" s="268">
        <v>20</v>
      </c>
      <c r="B30" s="277" t="s">
        <v>230</v>
      </c>
      <c r="C30" s="278">
        <v>2978</v>
      </c>
      <c r="D30" s="279">
        <v>2995.6666666666665</v>
      </c>
      <c r="E30" s="279">
        <v>2922.333333333333</v>
      </c>
      <c r="F30" s="279">
        <v>2866.6666666666665</v>
      </c>
      <c r="G30" s="279">
        <v>2793.333333333333</v>
      </c>
      <c r="H30" s="279">
        <v>3051.333333333333</v>
      </c>
      <c r="I30" s="279">
        <v>3124.6666666666661</v>
      </c>
      <c r="J30" s="279">
        <v>3180.333333333333</v>
      </c>
      <c r="K30" s="277">
        <v>3069</v>
      </c>
      <c r="L30" s="277">
        <v>2940</v>
      </c>
      <c r="M30" s="277">
        <v>5.1706799999999999</v>
      </c>
    </row>
    <row r="31" spans="1:13">
      <c r="A31" s="268">
        <v>21</v>
      </c>
      <c r="B31" s="277" t="s">
        <v>871</v>
      </c>
      <c r="C31" s="278">
        <v>2542.1</v>
      </c>
      <c r="D31" s="279">
        <v>2513.1</v>
      </c>
      <c r="E31" s="279">
        <v>2473.1999999999998</v>
      </c>
      <c r="F31" s="279">
        <v>2404.2999999999997</v>
      </c>
      <c r="G31" s="279">
        <v>2364.3999999999996</v>
      </c>
      <c r="H31" s="279">
        <v>2582</v>
      </c>
      <c r="I31" s="279">
        <v>2621.9000000000005</v>
      </c>
      <c r="J31" s="279">
        <v>2690.8</v>
      </c>
      <c r="K31" s="277">
        <v>2553</v>
      </c>
      <c r="L31" s="277">
        <v>2444.1999999999998</v>
      </c>
      <c r="M31" s="277">
        <v>0.65036000000000005</v>
      </c>
    </row>
    <row r="32" spans="1:13">
      <c r="A32" s="268">
        <v>22</v>
      </c>
      <c r="B32" s="277" t="s">
        <v>303</v>
      </c>
      <c r="C32" s="278">
        <v>102</v>
      </c>
      <c r="D32" s="279">
        <v>102.56666666666666</v>
      </c>
      <c r="E32" s="279">
        <v>97.783333333333331</v>
      </c>
      <c r="F32" s="279">
        <v>93.566666666666663</v>
      </c>
      <c r="G32" s="279">
        <v>88.783333333333331</v>
      </c>
      <c r="H32" s="279">
        <v>106.78333333333333</v>
      </c>
      <c r="I32" s="279">
        <v>111.56666666666666</v>
      </c>
      <c r="J32" s="279">
        <v>115.78333333333333</v>
      </c>
      <c r="K32" s="277">
        <v>107.35</v>
      </c>
      <c r="L32" s="277">
        <v>98.35</v>
      </c>
      <c r="M32" s="277">
        <v>8.6123799999999999</v>
      </c>
    </row>
    <row r="33" spans="1:13">
      <c r="A33" s="268">
        <v>23</v>
      </c>
      <c r="B33" s="277" t="s">
        <v>45</v>
      </c>
      <c r="C33" s="278">
        <v>749.7</v>
      </c>
      <c r="D33" s="279">
        <v>737.9</v>
      </c>
      <c r="E33" s="279">
        <v>722.8</v>
      </c>
      <c r="F33" s="279">
        <v>695.9</v>
      </c>
      <c r="G33" s="279">
        <v>680.8</v>
      </c>
      <c r="H33" s="279">
        <v>764.8</v>
      </c>
      <c r="I33" s="279">
        <v>779.90000000000009</v>
      </c>
      <c r="J33" s="279">
        <v>806.8</v>
      </c>
      <c r="K33" s="277">
        <v>753</v>
      </c>
      <c r="L33" s="277">
        <v>711</v>
      </c>
      <c r="M33" s="277">
        <v>21.299620000000001</v>
      </c>
    </row>
    <row r="34" spans="1:13">
      <c r="A34" s="268">
        <v>24</v>
      </c>
      <c r="B34" s="277" t="s">
        <v>304</v>
      </c>
      <c r="C34" s="278">
        <v>1713.55</v>
      </c>
      <c r="D34" s="279">
        <v>1722.6666666666667</v>
      </c>
      <c r="E34" s="279">
        <v>1666.3333333333335</v>
      </c>
      <c r="F34" s="279">
        <v>1619.1166666666668</v>
      </c>
      <c r="G34" s="279">
        <v>1562.7833333333335</v>
      </c>
      <c r="H34" s="279">
        <v>1769.8833333333334</v>
      </c>
      <c r="I34" s="279">
        <v>1826.2166666666669</v>
      </c>
      <c r="J34" s="279">
        <v>1873.4333333333334</v>
      </c>
      <c r="K34" s="277">
        <v>1779</v>
      </c>
      <c r="L34" s="277">
        <v>1675.45</v>
      </c>
      <c r="M34" s="277">
        <v>2.38835</v>
      </c>
    </row>
    <row r="35" spans="1:13">
      <c r="A35" s="268">
        <v>25</v>
      </c>
      <c r="B35" s="277" t="s">
        <v>46</v>
      </c>
      <c r="C35" s="278">
        <v>221.85</v>
      </c>
      <c r="D35" s="279">
        <v>221.63333333333335</v>
      </c>
      <c r="E35" s="279">
        <v>219.76666666666671</v>
      </c>
      <c r="F35" s="279">
        <v>217.68333333333337</v>
      </c>
      <c r="G35" s="279">
        <v>215.81666666666672</v>
      </c>
      <c r="H35" s="279">
        <v>223.7166666666667</v>
      </c>
      <c r="I35" s="279">
        <v>225.58333333333331</v>
      </c>
      <c r="J35" s="279">
        <v>227.66666666666669</v>
      </c>
      <c r="K35" s="277">
        <v>223.5</v>
      </c>
      <c r="L35" s="277">
        <v>219.55</v>
      </c>
      <c r="M35" s="277">
        <v>33.062469999999998</v>
      </c>
    </row>
    <row r="36" spans="1:13">
      <c r="A36" s="268">
        <v>26</v>
      </c>
      <c r="B36" s="277" t="s">
        <v>293</v>
      </c>
      <c r="C36" s="278">
        <v>2120.9</v>
      </c>
      <c r="D36" s="279">
        <v>2129.8500000000004</v>
      </c>
      <c r="E36" s="279">
        <v>2060.9000000000005</v>
      </c>
      <c r="F36" s="279">
        <v>2000.9</v>
      </c>
      <c r="G36" s="279">
        <v>1931.9500000000003</v>
      </c>
      <c r="H36" s="279">
        <v>2189.8500000000008</v>
      </c>
      <c r="I36" s="279">
        <v>2258.8000000000006</v>
      </c>
      <c r="J36" s="279">
        <v>2318.8000000000011</v>
      </c>
      <c r="K36" s="277">
        <v>2198.8000000000002</v>
      </c>
      <c r="L36" s="277">
        <v>2069.85</v>
      </c>
      <c r="M36" s="277">
        <v>0.46594999999999998</v>
      </c>
    </row>
    <row r="37" spans="1:13">
      <c r="A37" s="268">
        <v>27</v>
      </c>
      <c r="B37" s="277" t="s">
        <v>302</v>
      </c>
      <c r="C37" s="278">
        <v>1086.75</v>
      </c>
      <c r="D37" s="279">
        <v>1080.3</v>
      </c>
      <c r="E37" s="279">
        <v>1062.4499999999998</v>
      </c>
      <c r="F37" s="279">
        <v>1038.1499999999999</v>
      </c>
      <c r="G37" s="279">
        <v>1020.2999999999997</v>
      </c>
      <c r="H37" s="279">
        <v>1104.5999999999999</v>
      </c>
      <c r="I37" s="279">
        <v>1122.4499999999998</v>
      </c>
      <c r="J37" s="279">
        <v>1146.75</v>
      </c>
      <c r="K37" s="277">
        <v>1098.1500000000001</v>
      </c>
      <c r="L37" s="277">
        <v>1056</v>
      </c>
      <c r="M37" s="277">
        <v>5.3556499999999998</v>
      </c>
    </row>
    <row r="38" spans="1:13">
      <c r="A38" s="268">
        <v>28</v>
      </c>
      <c r="B38" s="277" t="s">
        <v>47</v>
      </c>
      <c r="C38" s="278">
        <v>1785.15</v>
      </c>
      <c r="D38" s="279">
        <v>1779.05</v>
      </c>
      <c r="E38" s="279">
        <v>1760.1</v>
      </c>
      <c r="F38" s="279">
        <v>1735.05</v>
      </c>
      <c r="G38" s="279">
        <v>1716.1</v>
      </c>
      <c r="H38" s="279">
        <v>1804.1</v>
      </c>
      <c r="I38" s="279">
        <v>1823.0500000000002</v>
      </c>
      <c r="J38" s="279">
        <v>1848.1</v>
      </c>
      <c r="K38" s="277">
        <v>1798</v>
      </c>
      <c r="L38" s="277">
        <v>1754</v>
      </c>
      <c r="M38" s="277">
        <v>10.82244</v>
      </c>
    </row>
    <row r="39" spans="1:13">
      <c r="A39" s="268">
        <v>29</v>
      </c>
      <c r="B39" s="277" t="s">
        <v>48</v>
      </c>
      <c r="C39" s="278">
        <v>127.4</v>
      </c>
      <c r="D39" s="279">
        <v>126.2</v>
      </c>
      <c r="E39" s="279">
        <v>124</v>
      </c>
      <c r="F39" s="279">
        <v>120.6</v>
      </c>
      <c r="G39" s="279">
        <v>118.39999999999999</v>
      </c>
      <c r="H39" s="279">
        <v>129.60000000000002</v>
      </c>
      <c r="I39" s="279">
        <v>131.80000000000001</v>
      </c>
      <c r="J39" s="279">
        <v>135.20000000000002</v>
      </c>
      <c r="K39" s="277">
        <v>128.4</v>
      </c>
      <c r="L39" s="277">
        <v>122.8</v>
      </c>
      <c r="M39" s="277">
        <v>130.98697000000001</v>
      </c>
    </row>
    <row r="40" spans="1:13">
      <c r="A40" s="268">
        <v>30</v>
      </c>
      <c r="B40" s="277" t="s">
        <v>305</v>
      </c>
      <c r="C40" s="278">
        <v>124.2</v>
      </c>
      <c r="D40" s="279">
        <v>123.75</v>
      </c>
      <c r="E40" s="279">
        <v>122.6</v>
      </c>
      <c r="F40" s="279">
        <v>121</v>
      </c>
      <c r="G40" s="279">
        <v>119.85</v>
      </c>
      <c r="H40" s="279">
        <v>125.35</v>
      </c>
      <c r="I40" s="279">
        <v>126.5</v>
      </c>
      <c r="J40" s="279">
        <v>128.1</v>
      </c>
      <c r="K40" s="277">
        <v>124.9</v>
      </c>
      <c r="L40" s="277">
        <v>122.15</v>
      </c>
      <c r="M40" s="277">
        <v>2.45445</v>
      </c>
    </row>
    <row r="41" spans="1:13">
      <c r="A41" s="268">
        <v>31</v>
      </c>
      <c r="B41" s="277" t="s">
        <v>938</v>
      </c>
      <c r="C41" s="278">
        <v>203.2</v>
      </c>
      <c r="D41" s="279">
        <v>200.48333333333335</v>
      </c>
      <c r="E41" s="279">
        <v>194.7166666666667</v>
      </c>
      <c r="F41" s="279">
        <v>186.23333333333335</v>
      </c>
      <c r="G41" s="279">
        <v>180.4666666666667</v>
      </c>
      <c r="H41" s="279">
        <v>208.9666666666667</v>
      </c>
      <c r="I41" s="279">
        <v>214.73333333333335</v>
      </c>
      <c r="J41" s="279">
        <v>223.2166666666667</v>
      </c>
      <c r="K41" s="277">
        <v>206.25</v>
      </c>
      <c r="L41" s="277">
        <v>192</v>
      </c>
      <c r="M41" s="277">
        <v>1.1285700000000001</v>
      </c>
    </row>
    <row r="42" spans="1:13">
      <c r="A42" s="268">
        <v>32</v>
      </c>
      <c r="B42" s="277" t="s">
        <v>306</v>
      </c>
      <c r="C42" s="278">
        <v>62.9</v>
      </c>
      <c r="D42" s="279">
        <v>61.483333333333327</v>
      </c>
      <c r="E42" s="279">
        <v>59.966666666666654</v>
      </c>
      <c r="F42" s="279">
        <v>57.033333333333324</v>
      </c>
      <c r="G42" s="279">
        <v>55.516666666666652</v>
      </c>
      <c r="H42" s="279">
        <v>64.416666666666657</v>
      </c>
      <c r="I42" s="279">
        <v>65.933333333333323</v>
      </c>
      <c r="J42" s="279">
        <v>68.86666666666666</v>
      </c>
      <c r="K42" s="277">
        <v>63</v>
      </c>
      <c r="L42" s="277">
        <v>58.55</v>
      </c>
      <c r="M42" s="277">
        <v>36.149619999999999</v>
      </c>
    </row>
    <row r="43" spans="1:13">
      <c r="A43" s="268">
        <v>33</v>
      </c>
      <c r="B43" s="277" t="s">
        <v>49</v>
      </c>
      <c r="C43" s="278">
        <v>51.4</v>
      </c>
      <c r="D43" s="279">
        <v>51.199999999999996</v>
      </c>
      <c r="E43" s="279">
        <v>50.54999999999999</v>
      </c>
      <c r="F43" s="279">
        <v>49.699999999999996</v>
      </c>
      <c r="G43" s="279">
        <v>49.04999999999999</v>
      </c>
      <c r="H43" s="279">
        <v>52.04999999999999</v>
      </c>
      <c r="I43" s="279">
        <v>52.699999999999996</v>
      </c>
      <c r="J43" s="279">
        <v>53.54999999999999</v>
      </c>
      <c r="K43" s="277">
        <v>51.85</v>
      </c>
      <c r="L43" s="277">
        <v>50.35</v>
      </c>
      <c r="M43" s="277">
        <v>330.52640000000002</v>
      </c>
    </row>
    <row r="44" spans="1:13">
      <c r="A44" s="268">
        <v>34</v>
      </c>
      <c r="B44" s="277" t="s">
        <v>51</v>
      </c>
      <c r="C44" s="278">
        <v>1782.35</v>
      </c>
      <c r="D44" s="279">
        <v>1794.55</v>
      </c>
      <c r="E44" s="279">
        <v>1764.8</v>
      </c>
      <c r="F44" s="279">
        <v>1747.25</v>
      </c>
      <c r="G44" s="279">
        <v>1717.5</v>
      </c>
      <c r="H44" s="279">
        <v>1812.1</v>
      </c>
      <c r="I44" s="279">
        <v>1841.85</v>
      </c>
      <c r="J44" s="279">
        <v>1859.3999999999999</v>
      </c>
      <c r="K44" s="277">
        <v>1824.3</v>
      </c>
      <c r="L44" s="277">
        <v>1777</v>
      </c>
      <c r="M44" s="277">
        <v>18.926369999999999</v>
      </c>
    </row>
    <row r="45" spans="1:13">
      <c r="A45" s="268">
        <v>35</v>
      </c>
      <c r="B45" s="277" t="s">
        <v>307</v>
      </c>
      <c r="C45" s="278">
        <v>132.75</v>
      </c>
      <c r="D45" s="279">
        <v>131.68333333333334</v>
      </c>
      <c r="E45" s="279">
        <v>127.56666666666666</v>
      </c>
      <c r="F45" s="279">
        <v>122.38333333333333</v>
      </c>
      <c r="G45" s="279">
        <v>118.26666666666665</v>
      </c>
      <c r="H45" s="279">
        <v>136.86666666666667</v>
      </c>
      <c r="I45" s="279">
        <v>140.98333333333335</v>
      </c>
      <c r="J45" s="279">
        <v>146.16666666666669</v>
      </c>
      <c r="K45" s="277">
        <v>135.80000000000001</v>
      </c>
      <c r="L45" s="277">
        <v>126.5</v>
      </c>
      <c r="M45" s="277">
        <v>2.9377200000000001</v>
      </c>
    </row>
    <row r="46" spans="1:13">
      <c r="A46" s="268">
        <v>36</v>
      </c>
      <c r="B46" s="277" t="s">
        <v>309</v>
      </c>
      <c r="C46" s="278">
        <v>1045.75</v>
      </c>
      <c r="D46" s="279">
        <v>1048.0666666666666</v>
      </c>
      <c r="E46" s="279">
        <v>1033.2833333333333</v>
      </c>
      <c r="F46" s="279">
        <v>1020.8166666666666</v>
      </c>
      <c r="G46" s="279">
        <v>1006.0333333333333</v>
      </c>
      <c r="H46" s="279">
        <v>1060.5333333333333</v>
      </c>
      <c r="I46" s="279">
        <v>1075.3166666666666</v>
      </c>
      <c r="J46" s="279">
        <v>1087.7833333333333</v>
      </c>
      <c r="K46" s="277">
        <v>1062.8499999999999</v>
      </c>
      <c r="L46" s="277">
        <v>1035.5999999999999</v>
      </c>
      <c r="M46" s="277">
        <v>0.59484000000000004</v>
      </c>
    </row>
    <row r="47" spans="1:13">
      <c r="A47" s="268">
        <v>37</v>
      </c>
      <c r="B47" s="277" t="s">
        <v>308</v>
      </c>
      <c r="C47" s="278">
        <v>3379.3</v>
      </c>
      <c r="D47" s="279">
        <v>3389.8166666666671</v>
      </c>
      <c r="E47" s="279">
        <v>3300.6333333333341</v>
      </c>
      <c r="F47" s="279">
        <v>3221.9666666666672</v>
      </c>
      <c r="G47" s="279">
        <v>3132.7833333333342</v>
      </c>
      <c r="H47" s="279">
        <v>3468.483333333334</v>
      </c>
      <c r="I47" s="279">
        <v>3557.6666666666674</v>
      </c>
      <c r="J47" s="279">
        <v>3636.3333333333339</v>
      </c>
      <c r="K47" s="277">
        <v>3479</v>
      </c>
      <c r="L47" s="277">
        <v>3311.15</v>
      </c>
      <c r="M47" s="277">
        <v>1.85894</v>
      </c>
    </row>
    <row r="48" spans="1:13">
      <c r="A48" s="268">
        <v>38</v>
      </c>
      <c r="B48" s="277" t="s">
        <v>310</v>
      </c>
      <c r="C48" s="278">
        <v>5347.6</v>
      </c>
      <c r="D48" s="279">
        <v>5275.9333333333334</v>
      </c>
      <c r="E48" s="279">
        <v>5181.8666666666668</v>
      </c>
      <c r="F48" s="279">
        <v>5016.1333333333332</v>
      </c>
      <c r="G48" s="279">
        <v>4922.0666666666666</v>
      </c>
      <c r="H48" s="279">
        <v>5441.666666666667</v>
      </c>
      <c r="I48" s="279">
        <v>5535.7333333333345</v>
      </c>
      <c r="J48" s="279">
        <v>5701.4666666666672</v>
      </c>
      <c r="K48" s="277">
        <v>5370</v>
      </c>
      <c r="L48" s="277">
        <v>5110.2</v>
      </c>
      <c r="M48" s="277">
        <v>0.48888999999999999</v>
      </c>
    </row>
    <row r="49" spans="1:13">
      <c r="A49" s="268">
        <v>39</v>
      </c>
      <c r="B49" s="277" t="s">
        <v>226</v>
      </c>
      <c r="C49" s="278">
        <v>702</v>
      </c>
      <c r="D49" s="279">
        <v>707.6</v>
      </c>
      <c r="E49" s="279">
        <v>695.40000000000009</v>
      </c>
      <c r="F49" s="279">
        <v>688.80000000000007</v>
      </c>
      <c r="G49" s="279">
        <v>676.60000000000014</v>
      </c>
      <c r="H49" s="279">
        <v>714.2</v>
      </c>
      <c r="I49" s="279">
        <v>726.40000000000009</v>
      </c>
      <c r="J49" s="279">
        <v>733</v>
      </c>
      <c r="K49" s="277">
        <v>719.8</v>
      </c>
      <c r="L49" s="277">
        <v>701</v>
      </c>
      <c r="M49" s="277">
        <v>2.6806999999999999</v>
      </c>
    </row>
    <row r="50" spans="1:13">
      <c r="A50" s="268">
        <v>40</v>
      </c>
      <c r="B50" s="277" t="s">
        <v>53</v>
      </c>
      <c r="C50" s="278">
        <v>948.85</v>
      </c>
      <c r="D50" s="279">
        <v>943.11666666666667</v>
      </c>
      <c r="E50" s="279">
        <v>918.73333333333335</v>
      </c>
      <c r="F50" s="279">
        <v>888.61666666666667</v>
      </c>
      <c r="G50" s="279">
        <v>864.23333333333335</v>
      </c>
      <c r="H50" s="279">
        <v>973.23333333333335</v>
      </c>
      <c r="I50" s="279">
        <v>997.61666666666679</v>
      </c>
      <c r="J50" s="279">
        <v>1027.7333333333333</v>
      </c>
      <c r="K50" s="277">
        <v>967.5</v>
      </c>
      <c r="L50" s="277">
        <v>913</v>
      </c>
      <c r="M50" s="277">
        <v>96.912490000000005</v>
      </c>
    </row>
    <row r="51" spans="1:13">
      <c r="A51" s="268">
        <v>41</v>
      </c>
      <c r="B51" s="277" t="s">
        <v>311</v>
      </c>
      <c r="C51" s="278">
        <v>481.7</v>
      </c>
      <c r="D51" s="279">
        <v>483.48333333333335</v>
      </c>
      <c r="E51" s="279">
        <v>476.41666666666669</v>
      </c>
      <c r="F51" s="279">
        <v>471.13333333333333</v>
      </c>
      <c r="G51" s="279">
        <v>464.06666666666666</v>
      </c>
      <c r="H51" s="279">
        <v>488.76666666666671</v>
      </c>
      <c r="I51" s="279">
        <v>495.83333333333331</v>
      </c>
      <c r="J51" s="279">
        <v>501.11666666666673</v>
      </c>
      <c r="K51" s="277">
        <v>490.55</v>
      </c>
      <c r="L51" s="277">
        <v>478.2</v>
      </c>
      <c r="M51" s="277">
        <v>4.15266</v>
      </c>
    </row>
    <row r="52" spans="1:13">
      <c r="A52" s="268">
        <v>42</v>
      </c>
      <c r="B52" s="277" t="s">
        <v>55</v>
      </c>
      <c r="C52" s="278">
        <v>431.1</v>
      </c>
      <c r="D52" s="279">
        <v>432.4666666666667</v>
      </c>
      <c r="E52" s="279">
        <v>427.93333333333339</v>
      </c>
      <c r="F52" s="279">
        <v>424.76666666666671</v>
      </c>
      <c r="G52" s="279">
        <v>420.23333333333341</v>
      </c>
      <c r="H52" s="279">
        <v>435.63333333333338</v>
      </c>
      <c r="I52" s="279">
        <v>440.16666666666669</v>
      </c>
      <c r="J52" s="279">
        <v>443.33333333333337</v>
      </c>
      <c r="K52" s="277">
        <v>437</v>
      </c>
      <c r="L52" s="277">
        <v>429.3</v>
      </c>
      <c r="M52" s="277">
        <v>148.88274999999999</v>
      </c>
    </row>
    <row r="53" spans="1:13">
      <c r="A53" s="268">
        <v>43</v>
      </c>
      <c r="B53" s="277" t="s">
        <v>56</v>
      </c>
      <c r="C53" s="278">
        <v>2993.8</v>
      </c>
      <c r="D53" s="279">
        <v>2996.6</v>
      </c>
      <c r="E53" s="279">
        <v>2968.2</v>
      </c>
      <c r="F53" s="279">
        <v>2942.6</v>
      </c>
      <c r="G53" s="279">
        <v>2914.2</v>
      </c>
      <c r="H53" s="279">
        <v>3022.2</v>
      </c>
      <c r="I53" s="279">
        <v>3050.6000000000004</v>
      </c>
      <c r="J53" s="279">
        <v>3076.2</v>
      </c>
      <c r="K53" s="277">
        <v>3025</v>
      </c>
      <c r="L53" s="277">
        <v>2971</v>
      </c>
      <c r="M53" s="277">
        <v>4.4214700000000002</v>
      </c>
    </row>
    <row r="54" spans="1:13">
      <c r="A54" s="268">
        <v>44</v>
      </c>
      <c r="B54" s="277" t="s">
        <v>315</v>
      </c>
      <c r="C54" s="278">
        <v>182.6</v>
      </c>
      <c r="D54" s="279">
        <v>183.08333333333334</v>
      </c>
      <c r="E54" s="279">
        <v>179.51666666666668</v>
      </c>
      <c r="F54" s="279">
        <v>176.43333333333334</v>
      </c>
      <c r="G54" s="279">
        <v>172.86666666666667</v>
      </c>
      <c r="H54" s="279">
        <v>186.16666666666669</v>
      </c>
      <c r="I54" s="279">
        <v>189.73333333333335</v>
      </c>
      <c r="J54" s="279">
        <v>192.81666666666669</v>
      </c>
      <c r="K54" s="277">
        <v>186.65</v>
      </c>
      <c r="L54" s="277">
        <v>180</v>
      </c>
      <c r="M54" s="277">
        <v>11.995620000000001</v>
      </c>
    </row>
    <row r="55" spans="1:13">
      <c r="A55" s="268">
        <v>45</v>
      </c>
      <c r="B55" s="277" t="s">
        <v>316</v>
      </c>
      <c r="C55" s="278">
        <v>426.4</v>
      </c>
      <c r="D55" s="279">
        <v>428.2833333333333</v>
      </c>
      <c r="E55" s="279">
        <v>422.11666666666662</v>
      </c>
      <c r="F55" s="279">
        <v>417.83333333333331</v>
      </c>
      <c r="G55" s="279">
        <v>411.66666666666663</v>
      </c>
      <c r="H55" s="279">
        <v>432.56666666666661</v>
      </c>
      <c r="I55" s="279">
        <v>438.73333333333335</v>
      </c>
      <c r="J55" s="279">
        <v>443.01666666666659</v>
      </c>
      <c r="K55" s="277">
        <v>434.45</v>
      </c>
      <c r="L55" s="277">
        <v>424</v>
      </c>
      <c r="M55" s="277">
        <v>1.99912</v>
      </c>
    </row>
    <row r="56" spans="1:13">
      <c r="A56" s="268">
        <v>46</v>
      </c>
      <c r="B56" s="277" t="s">
        <v>58</v>
      </c>
      <c r="C56" s="278">
        <v>6402.8</v>
      </c>
      <c r="D56" s="279">
        <v>6446.5999999999995</v>
      </c>
      <c r="E56" s="279">
        <v>6323.1999999999989</v>
      </c>
      <c r="F56" s="279">
        <v>6243.5999999999995</v>
      </c>
      <c r="G56" s="279">
        <v>6120.1999999999989</v>
      </c>
      <c r="H56" s="279">
        <v>6526.1999999999989</v>
      </c>
      <c r="I56" s="279">
        <v>6649.5999999999985</v>
      </c>
      <c r="J56" s="279">
        <v>6729.1999999999989</v>
      </c>
      <c r="K56" s="277">
        <v>6570</v>
      </c>
      <c r="L56" s="277">
        <v>6367</v>
      </c>
      <c r="M56" s="277">
        <v>6.0524100000000001</v>
      </c>
    </row>
    <row r="57" spans="1:13">
      <c r="A57" s="268">
        <v>47</v>
      </c>
      <c r="B57" s="277" t="s">
        <v>232</v>
      </c>
      <c r="C57" s="278">
        <v>2708</v>
      </c>
      <c r="D57" s="279">
        <v>2723.65</v>
      </c>
      <c r="E57" s="279">
        <v>2684.3500000000004</v>
      </c>
      <c r="F57" s="279">
        <v>2660.7000000000003</v>
      </c>
      <c r="G57" s="279">
        <v>2621.4000000000005</v>
      </c>
      <c r="H57" s="279">
        <v>2747.3</v>
      </c>
      <c r="I57" s="279">
        <v>2786.6000000000004</v>
      </c>
      <c r="J57" s="279">
        <v>2810.25</v>
      </c>
      <c r="K57" s="277">
        <v>2762.95</v>
      </c>
      <c r="L57" s="277">
        <v>2700</v>
      </c>
      <c r="M57" s="277">
        <v>0.33610000000000001</v>
      </c>
    </row>
    <row r="58" spans="1:13">
      <c r="A58" s="268">
        <v>48</v>
      </c>
      <c r="B58" s="277" t="s">
        <v>59</v>
      </c>
      <c r="C58" s="278">
        <v>3442.95</v>
      </c>
      <c r="D58" s="279">
        <v>3471</v>
      </c>
      <c r="E58" s="279">
        <v>3385.15</v>
      </c>
      <c r="F58" s="279">
        <v>3327.35</v>
      </c>
      <c r="G58" s="279">
        <v>3241.5</v>
      </c>
      <c r="H58" s="279">
        <v>3528.8</v>
      </c>
      <c r="I58" s="279">
        <v>3614.6500000000005</v>
      </c>
      <c r="J58" s="279">
        <v>3672.4500000000003</v>
      </c>
      <c r="K58" s="277">
        <v>3556.85</v>
      </c>
      <c r="L58" s="277">
        <v>3413.2</v>
      </c>
      <c r="M58" s="277">
        <v>71.293520000000001</v>
      </c>
    </row>
    <row r="59" spans="1:13">
      <c r="A59" s="268">
        <v>49</v>
      </c>
      <c r="B59" s="277" t="s">
        <v>60</v>
      </c>
      <c r="C59" s="278">
        <v>1362.55</v>
      </c>
      <c r="D59" s="279">
        <v>1362.45</v>
      </c>
      <c r="E59" s="279">
        <v>1347.1000000000001</v>
      </c>
      <c r="F59" s="279">
        <v>1331.65</v>
      </c>
      <c r="G59" s="279">
        <v>1316.3000000000002</v>
      </c>
      <c r="H59" s="279">
        <v>1377.9</v>
      </c>
      <c r="I59" s="279">
        <v>1393.25</v>
      </c>
      <c r="J59" s="279">
        <v>1408.7</v>
      </c>
      <c r="K59" s="277">
        <v>1377.8</v>
      </c>
      <c r="L59" s="277">
        <v>1347</v>
      </c>
      <c r="M59" s="277">
        <v>6.2300500000000003</v>
      </c>
    </row>
    <row r="60" spans="1:13" ht="12" customHeight="1">
      <c r="A60" s="268">
        <v>50</v>
      </c>
      <c r="B60" s="277" t="s">
        <v>317</v>
      </c>
      <c r="C60" s="278">
        <v>115.95</v>
      </c>
      <c r="D60" s="279">
        <v>116.2</v>
      </c>
      <c r="E60" s="279">
        <v>115</v>
      </c>
      <c r="F60" s="279">
        <v>114.05</v>
      </c>
      <c r="G60" s="279">
        <v>112.85</v>
      </c>
      <c r="H60" s="279">
        <v>117.15</v>
      </c>
      <c r="I60" s="279">
        <v>118.35000000000002</v>
      </c>
      <c r="J60" s="279">
        <v>119.30000000000001</v>
      </c>
      <c r="K60" s="277">
        <v>117.4</v>
      </c>
      <c r="L60" s="277">
        <v>115.25</v>
      </c>
      <c r="M60" s="277">
        <v>1.5352300000000001</v>
      </c>
    </row>
    <row r="61" spans="1:13">
      <c r="A61" s="268">
        <v>51</v>
      </c>
      <c r="B61" s="277" t="s">
        <v>318</v>
      </c>
      <c r="C61" s="278">
        <v>136.6</v>
      </c>
      <c r="D61" s="279">
        <v>135.33333333333334</v>
      </c>
      <c r="E61" s="279">
        <v>132.41666666666669</v>
      </c>
      <c r="F61" s="279">
        <v>128.23333333333335</v>
      </c>
      <c r="G61" s="279">
        <v>125.31666666666669</v>
      </c>
      <c r="H61" s="279">
        <v>139.51666666666668</v>
      </c>
      <c r="I61" s="279">
        <v>142.43333333333337</v>
      </c>
      <c r="J61" s="279">
        <v>146.61666666666667</v>
      </c>
      <c r="K61" s="277">
        <v>138.25</v>
      </c>
      <c r="L61" s="277">
        <v>131.15</v>
      </c>
      <c r="M61" s="277">
        <v>58.871229999999997</v>
      </c>
    </row>
    <row r="62" spans="1:13">
      <c r="A62" s="268">
        <v>52</v>
      </c>
      <c r="B62" s="277" t="s">
        <v>233</v>
      </c>
      <c r="C62" s="278">
        <v>301.39999999999998</v>
      </c>
      <c r="D62" s="279">
        <v>304.43333333333334</v>
      </c>
      <c r="E62" s="279">
        <v>296.9666666666667</v>
      </c>
      <c r="F62" s="279">
        <v>292.53333333333336</v>
      </c>
      <c r="G62" s="279">
        <v>285.06666666666672</v>
      </c>
      <c r="H62" s="279">
        <v>308.86666666666667</v>
      </c>
      <c r="I62" s="279">
        <v>316.33333333333326</v>
      </c>
      <c r="J62" s="279">
        <v>320.76666666666665</v>
      </c>
      <c r="K62" s="277">
        <v>311.89999999999998</v>
      </c>
      <c r="L62" s="277">
        <v>300</v>
      </c>
      <c r="M62" s="277">
        <v>133.79863</v>
      </c>
    </row>
    <row r="63" spans="1:13">
      <c r="A63" s="268">
        <v>53</v>
      </c>
      <c r="B63" s="277" t="s">
        <v>61</v>
      </c>
      <c r="C63" s="278">
        <v>48.55</v>
      </c>
      <c r="D63" s="279">
        <v>48.566666666666663</v>
      </c>
      <c r="E63" s="279">
        <v>47.883333333333326</v>
      </c>
      <c r="F63" s="279">
        <v>47.216666666666661</v>
      </c>
      <c r="G63" s="279">
        <v>46.533333333333324</v>
      </c>
      <c r="H63" s="279">
        <v>49.233333333333327</v>
      </c>
      <c r="I63" s="279">
        <v>49.916666666666664</v>
      </c>
      <c r="J63" s="279">
        <v>50.583333333333329</v>
      </c>
      <c r="K63" s="277">
        <v>49.25</v>
      </c>
      <c r="L63" s="277">
        <v>47.9</v>
      </c>
      <c r="M63" s="277">
        <v>282.20299</v>
      </c>
    </row>
    <row r="64" spans="1:13">
      <c r="A64" s="268">
        <v>54</v>
      </c>
      <c r="B64" s="277" t="s">
        <v>62</v>
      </c>
      <c r="C64" s="278">
        <v>48.8</v>
      </c>
      <c r="D64" s="279">
        <v>48.916666666666664</v>
      </c>
      <c r="E64" s="279">
        <v>48.383333333333326</v>
      </c>
      <c r="F64" s="279">
        <v>47.966666666666661</v>
      </c>
      <c r="G64" s="279">
        <v>47.433333333333323</v>
      </c>
      <c r="H64" s="279">
        <v>49.333333333333329</v>
      </c>
      <c r="I64" s="279">
        <v>49.866666666666674</v>
      </c>
      <c r="J64" s="279">
        <v>50.283333333333331</v>
      </c>
      <c r="K64" s="277">
        <v>49.45</v>
      </c>
      <c r="L64" s="277">
        <v>48.5</v>
      </c>
      <c r="M64" s="277">
        <v>11.94082</v>
      </c>
    </row>
    <row r="65" spans="1:13">
      <c r="A65" s="268">
        <v>55</v>
      </c>
      <c r="B65" s="277" t="s">
        <v>312</v>
      </c>
      <c r="C65" s="278">
        <v>1293.3</v>
      </c>
      <c r="D65" s="279">
        <v>1307.7333333333333</v>
      </c>
      <c r="E65" s="279">
        <v>1271.5666666666666</v>
      </c>
      <c r="F65" s="279">
        <v>1249.8333333333333</v>
      </c>
      <c r="G65" s="279">
        <v>1213.6666666666665</v>
      </c>
      <c r="H65" s="279">
        <v>1329.4666666666667</v>
      </c>
      <c r="I65" s="279">
        <v>1365.6333333333332</v>
      </c>
      <c r="J65" s="279">
        <v>1387.3666666666668</v>
      </c>
      <c r="K65" s="277">
        <v>1343.9</v>
      </c>
      <c r="L65" s="277">
        <v>1286</v>
      </c>
      <c r="M65" s="277">
        <v>0.65822000000000003</v>
      </c>
    </row>
    <row r="66" spans="1:13">
      <c r="A66" s="268">
        <v>56</v>
      </c>
      <c r="B66" s="277" t="s">
        <v>63</v>
      </c>
      <c r="C66" s="278">
        <v>1235.8</v>
      </c>
      <c r="D66" s="279">
        <v>1242.3333333333333</v>
      </c>
      <c r="E66" s="279">
        <v>1213.0166666666664</v>
      </c>
      <c r="F66" s="279">
        <v>1190.2333333333331</v>
      </c>
      <c r="G66" s="279">
        <v>1160.9166666666663</v>
      </c>
      <c r="H66" s="279">
        <v>1265.1166666666666</v>
      </c>
      <c r="I66" s="279">
        <v>1294.4333333333336</v>
      </c>
      <c r="J66" s="279">
        <v>1317.2166666666667</v>
      </c>
      <c r="K66" s="277">
        <v>1271.6500000000001</v>
      </c>
      <c r="L66" s="277">
        <v>1219.55</v>
      </c>
      <c r="M66" s="277">
        <v>27.975200000000001</v>
      </c>
    </row>
    <row r="67" spans="1:13">
      <c r="A67" s="268">
        <v>57</v>
      </c>
      <c r="B67" s="277" t="s">
        <v>320</v>
      </c>
      <c r="C67" s="278">
        <v>6041.45</v>
      </c>
      <c r="D67" s="279">
        <v>6104.4833333333336</v>
      </c>
      <c r="E67" s="279">
        <v>5958.9666666666672</v>
      </c>
      <c r="F67" s="279">
        <v>5876.4833333333336</v>
      </c>
      <c r="G67" s="279">
        <v>5730.9666666666672</v>
      </c>
      <c r="H67" s="279">
        <v>6186.9666666666672</v>
      </c>
      <c r="I67" s="279">
        <v>6332.4833333333336</v>
      </c>
      <c r="J67" s="279">
        <v>6414.9666666666672</v>
      </c>
      <c r="K67" s="277">
        <v>6250</v>
      </c>
      <c r="L67" s="277">
        <v>6022</v>
      </c>
      <c r="M67" s="277">
        <v>0.46417999999999998</v>
      </c>
    </row>
    <row r="68" spans="1:13">
      <c r="A68" s="268">
        <v>58</v>
      </c>
      <c r="B68" s="277" t="s">
        <v>234</v>
      </c>
      <c r="C68" s="278">
        <v>1529.55</v>
      </c>
      <c r="D68" s="279">
        <v>1481.8500000000001</v>
      </c>
      <c r="E68" s="279">
        <v>1398.7000000000003</v>
      </c>
      <c r="F68" s="279">
        <v>1267.8500000000001</v>
      </c>
      <c r="G68" s="279">
        <v>1184.7000000000003</v>
      </c>
      <c r="H68" s="279">
        <v>1612.7000000000003</v>
      </c>
      <c r="I68" s="279">
        <v>1695.8500000000004</v>
      </c>
      <c r="J68" s="279">
        <v>1826.7000000000003</v>
      </c>
      <c r="K68" s="277">
        <v>1565</v>
      </c>
      <c r="L68" s="277">
        <v>1351</v>
      </c>
      <c r="M68" s="277">
        <v>10.74363</v>
      </c>
    </row>
    <row r="69" spans="1:13">
      <c r="A69" s="268">
        <v>59</v>
      </c>
      <c r="B69" s="277" t="s">
        <v>321</v>
      </c>
      <c r="C69" s="278">
        <v>437.45</v>
      </c>
      <c r="D69" s="279">
        <v>445.05</v>
      </c>
      <c r="E69" s="279">
        <v>425.1</v>
      </c>
      <c r="F69" s="279">
        <v>412.75</v>
      </c>
      <c r="G69" s="279">
        <v>392.8</v>
      </c>
      <c r="H69" s="279">
        <v>457.40000000000003</v>
      </c>
      <c r="I69" s="279">
        <v>477.34999999999997</v>
      </c>
      <c r="J69" s="279">
        <v>489.70000000000005</v>
      </c>
      <c r="K69" s="277">
        <v>465</v>
      </c>
      <c r="L69" s="277">
        <v>432.7</v>
      </c>
      <c r="M69" s="277">
        <v>32.558280000000003</v>
      </c>
    </row>
    <row r="70" spans="1:13">
      <c r="A70" s="268">
        <v>60</v>
      </c>
      <c r="B70" s="277" t="s">
        <v>65</v>
      </c>
      <c r="C70" s="278">
        <v>108.3</v>
      </c>
      <c r="D70" s="279">
        <v>108.86666666666667</v>
      </c>
      <c r="E70" s="279">
        <v>103.83333333333334</v>
      </c>
      <c r="F70" s="279">
        <v>99.366666666666674</v>
      </c>
      <c r="G70" s="279">
        <v>94.333333333333343</v>
      </c>
      <c r="H70" s="279">
        <v>113.33333333333334</v>
      </c>
      <c r="I70" s="279">
        <v>118.36666666666667</v>
      </c>
      <c r="J70" s="279">
        <v>122.83333333333334</v>
      </c>
      <c r="K70" s="277">
        <v>113.9</v>
      </c>
      <c r="L70" s="277">
        <v>104.4</v>
      </c>
      <c r="M70" s="277">
        <v>658.21856000000002</v>
      </c>
    </row>
    <row r="71" spans="1:13">
      <c r="A71" s="268">
        <v>61</v>
      </c>
      <c r="B71" s="277" t="s">
        <v>313</v>
      </c>
      <c r="C71" s="278">
        <v>682.1</v>
      </c>
      <c r="D71" s="279">
        <v>683.93333333333339</v>
      </c>
      <c r="E71" s="279">
        <v>671.86666666666679</v>
      </c>
      <c r="F71" s="279">
        <v>661.63333333333344</v>
      </c>
      <c r="G71" s="279">
        <v>649.56666666666683</v>
      </c>
      <c r="H71" s="279">
        <v>694.16666666666674</v>
      </c>
      <c r="I71" s="279">
        <v>706.23333333333335</v>
      </c>
      <c r="J71" s="279">
        <v>716.4666666666667</v>
      </c>
      <c r="K71" s="277">
        <v>696</v>
      </c>
      <c r="L71" s="277">
        <v>673.7</v>
      </c>
      <c r="M71" s="277">
        <v>17.503550000000001</v>
      </c>
    </row>
    <row r="72" spans="1:13">
      <c r="A72" s="268">
        <v>62</v>
      </c>
      <c r="B72" s="277" t="s">
        <v>66</v>
      </c>
      <c r="C72" s="278">
        <v>551.45000000000005</v>
      </c>
      <c r="D72" s="279">
        <v>553.73333333333335</v>
      </c>
      <c r="E72" s="279">
        <v>542.7166666666667</v>
      </c>
      <c r="F72" s="279">
        <v>533.98333333333335</v>
      </c>
      <c r="G72" s="279">
        <v>522.9666666666667</v>
      </c>
      <c r="H72" s="279">
        <v>562.4666666666667</v>
      </c>
      <c r="I72" s="279">
        <v>573.48333333333335</v>
      </c>
      <c r="J72" s="279">
        <v>582.2166666666667</v>
      </c>
      <c r="K72" s="277">
        <v>564.75</v>
      </c>
      <c r="L72" s="277">
        <v>545</v>
      </c>
      <c r="M72" s="277">
        <v>16.603929999999998</v>
      </c>
    </row>
    <row r="73" spans="1:13">
      <c r="A73" s="268">
        <v>63</v>
      </c>
      <c r="B73" s="277" t="s">
        <v>67</v>
      </c>
      <c r="C73" s="278">
        <v>422.8</v>
      </c>
      <c r="D73" s="279">
        <v>425.56666666666666</v>
      </c>
      <c r="E73" s="279">
        <v>416.23333333333335</v>
      </c>
      <c r="F73" s="279">
        <v>409.66666666666669</v>
      </c>
      <c r="G73" s="279">
        <v>400.33333333333337</v>
      </c>
      <c r="H73" s="279">
        <v>432.13333333333333</v>
      </c>
      <c r="I73" s="279">
        <v>441.4666666666667</v>
      </c>
      <c r="J73" s="279">
        <v>448.0333333333333</v>
      </c>
      <c r="K73" s="277">
        <v>434.9</v>
      </c>
      <c r="L73" s="277">
        <v>419</v>
      </c>
      <c r="M73" s="277">
        <v>63.978630000000003</v>
      </c>
    </row>
    <row r="74" spans="1:13">
      <c r="A74" s="268">
        <v>64</v>
      </c>
      <c r="B74" s="277" t="s">
        <v>1046</v>
      </c>
      <c r="C74" s="278">
        <v>10973.5</v>
      </c>
      <c r="D74" s="279">
        <v>10757.5</v>
      </c>
      <c r="E74" s="279">
        <v>10316</v>
      </c>
      <c r="F74" s="279">
        <v>9658.5</v>
      </c>
      <c r="G74" s="279">
        <v>9217</v>
      </c>
      <c r="H74" s="279">
        <v>11415</v>
      </c>
      <c r="I74" s="279">
        <v>11856.5</v>
      </c>
      <c r="J74" s="279">
        <v>12514</v>
      </c>
      <c r="K74" s="277">
        <v>11199</v>
      </c>
      <c r="L74" s="277">
        <v>10100</v>
      </c>
      <c r="M74" s="277">
        <v>0.30964999999999998</v>
      </c>
    </row>
    <row r="75" spans="1:13">
      <c r="A75" s="268">
        <v>65</v>
      </c>
      <c r="B75" s="277" t="s">
        <v>69</v>
      </c>
      <c r="C75" s="278">
        <v>558.85</v>
      </c>
      <c r="D75" s="279">
        <v>559.54999999999995</v>
      </c>
      <c r="E75" s="279">
        <v>554.09999999999991</v>
      </c>
      <c r="F75" s="279">
        <v>549.34999999999991</v>
      </c>
      <c r="G75" s="279">
        <v>543.89999999999986</v>
      </c>
      <c r="H75" s="279">
        <v>564.29999999999995</v>
      </c>
      <c r="I75" s="279">
        <v>569.75</v>
      </c>
      <c r="J75" s="279">
        <v>574.5</v>
      </c>
      <c r="K75" s="277">
        <v>565</v>
      </c>
      <c r="L75" s="277">
        <v>554.79999999999995</v>
      </c>
      <c r="M75" s="277">
        <v>94.17841</v>
      </c>
    </row>
    <row r="76" spans="1:13" s="16" customFormat="1">
      <c r="A76" s="268">
        <v>66</v>
      </c>
      <c r="B76" s="277" t="s">
        <v>70</v>
      </c>
      <c r="C76" s="278">
        <v>36.25</v>
      </c>
      <c r="D76" s="279">
        <v>36.583333333333336</v>
      </c>
      <c r="E76" s="279">
        <v>35.516666666666673</v>
      </c>
      <c r="F76" s="279">
        <v>34.783333333333339</v>
      </c>
      <c r="G76" s="279">
        <v>33.716666666666676</v>
      </c>
      <c r="H76" s="279">
        <v>37.31666666666667</v>
      </c>
      <c r="I76" s="279">
        <v>38.383333333333333</v>
      </c>
      <c r="J76" s="279">
        <v>39.116666666666667</v>
      </c>
      <c r="K76" s="277">
        <v>37.65</v>
      </c>
      <c r="L76" s="277">
        <v>35.85</v>
      </c>
      <c r="M76" s="277">
        <v>608.98740999999995</v>
      </c>
    </row>
    <row r="77" spans="1:13" s="16" customFormat="1">
      <c r="A77" s="268">
        <v>67</v>
      </c>
      <c r="B77" s="277" t="s">
        <v>71</v>
      </c>
      <c r="C77" s="278">
        <v>412.45</v>
      </c>
      <c r="D77" s="279">
        <v>409.2166666666667</v>
      </c>
      <c r="E77" s="279">
        <v>403.93333333333339</v>
      </c>
      <c r="F77" s="279">
        <v>395.41666666666669</v>
      </c>
      <c r="G77" s="279">
        <v>390.13333333333338</v>
      </c>
      <c r="H77" s="279">
        <v>417.73333333333341</v>
      </c>
      <c r="I77" s="279">
        <v>423.01666666666671</v>
      </c>
      <c r="J77" s="279">
        <v>431.53333333333342</v>
      </c>
      <c r="K77" s="277">
        <v>414.5</v>
      </c>
      <c r="L77" s="277">
        <v>400.7</v>
      </c>
      <c r="M77" s="277">
        <v>70.284649999999999</v>
      </c>
    </row>
    <row r="78" spans="1:13" s="16" customFormat="1">
      <c r="A78" s="268">
        <v>68</v>
      </c>
      <c r="B78" s="277" t="s">
        <v>322</v>
      </c>
      <c r="C78" s="278">
        <v>603.29999999999995</v>
      </c>
      <c r="D78" s="279">
        <v>612.80000000000007</v>
      </c>
      <c r="E78" s="279">
        <v>590.50000000000011</v>
      </c>
      <c r="F78" s="279">
        <v>577.70000000000005</v>
      </c>
      <c r="G78" s="279">
        <v>555.40000000000009</v>
      </c>
      <c r="H78" s="279">
        <v>625.60000000000014</v>
      </c>
      <c r="I78" s="279">
        <v>647.90000000000009</v>
      </c>
      <c r="J78" s="279">
        <v>660.70000000000016</v>
      </c>
      <c r="K78" s="277">
        <v>635.1</v>
      </c>
      <c r="L78" s="277">
        <v>600</v>
      </c>
      <c r="M78" s="277">
        <v>6.3770199999999999</v>
      </c>
    </row>
    <row r="79" spans="1:13" s="16" customFormat="1">
      <c r="A79" s="268">
        <v>69</v>
      </c>
      <c r="B79" s="277" t="s">
        <v>324</v>
      </c>
      <c r="C79" s="278">
        <v>129.30000000000001</v>
      </c>
      <c r="D79" s="279">
        <v>130.83333333333334</v>
      </c>
      <c r="E79" s="279">
        <v>126.7166666666667</v>
      </c>
      <c r="F79" s="279">
        <v>124.13333333333335</v>
      </c>
      <c r="G79" s="279">
        <v>120.01666666666671</v>
      </c>
      <c r="H79" s="279">
        <v>133.41666666666669</v>
      </c>
      <c r="I79" s="279">
        <v>137.5333333333333</v>
      </c>
      <c r="J79" s="279">
        <v>140.11666666666667</v>
      </c>
      <c r="K79" s="277">
        <v>134.94999999999999</v>
      </c>
      <c r="L79" s="277">
        <v>128.25</v>
      </c>
      <c r="M79" s="277">
        <v>9.1911000000000005</v>
      </c>
    </row>
    <row r="80" spans="1:13" s="16" customFormat="1">
      <c r="A80" s="268">
        <v>70</v>
      </c>
      <c r="B80" s="277" t="s">
        <v>325</v>
      </c>
      <c r="C80" s="278">
        <v>1988.65</v>
      </c>
      <c r="D80" s="279">
        <v>1994.8666666666668</v>
      </c>
      <c r="E80" s="279">
        <v>1969.8333333333335</v>
      </c>
      <c r="F80" s="279">
        <v>1951.0166666666667</v>
      </c>
      <c r="G80" s="279">
        <v>1925.9833333333333</v>
      </c>
      <c r="H80" s="279">
        <v>2013.6833333333336</v>
      </c>
      <c r="I80" s="279">
        <v>2038.7166666666669</v>
      </c>
      <c r="J80" s="279">
        <v>2057.5333333333338</v>
      </c>
      <c r="K80" s="277">
        <v>2019.9</v>
      </c>
      <c r="L80" s="277">
        <v>1976.05</v>
      </c>
      <c r="M80" s="277">
        <v>0.14105999999999999</v>
      </c>
    </row>
    <row r="81" spans="1:13" s="16" customFormat="1">
      <c r="A81" s="268">
        <v>71</v>
      </c>
      <c r="B81" s="277" t="s">
        <v>326</v>
      </c>
      <c r="C81" s="278">
        <v>514.4</v>
      </c>
      <c r="D81" s="279">
        <v>512.13333333333333</v>
      </c>
      <c r="E81" s="279">
        <v>502.26666666666665</v>
      </c>
      <c r="F81" s="279">
        <v>490.13333333333333</v>
      </c>
      <c r="G81" s="279">
        <v>480.26666666666665</v>
      </c>
      <c r="H81" s="279">
        <v>524.26666666666665</v>
      </c>
      <c r="I81" s="279">
        <v>534.13333333333321</v>
      </c>
      <c r="J81" s="279">
        <v>546.26666666666665</v>
      </c>
      <c r="K81" s="277">
        <v>522</v>
      </c>
      <c r="L81" s="277">
        <v>500</v>
      </c>
      <c r="M81" s="277">
        <v>1.9624299999999999</v>
      </c>
    </row>
    <row r="82" spans="1:13" s="16" customFormat="1">
      <c r="A82" s="268">
        <v>72</v>
      </c>
      <c r="B82" s="277" t="s">
        <v>327</v>
      </c>
      <c r="C82" s="278">
        <v>69</v>
      </c>
      <c r="D82" s="279">
        <v>68.483333333333334</v>
      </c>
      <c r="E82" s="279">
        <v>66.716666666666669</v>
      </c>
      <c r="F82" s="279">
        <v>64.433333333333337</v>
      </c>
      <c r="G82" s="279">
        <v>62.666666666666671</v>
      </c>
      <c r="H82" s="279">
        <v>70.766666666666666</v>
      </c>
      <c r="I82" s="279">
        <v>72.533333333333346</v>
      </c>
      <c r="J82" s="279">
        <v>74.816666666666663</v>
      </c>
      <c r="K82" s="277">
        <v>70.25</v>
      </c>
      <c r="L82" s="277">
        <v>66.2</v>
      </c>
      <c r="M82" s="277">
        <v>46.546059999999997</v>
      </c>
    </row>
    <row r="83" spans="1:13" s="16" customFormat="1">
      <c r="A83" s="268">
        <v>73</v>
      </c>
      <c r="B83" s="277" t="s">
        <v>72</v>
      </c>
      <c r="C83" s="278">
        <v>13592</v>
      </c>
      <c r="D83" s="279">
        <v>13661.766666666668</v>
      </c>
      <c r="E83" s="279">
        <v>13433.733333333337</v>
      </c>
      <c r="F83" s="279">
        <v>13275.466666666669</v>
      </c>
      <c r="G83" s="279">
        <v>13047.433333333338</v>
      </c>
      <c r="H83" s="279">
        <v>13820.033333333336</v>
      </c>
      <c r="I83" s="279">
        <v>14048.066666666666</v>
      </c>
      <c r="J83" s="279">
        <v>14206.333333333336</v>
      </c>
      <c r="K83" s="277">
        <v>13889.8</v>
      </c>
      <c r="L83" s="277">
        <v>13503.5</v>
      </c>
      <c r="M83" s="277">
        <v>0.44968000000000002</v>
      </c>
    </row>
    <row r="84" spans="1:13" s="16" customFormat="1">
      <c r="A84" s="268">
        <v>74</v>
      </c>
      <c r="B84" s="277" t="s">
        <v>74</v>
      </c>
      <c r="C84" s="278">
        <v>415.15</v>
      </c>
      <c r="D84" s="279">
        <v>417.68333333333334</v>
      </c>
      <c r="E84" s="279">
        <v>410.9666666666667</v>
      </c>
      <c r="F84" s="279">
        <v>406.78333333333336</v>
      </c>
      <c r="G84" s="279">
        <v>400.06666666666672</v>
      </c>
      <c r="H84" s="279">
        <v>421.86666666666667</v>
      </c>
      <c r="I84" s="279">
        <v>428.58333333333326</v>
      </c>
      <c r="J84" s="279">
        <v>432.76666666666665</v>
      </c>
      <c r="K84" s="277">
        <v>424.4</v>
      </c>
      <c r="L84" s="277">
        <v>413.5</v>
      </c>
      <c r="M84" s="277">
        <v>82.530209999999997</v>
      </c>
    </row>
    <row r="85" spans="1:13" s="16" customFormat="1">
      <c r="A85" s="268">
        <v>75</v>
      </c>
      <c r="B85" s="277" t="s">
        <v>328</v>
      </c>
      <c r="C85" s="278">
        <v>148.19999999999999</v>
      </c>
      <c r="D85" s="279">
        <v>146.63333333333333</v>
      </c>
      <c r="E85" s="279">
        <v>141.46666666666664</v>
      </c>
      <c r="F85" s="279">
        <v>134.73333333333332</v>
      </c>
      <c r="G85" s="279">
        <v>129.56666666666663</v>
      </c>
      <c r="H85" s="279">
        <v>153.36666666666665</v>
      </c>
      <c r="I85" s="279">
        <v>158.53333333333333</v>
      </c>
      <c r="J85" s="279">
        <v>165.26666666666665</v>
      </c>
      <c r="K85" s="277">
        <v>151.80000000000001</v>
      </c>
      <c r="L85" s="277">
        <v>139.9</v>
      </c>
      <c r="M85" s="277">
        <v>9.2383100000000002</v>
      </c>
    </row>
    <row r="86" spans="1:13" s="16" customFormat="1">
      <c r="A86" s="268">
        <v>76</v>
      </c>
      <c r="B86" s="277" t="s">
        <v>75</v>
      </c>
      <c r="C86" s="278">
        <v>3942.8</v>
      </c>
      <c r="D86" s="279">
        <v>3958.9333333333329</v>
      </c>
      <c r="E86" s="279">
        <v>3912.8666666666659</v>
      </c>
      <c r="F86" s="279">
        <v>3882.9333333333329</v>
      </c>
      <c r="G86" s="279">
        <v>3836.8666666666659</v>
      </c>
      <c r="H86" s="279">
        <v>3988.8666666666659</v>
      </c>
      <c r="I86" s="279">
        <v>4034.9333333333325</v>
      </c>
      <c r="J86" s="279">
        <v>4064.8666666666659</v>
      </c>
      <c r="K86" s="277">
        <v>4005</v>
      </c>
      <c r="L86" s="277">
        <v>3929</v>
      </c>
      <c r="M86" s="277">
        <v>8.26722</v>
      </c>
    </row>
    <row r="87" spans="1:13" s="16" customFormat="1">
      <c r="A87" s="268">
        <v>77</v>
      </c>
      <c r="B87" s="277" t="s">
        <v>314</v>
      </c>
      <c r="C87" s="278">
        <v>496.85</v>
      </c>
      <c r="D87" s="279">
        <v>497.7833333333333</v>
      </c>
      <c r="E87" s="279">
        <v>492.56666666666661</v>
      </c>
      <c r="F87" s="279">
        <v>488.2833333333333</v>
      </c>
      <c r="G87" s="279">
        <v>483.06666666666661</v>
      </c>
      <c r="H87" s="279">
        <v>502.06666666666661</v>
      </c>
      <c r="I87" s="279">
        <v>507.2833333333333</v>
      </c>
      <c r="J87" s="279">
        <v>511.56666666666661</v>
      </c>
      <c r="K87" s="277">
        <v>503</v>
      </c>
      <c r="L87" s="277">
        <v>493.5</v>
      </c>
      <c r="M87" s="277">
        <v>1.7201500000000001</v>
      </c>
    </row>
    <row r="88" spans="1:13" s="16" customFormat="1">
      <c r="A88" s="268">
        <v>78</v>
      </c>
      <c r="B88" s="277" t="s">
        <v>323</v>
      </c>
      <c r="C88" s="278">
        <v>148.1</v>
      </c>
      <c r="D88" s="279">
        <v>146.63333333333333</v>
      </c>
      <c r="E88" s="279">
        <v>142.11666666666665</v>
      </c>
      <c r="F88" s="279">
        <v>136.13333333333333</v>
      </c>
      <c r="G88" s="279">
        <v>131.61666666666665</v>
      </c>
      <c r="H88" s="279">
        <v>152.61666666666665</v>
      </c>
      <c r="I88" s="279">
        <v>157.1333333333333</v>
      </c>
      <c r="J88" s="279">
        <v>163.11666666666665</v>
      </c>
      <c r="K88" s="277">
        <v>151.15</v>
      </c>
      <c r="L88" s="277">
        <v>140.65</v>
      </c>
      <c r="M88" s="277">
        <v>46.30321</v>
      </c>
    </row>
    <row r="89" spans="1:13" s="16" customFormat="1">
      <c r="A89" s="268">
        <v>79</v>
      </c>
      <c r="B89" s="277" t="s">
        <v>76</v>
      </c>
      <c r="C89" s="278">
        <v>405.15</v>
      </c>
      <c r="D89" s="279">
        <v>402.36666666666662</v>
      </c>
      <c r="E89" s="279">
        <v>394.93333333333322</v>
      </c>
      <c r="F89" s="279">
        <v>384.71666666666658</v>
      </c>
      <c r="G89" s="279">
        <v>377.28333333333319</v>
      </c>
      <c r="H89" s="279">
        <v>412.58333333333326</v>
      </c>
      <c r="I89" s="279">
        <v>420.01666666666665</v>
      </c>
      <c r="J89" s="279">
        <v>430.23333333333329</v>
      </c>
      <c r="K89" s="277">
        <v>409.8</v>
      </c>
      <c r="L89" s="277">
        <v>392.15</v>
      </c>
      <c r="M89" s="277">
        <v>79.424009999999996</v>
      </c>
    </row>
    <row r="90" spans="1:13" s="16" customFormat="1">
      <c r="A90" s="268">
        <v>80</v>
      </c>
      <c r="B90" s="277" t="s">
        <v>77</v>
      </c>
      <c r="C90" s="278">
        <v>101.85</v>
      </c>
      <c r="D90" s="279">
        <v>102.01666666666667</v>
      </c>
      <c r="E90" s="279">
        <v>101.38333333333333</v>
      </c>
      <c r="F90" s="279">
        <v>100.91666666666666</v>
      </c>
      <c r="G90" s="279">
        <v>100.28333333333332</v>
      </c>
      <c r="H90" s="279">
        <v>102.48333333333333</v>
      </c>
      <c r="I90" s="279">
        <v>103.11666666666669</v>
      </c>
      <c r="J90" s="279">
        <v>103.58333333333334</v>
      </c>
      <c r="K90" s="277">
        <v>102.65</v>
      </c>
      <c r="L90" s="277">
        <v>101.55</v>
      </c>
      <c r="M90" s="277">
        <v>35.349420000000002</v>
      </c>
    </row>
    <row r="91" spans="1:13" s="16" customFormat="1">
      <c r="A91" s="268">
        <v>81</v>
      </c>
      <c r="B91" s="277" t="s">
        <v>332</v>
      </c>
      <c r="C91" s="278">
        <v>389.5</v>
      </c>
      <c r="D91" s="279">
        <v>384.2166666666667</v>
      </c>
      <c r="E91" s="279">
        <v>373.53333333333342</v>
      </c>
      <c r="F91" s="279">
        <v>357.56666666666672</v>
      </c>
      <c r="G91" s="279">
        <v>346.88333333333344</v>
      </c>
      <c r="H91" s="279">
        <v>400.18333333333339</v>
      </c>
      <c r="I91" s="279">
        <v>410.86666666666667</v>
      </c>
      <c r="J91" s="279">
        <v>426.83333333333337</v>
      </c>
      <c r="K91" s="277">
        <v>394.9</v>
      </c>
      <c r="L91" s="277">
        <v>368.25</v>
      </c>
      <c r="M91" s="277">
        <v>21.654779999999999</v>
      </c>
    </row>
    <row r="92" spans="1:13" s="16" customFormat="1">
      <c r="A92" s="268">
        <v>82</v>
      </c>
      <c r="B92" s="277" t="s">
        <v>333</v>
      </c>
      <c r="C92" s="278">
        <v>570.9</v>
      </c>
      <c r="D92" s="279">
        <v>582.48333333333323</v>
      </c>
      <c r="E92" s="279">
        <v>543.41666666666652</v>
      </c>
      <c r="F92" s="279">
        <v>515.93333333333328</v>
      </c>
      <c r="G92" s="279">
        <v>476.86666666666656</v>
      </c>
      <c r="H92" s="279">
        <v>609.96666666666647</v>
      </c>
      <c r="I92" s="279">
        <v>649.0333333333333</v>
      </c>
      <c r="J92" s="279">
        <v>676.51666666666642</v>
      </c>
      <c r="K92" s="277">
        <v>621.54999999999995</v>
      </c>
      <c r="L92" s="277">
        <v>555</v>
      </c>
      <c r="M92" s="277">
        <v>27.336020000000001</v>
      </c>
    </row>
    <row r="93" spans="1:13" s="16" customFormat="1">
      <c r="A93" s="268">
        <v>83</v>
      </c>
      <c r="B93" s="277" t="s">
        <v>335</v>
      </c>
      <c r="C93" s="278">
        <v>248</v>
      </c>
      <c r="D93" s="279">
        <v>247</v>
      </c>
      <c r="E93" s="279">
        <v>243.75</v>
      </c>
      <c r="F93" s="279">
        <v>239.5</v>
      </c>
      <c r="G93" s="279">
        <v>236.25</v>
      </c>
      <c r="H93" s="279">
        <v>251.25</v>
      </c>
      <c r="I93" s="279">
        <v>254.5</v>
      </c>
      <c r="J93" s="279">
        <v>258.75</v>
      </c>
      <c r="K93" s="277">
        <v>250.25</v>
      </c>
      <c r="L93" s="277">
        <v>242.75</v>
      </c>
      <c r="M93" s="277">
        <v>1.1606099999999999</v>
      </c>
    </row>
    <row r="94" spans="1:13" s="16" customFormat="1">
      <c r="A94" s="268">
        <v>84</v>
      </c>
      <c r="B94" s="277" t="s">
        <v>329</v>
      </c>
      <c r="C94" s="278">
        <v>439.15</v>
      </c>
      <c r="D94" s="279">
        <v>442.38333333333338</v>
      </c>
      <c r="E94" s="279">
        <v>429.76666666666677</v>
      </c>
      <c r="F94" s="279">
        <v>420.38333333333338</v>
      </c>
      <c r="G94" s="279">
        <v>407.76666666666677</v>
      </c>
      <c r="H94" s="279">
        <v>451.76666666666677</v>
      </c>
      <c r="I94" s="279">
        <v>464.38333333333344</v>
      </c>
      <c r="J94" s="279">
        <v>473.76666666666677</v>
      </c>
      <c r="K94" s="277">
        <v>455</v>
      </c>
      <c r="L94" s="277">
        <v>433</v>
      </c>
      <c r="M94" s="277">
        <v>0.78524000000000005</v>
      </c>
    </row>
    <row r="95" spans="1:13" s="16" customFormat="1">
      <c r="A95" s="268">
        <v>85</v>
      </c>
      <c r="B95" s="277" t="s">
        <v>78</v>
      </c>
      <c r="C95" s="278">
        <v>122.05</v>
      </c>
      <c r="D95" s="279">
        <v>122.3</v>
      </c>
      <c r="E95" s="279">
        <v>121.35</v>
      </c>
      <c r="F95" s="279">
        <v>120.64999999999999</v>
      </c>
      <c r="G95" s="279">
        <v>119.69999999999999</v>
      </c>
      <c r="H95" s="279">
        <v>123</v>
      </c>
      <c r="I95" s="279">
        <v>123.95000000000002</v>
      </c>
      <c r="J95" s="279">
        <v>124.65</v>
      </c>
      <c r="K95" s="277">
        <v>123.25</v>
      </c>
      <c r="L95" s="277">
        <v>121.6</v>
      </c>
      <c r="M95" s="277">
        <v>12.019740000000001</v>
      </c>
    </row>
    <row r="96" spans="1:13" s="16" customFormat="1">
      <c r="A96" s="268">
        <v>86</v>
      </c>
      <c r="B96" s="277" t="s">
        <v>330</v>
      </c>
      <c r="C96" s="278">
        <v>251.7</v>
      </c>
      <c r="D96" s="279">
        <v>249.71666666666667</v>
      </c>
      <c r="E96" s="279">
        <v>241.43333333333334</v>
      </c>
      <c r="F96" s="279">
        <v>231.16666666666666</v>
      </c>
      <c r="G96" s="279">
        <v>222.88333333333333</v>
      </c>
      <c r="H96" s="279">
        <v>259.98333333333335</v>
      </c>
      <c r="I96" s="279">
        <v>268.26666666666671</v>
      </c>
      <c r="J96" s="279">
        <v>278.53333333333336</v>
      </c>
      <c r="K96" s="277">
        <v>258</v>
      </c>
      <c r="L96" s="277">
        <v>239.45</v>
      </c>
      <c r="M96" s="277">
        <v>1.4151800000000001</v>
      </c>
    </row>
    <row r="97" spans="1:13" s="16" customFormat="1">
      <c r="A97" s="268">
        <v>87</v>
      </c>
      <c r="B97" s="277" t="s">
        <v>338</v>
      </c>
      <c r="C97" s="278">
        <v>362.7</v>
      </c>
      <c r="D97" s="279">
        <v>363.23333333333335</v>
      </c>
      <c r="E97" s="279">
        <v>354.9666666666667</v>
      </c>
      <c r="F97" s="279">
        <v>347.23333333333335</v>
      </c>
      <c r="G97" s="279">
        <v>338.9666666666667</v>
      </c>
      <c r="H97" s="279">
        <v>370.9666666666667</v>
      </c>
      <c r="I97" s="279">
        <v>379.23333333333335</v>
      </c>
      <c r="J97" s="279">
        <v>386.9666666666667</v>
      </c>
      <c r="K97" s="277">
        <v>371.5</v>
      </c>
      <c r="L97" s="277">
        <v>355.5</v>
      </c>
      <c r="M97" s="277">
        <v>19.78143</v>
      </c>
    </row>
    <row r="98" spans="1:13" s="16" customFormat="1">
      <c r="A98" s="268">
        <v>88</v>
      </c>
      <c r="B98" s="277" t="s">
        <v>336</v>
      </c>
      <c r="C98" s="278">
        <v>894.65</v>
      </c>
      <c r="D98" s="279">
        <v>897.53333333333342</v>
      </c>
      <c r="E98" s="279">
        <v>888.56666666666683</v>
      </c>
      <c r="F98" s="279">
        <v>882.48333333333346</v>
      </c>
      <c r="G98" s="279">
        <v>873.51666666666688</v>
      </c>
      <c r="H98" s="279">
        <v>903.61666666666679</v>
      </c>
      <c r="I98" s="279">
        <v>912.58333333333326</v>
      </c>
      <c r="J98" s="279">
        <v>918.66666666666674</v>
      </c>
      <c r="K98" s="277">
        <v>906.5</v>
      </c>
      <c r="L98" s="277">
        <v>891.45</v>
      </c>
      <c r="M98" s="277">
        <v>0.98834</v>
      </c>
    </row>
    <row r="99" spans="1:13" s="16" customFormat="1">
      <c r="A99" s="268">
        <v>89</v>
      </c>
      <c r="B99" s="277" t="s">
        <v>337</v>
      </c>
      <c r="C99" s="278">
        <v>17.850000000000001</v>
      </c>
      <c r="D99" s="279">
        <v>17.783333333333335</v>
      </c>
      <c r="E99" s="279">
        <v>17.666666666666671</v>
      </c>
      <c r="F99" s="279">
        <v>17.483333333333338</v>
      </c>
      <c r="G99" s="279">
        <v>17.366666666666674</v>
      </c>
      <c r="H99" s="279">
        <v>17.966666666666669</v>
      </c>
      <c r="I99" s="279">
        <v>18.083333333333336</v>
      </c>
      <c r="J99" s="279">
        <v>18.266666666666666</v>
      </c>
      <c r="K99" s="277">
        <v>17.899999999999999</v>
      </c>
      <c r="L99" s="277">
        <v>17.600000000000001</v>
      </c>
      <c r="M99" s="277">
        <v>7.5348199999999999</v>
      </c>
    </row>
    <row r="100" spans="1:13" s="16" customFormat="1">
      <c r="A100" s="268">
        <v>90</v>
      </c>
      <c r="B100" s="277" t="s">
        <v>339</v>
      </c>
      <c r="C100" s="278">
        <v>133.5</v>
      </c>
      <c r="D100" s="279">
        <v>133.23333333333332</v>
      </c>
      <c r="E100" s="279">
        <v>131.46666666666664</v>
      </c>
      <c r="F100" s="279">
        <v>129.43333333333331</v>
      </c>
      <c r="G100" s="279">
        <v>127.66666666666663</v>
      </c>
      <c r="H100" s="279">
        <v>135.26666666666665</v>
      </c>
      <c r="I100" s="279">
        <v>137.03333333333336</v>
      </c>
      <c r="J100" s="279">
        <v>139.06666666666666</v>
      </c>
      <c r="K100" s="277">
        <v>135</v>
      </c>
      <c r="L100" s="277">
        <v>131.19999999999999</v>
      </c>
      <c r="M100" s="277">
        <v>5.5187999999999997</v>
      </c>
    </row>
    <row r="101" spans="1:13">
      <c r="A101" s="268">
        <v>91</v>
      </c>
      <c r="B101" s="277" t="s">
        <v>80</v>
      </c>
      <c r="C101" s="278">
        <v>323</v>
      </c>
      <c r="D101" s="279">
        <v>324.16666666666669</v>
      </c>
      <c r="E101" s="279">
        <v>317.38333333333338</v>
      </c>
      <c r="F101" s="279">
        <v>311.76666666666671</v>
      </c>
      <c r="G101" s="279">
        <v>304.98333333333341</v>
      </c>
      <c r="H101" s="279">
        <v>329.78333333333336</v>
      </c>
      <c r="I101" s="279">
        <v>336.56666666666666</v>
      </c>
      <c r="J101" s="279">
        <v>342.18333333333334</v>
      </c>
      <c r="K101" s="277">
        <v>330.95</v>
      </c>
      <c r="L101" s="277">
        <v>318.55</v>
      </c>
      <c r="M101" s="277">
        <v>27.868539999999999</v>
      </c>
    </row>
    <row r="102" spans="1:13">
      <c r="A102" s="268">
        <v>92</v>
      </c>
      <c r="B102" s="277" t="s">
        <v>340</v>
      </c>
      <c r="C102" s="278">
        <v>2301.5500000000002</v>
      </c>
      <c r="D102" s="279">
        <v>2295.5166666666669</v>
      </c>
      <c r="E102" s="279">
        <v>2281.0333333333338</v>
      </c>
      <c r="F102" s="279">
        <v>2260.5166666666669</v>
      </c>
      <c r="G102" s="279">
        <v>2246.0333333333338</v>
      </c>
      <c r="H102" s="279">
        <v>2316.0333333333338</v>
      </c>
      <c r="I102" s="279">
        <v>2330.5166666666664</v>
      </c>
      <c r="J102" s="279">
        <v>2351.0333333333338</v>
      </c>
      <c r="K102" s="277">
        <v>2310</v>
      </c>
      <c r="L102" s="277">
        <v>2275</v>
      </c>
      <c r="M102" s="277">
        <v>4.8120000000000003E-2</v>
      </c>
    </row>
    <row r="103" spans="1:13">
      <c r="A103" s="268">
        <v>93</v>
      </c>
      <c r="B103" s="277" t="s">
        <v>81</v>
      </c>
      <c r="C103" s="278">
        <v>569.25</v>
      </c>
      <c r="D103" s="279">
        <v>573.7833333333333</v>
      </c>
      <c r="E103" s="279">
        <v>562.46666666666658</v>
      </c>
      <c r="F103" s="279">
        <v>555.68333333333328</v>
      </c>
      <c r="G103" s="279">
        <v>544.36666666666656</v>
      </c>
      <c r="H103" s="279">
        <v>580.56666666666661</v>
      </c>
      <c r="I103" s="279">
        <v>591.88333333333321</v>
      </c>
      <c r="J103" s="279">
        <v>598.66666666666663</v>
      </c>
      <c r="K103" s="277">
        <v>585.1</v>
      </c>
      <c r="L103" s="277">
        <v>567</v>
      </c>
      <c r="M103" s="277">
        <v>2.6823999999999999</v>
      </c>
    </row>
    <row r="104" spans="1:13">
      <c r="A104" s="268">
        <v>94</v>
      </c>
      <c r="B104" s="277" t="s">
        <v>334</v>
      </c>
      <c r="C104" s="278">
        <v>204.1</v>
      </c>
      <c r="D104" s="279">
        <v>205.51666666666665</v>
      </c>
      <c r="E104" s="279">
        <v>201.2833333333333</v>
      </c>
      <c r="F104" s="279">
        <v>198.46666666666664</v>
      </c>
      <c r="G104" s="279">
        <v>194.23333333333329</v>
      </c>
      <c r="H104" s="279">
        <v>208.33333333333331</v>
      </c>
      <c r="I104" s="279">
        <v>212.56666666666666</v>
      </c>
      <c r="J104" s="279">
        <v>215.38333333333333</v>
      </c>
      <c r="K104" s="277">
        <v>209.75</v>
      </c>
      <c r="L104" s="277">
        <v>202.7</v>
      </c>
      <c r="M104" s="277">
        <v>0.18819</v>
      </c>
    </row>
    <row r="105" spans="1:13">
      <c r="A105" s="268">
        <v>95</v>
      </c>
      <c r="B105" s="277" t="s">
        <v>342</v>
      </c>
      <c r="C105" s="278">
        <v>151.94999999999999</v>
      </c>
      <c r="D105" s="279">
        <v>153.46666666666667</v>
      </c>
      <c r="E105" s="279">
        <v>150.03333333333333</v>
      </c>
      <c r="F105" s="279">
        <v>148.11666666666667</v>
      </c>
      <c r="G105" s="279">
        <v>144.68333333333334</v>
      </c>
      <c r="H105" s="279">
        <v>155.38333333333333</v>
      </c>
      <c r="I105" s="279">
        <v>158.81666666666666</v>
      </c>
      <c r="J105" s="279">
        <v>160.73333333333332</v>
      </c>
      <c r="K105" s="277">
        <v>156.9</v>
      </c>
      <c r="L105" s="277">
        <v>151.55000000000001</v>
      </c>
      <c r="M105" s="277">
        <v>9.9793000000000003</v>
      </c>
    </row>
    <row r="106" spans="1:13">
      <c r="A106" s="268">
        <v>96</v>
      </c>
      <c r="B106" s="277" t="s">
        <v>343</v>
      </c>
      <c r="C106" s="278">
        <v>82.35</v>
      </c>
      <c r="D106" s="279">
        <v>83.100000000000009</v>
      </c>
      <c r="E106" s="279">
        <v>81.250000000000014</v>
      </c>
      <c r="F106" s="279">
        <v>80.150000000000006</v>
      </c>
      <c r="G106" s="279">
        <v>78.300000000000011</v>
      </c>
      <c r="H106" s="279">
        <v>84.200000000000017</v>
      </c>
      <c r="I106" s="279">
        <v>86.050000000000011</v>
      </c>
      <c r="J106" s="279">
        <v>87.15000000000002</v>
      </c>
      <c r="K106" s="277">
        <v>84.95</v>
      </c>
      <c r="L106" s="277">
        <v>82</v>
      </c>
      <c r="M106" s="277">
        <v>5.39635</v>
      </c>
    </row>
    <row r="107" spans="1:13">
      <c r="A107" s="268">
        <v>97</v>
      </c>
      <c r="B107" s="277" t="s">
        <v>82</v>
      </c>
      <c r="C107" s="278">
        <v>209.55</v>
      </c>
      <c r="D107" s="279">
        <v>210.15</v>
      </c>
      <c r="E107" s="279">
        <v>206.9</v>
      </c>
      <c r="F107" s="279">
        <v>204.25</v>
      </c>
      <c r="G107" s="279">
        <v>201</v>
      </c>
      <c r="H107" s="279">
        <v>212.8</v>
      </c>
      <c r="I107" s="279">
        <v>216.05</v>
      </c>
      <c r="J107" s="279">
        <v>218.70000000000002</v>
      </c>
      <c r="K107" s="277">
        <v>213.4</v>
      </c>
      <c r="L107" s="277">
        <v>207.5</v>
      </c>
      <c r="M107" s="277">
        <v>60.795819999999999</v>
      </c>
    </row>
    <row r="108" spans="1:13">
      <c r="A108" s="268">
        <v>98</v>
      </c>
      <c r="B108" s="285" t="s">
        <v>344</v>
      </c>
      <c r="C108" s="278">
        <v>347.75</v>
      </c>
      <c r="D108" s="279">
        <v>344.58333333333331</v>
      </c>
      <c r="E108" s="279">
        <v>339.16666666666663</v>
      </c>
      <c r="F108" s="279">
        <v>330.58333333333331</v>
      </c>
      <c r="G108" s="279">
        <v>325.16666666666663</v>
      </c>
      <c r="H108" s="279">
        <v>353.16666666666663</v>
      </c>
      <c r="I108" s="279">
        <v>358.58333333333326</v>
      </c>
      <c r="J108" s="279">
        <v>367.16666666666663</v>
      </c>
      <c r="K108" s="277">
        <v>350</v>
      </c>
      <c r="L108" s="277">
        <v>336</v>
      </c>
      <c r="M108" s="277">
        <v>0.28393000000000002</v>
      </c>
    </row>
    <row r="109" spans="1:13">
      <c r="A109" s="268">
        <v>99</v>
      </c>
      <c r="B109" s="277" t="s">
        <v>83</v>
      </c>
      <c r="C109" s="278">
        <v>795.6</v>
      </c>
      <c r="D109" s="279">
        <v>787.15</v>
      </c>
      <c r="E109" s="279">
        <v>759.8</v>
      </c>
      <c r="F109" s="279">
        <v>724</v>
      </c>
      <c r="G109" s="279">
        <v>696.65</v>
      </c>
      <c r="H109" s="279">
        <v>822.94999999999993</v>
      </c>
      <c r="I109" s="279">
        <v>850.30000000000007</v>
      </c>
      <c r="J109" s="279">
        <v>886.09999999999991</v>
      </c>
      <c r="K109" s="277">
        <v>814.5</v>
      </c>
      <c r="L109" s="277">
        <v>751.35</v>
      </c>
      <c r="M109" s="277">
        <v>568.95564000000002</v>
      </c>
    </row>
    <row r="110" spans="1:13">
      <c r="A110" s="268">
        <v>100</v>
      </c>
      <c r="B110" s="277" t="s">
        <v>84</v>
      </c>
      <c r="C110" s="278">
        <v>129.25</v>
      </c>
      <c r="D110" s="279">
        <v>129.79999999999998</v>
      </c>
      <c r="E110" s="279">
        <v>128.44999999999996</v>
      </c>
      <c r="F110" s="279">
        <v>127.64999999999998</v>
      </c>
      <c r="G110" s="279">
        <v>126.29999999999995</v>
      </c>
      <c r="H110" s="279">
        <v>130.59999999999997</v>
      </c>
      <c r="I110" s="279">
        <v>131.94999999999999</v>
      </c>
      <c r="J110" s="279">
        <v>132.74999999999997</v>
      </c>
      <c r="K110" s="277">
        <v>131.15</v>
      </c>
      <c r="L110" s="277">
        <v>129</v>
      </c>
      <c r="M110" s="277">
        <v>71.236180000000004</v>
      </c>
    </row>
    <row r="111" spans="1:13">
      <c r="A111" s="268">
        <v>101</v>
      </c>
      <c r="B111" s="277" t="s">
        <v>345</v>
      </c>
      <c r="C111" s="278">
        <v>342.8</v>
      </c>
      <c r="D111" s="279">
        <v>342.05</v>
      </c>
      <c r="E111" s="279">
        <v>334.1</v>
      </c>
      <c r="F111" s="279">
        <v>325.40000000000003</v>
      </c>
      <c r="G111" s="279">
        <v>317.45000000000005</v>
      </c>
      <c r="H111" s="279">
        <v>350.75</v>
      </c>
      <c r="I111" s="279">
        <v>358.69999999999993</v>
      </c>
      <c r="J111" s="279">
        <v>367.4</v>
      </c>
      <c r="K111" s="277">
        <v>350</v>
      </c>
      <c r="L111" s="277">
        <v>333.35</v>
      </c>
      <c r="M111" s="277">
        <v>14.299759999999999</v>
      </c>
    </row>
    <row r="112" spans="1:13">
      <c r="A112" s="268">
        <v>102</v>
      </c>
      <c r="B112" s="277" t="s">
        <v>85</v>
      </c>
      <c r="C112" s="278">
        <v>1447.85</v>
      </c>
      <c r="D112" s="279">
        <v>1448.2333333333333</v>
      </c>
      <c r="E112" s="279">
        <v>1431.4666666666667</v>
      </c>
      <c r="F112" s="279">
        <v>1415.0833333333333</v>
      </c>
      <c r="G112" s="279">
        <v>1398.3166666666666</v>
      </c>
      <c r="H112" s="279">
        <v>1464.6166666666668</v>
      </c>
      <c r="I112" s="279">
        <v>1481.3833333333337</v>
      </c>
      <c r="J112" s="279">
        <v>1497.7666666666669</v>
      </c>
      <c r="K112" s="277">
        <v>1465</v>
      </c>
      <c r="L112" s="277">
        <v>1431.85</v>
      </c>
      <c r="M112" s="277">
        <v>5.6225899999999998</v>
      </c>
    </row>
    <row r="113" spans="1:13">
      <c r="A113" s="268">
        <v>103</v>
      </c>
      <c r="B113" s="277" t="s">
        <v>86</v>
      </c>
      <c r="C113" s="278">
        <v>386.4</v>
      </c>
      <c r="D113" s="279">
        <v>397.08333333333331</v>
      </c>
      <c r="E113" s="279">
        <v>355.26666666666665</v>
      </c>
      <c r="F113" s="279">
        <v>324.13333333333333</v>
      </c>
      <c r="G113" s="279">
        <v>282.31666666666666</v>
      </c>
      <c r="H113" s="279">
        <v>428.21666666666664</v>
      </c>
      <c r="I113" s="279">
        <v>470.03333333333336</v>
      </c>
      <c r="J113" s="279">
        <v>501.16666666666663</v>
      </c>
      <c r="K113" s="277">
        <v>438.9</v>
      </c>
      <c r="L113" s="277">
        <v>365.95</v>
      </c>
      <c r="M113" s="277">
        <v>181.23493999999999</v>
      </c>
    </row>
    <row r="114" spans="1:13">
      <c r="A114" s="268">
        <v>104</v>
      </c>
      <c r="B114" s="277" t="s">
        <v>236</v>
      </c>
      <c r="C114" s="278">
        <v>792.35</v>
      </c>
      <c r="D114" s="279">
        <v>794.83333333333337</v>
      </c>
      <c r="E114" s="279">
        <v>780.91666666666674</v>
      </c>
      <c r="F114" s="279">
        <v>769.48333333333335</v>
      </c>
      <c r="G114" s="279">
        <v>755.56666666666672</v>
      </c>
      <c r="H114" s="279">
        <v>806.26666666666677</v>
      </c>
      <c r="I114" s="279">
        <v>820.18333333333351</v>
      </c>
      <c r="J114" s="279">
        <v>831.61666666666679</v>
      </c>
      <c r="K114" s="277">
        <v>808.75</v>
      </c>
      <c r="L114" s="277">
        <v>783.4</v>
      </c>
      <c r="M114" s="277">
        <v>3.8903699999999999</v>
      </c>
    </row>
    <row r="115" spans="1:13">
      <c r="A115" s="268">
        <v>105</v>
      </c>
      <c r="B115" s="277" t="s">
        <v>346</v>
      </c>
      <c r="C115" s="278">
        <v>575.4</v>
      </c>
      <c r="D115" s="279">
        <v>578.18333333333328</v>
      </c>
      <c r="E115" s="279">
        <v>568.21666666666658</v>
      </c>
      <c r="F115" s="279">
        <v>561.0333333333333</v>
      </c>
      <c r="G115" s="279">
        <v>551.06666666666661</v>
      </c>
      <c r="H115" s="279">
        <v>585.36666666666656</v>
      </c>
      <c r="I115" s="279">
        <v>595.33333333333326</v>
      </c>
      <c r="J115" s="279">
        <v>602.51666666666654</v>
      </c>
      <c r="K115" s="277">
        <v>588.15</v>
      </c>
      <c r="L115" s="277">
        <v>571</v>
      </c>
      <c r="M115" s="277">
        <v>0.71775999999999995</v>
      </c>
    </row>
    <row r="116" spans="1:13">
      <c r="A116" s="268">
        <v>106</v>
      </c>
      <c r="B116" s="277" t="s">
        <v>331</v>
      </c>
      <c r="C116" s="278">
        <v>1744.6</v>
      </c>
      <c r="D116" s="279">
        <v>1748.3833333333332</v>
      </c>
      <c r="E116" s="279">
        <v>1731.7666666666664</v>
      </c>
      <c r="F116" s="279">
        <v>1718.9333333333332</v>
      </c>
      <c r="G116" s="279">
        <v>1702.3166666666664</v>
      </c>
      <c r="H116" s="279">
        <v>1761.2166666666665</v>
      </c>
      <c r="I116" s="279">
        <v>1777.8333333333333</v>
      </c>
      <c r="J116" s="279">
        <v>1790.6666666666665</v>
      </c>
      <c r="K116" s="277">
        <v>1765</v>
      </c>
      <c r="L116" s="277">
        <v>1735.55</v>
      </c>
      <c r="M116" s="277">
        <v>0.33239000000000002</v>
      </c>
    </row>
    <row r="117" spans="1:13">
      <c r="A117" s="268">
        <v>107</v>
      </c>
      <c r="B117" s="277" t="s">
        <v>237</v>
      </c>
      <c r="C117" s="278">
        <v>259.8</v>
      </c>
      <c r="D117" s="279">
        <v>260.09999999999997</v>
      </c>
      <c r="E117" s="279">
        <v>257.49999999999994</v>
      </c>
      <c r="F117" s="279">
        <v>255.2</v>
      </c>
      <c r="G117" s="279">
        <v>252.59999999999997</v>
      </c>
      <c r="H117" s="279">
        <v>262.39999999999992</v>
      </c>
      <c r="I117" s="279">
        <v>264.99999999999994</v>
      </c>
      <c r="J117" s="279">
        <v>267.2999999999999</v>
      </c>
      <c r="K117" s="277">
        <v>262.7</v>
      </c>
      <c r="L117" s="277">
        <v>257.8</v>
      </c>
      <c r="M117" s="277">
        <v>4.8892800000000003</v>
      </c>
    </row>
    <row r="118" spans="1:13">
      <c r="A118" s="268">
        <v>108</v>
      </c>
      <c r="B118" s="277" t="s">
        <v>2996</v>
      </c>
      <c r="C118" s="278">
        <v>196.35</v>
      </c>
      <c r="D118" s="279">
        <v>197.11666666666667</v>
      </c>
      <c r="E118" s="279">
        <v>194.23333333333335</v>
      </c>
      <c r="F118" s="279">
        <v>192.11666666666667</v>
      </c>
      <c r="G118" s="279">
        <v>189.23333333333335</v>
      </c>
      <c r="H118" s="279">
        <v>199.23333333333335</v>
      </c>
      <c r="I118" s="279">
        <v>202.11666666666667</v>
      </c>
      <c r="J118" s="279">
        <v>204.23333333333335</v>
      </c>
      <c r="K118" s="277">
        <v>200</v>
      </c>
      <c r="L118" s="277">
        <v>195</v>
      </c>
      <c r="M118" s="277">
        <v>0.81396999999999997</v>
      </c>
    </row>
    <row r="119" spans="1:13">
      <c r="A119" s="268">
        <v>109</v>
      </c>
      <c r="B119" s="277" t="s">
        <v>235</v>
      </c>
      <c r="C119" s="278">
        <v>119.8</v>
      </c>
      <c r="D119" s="279">
        <v>121.13333333333333</v>
      </c>
      <c r="E119" s="279">
        <v>117.86666666666665</v>
      </c>
      <c r="F119" s="279">
        <v>115.93333333333332</v>
      </c>
      <c r="G119" s="279">
        <v>112.66666666666664</v>
      </c>
      <c r="H119" s="279">
        <v>123.06666666666665</v>
      </c>
      <c r="I119" s="279">
        <v>126.33333333333333</v>
      </c>
      <c r="J119" s="279">
        <v>128.26666666666665</v>
      </c>
      <c r="K119" s="277">
        <v>124.4</v>
      </c>
      <c r="L119" s="277">
        <v>119.2</v>
      </c>
      <c r="M119" s="277">
        <v>13.93577</v>
      </c>
    </row>
    <row r="120" spans="1:13">
      <c r="A120" s="268">
        <v>110</v>
      </c>
      <c r="B120" s="277" t="s">
        <v>87</v>
      </c>
      <c r="C120" s="278">
        <v>422.45</v>
      </c>
      <c r="D120" s="279">
        <v>423.45</v>
      </c>
      <c r="E120" s="279">
        <v>419.25</v>
      </c>
      <c r="F120" s="279">
        <v>416.05</v>
      </c>
      <c r="G120" s="279">
        <v>411.85</v>
      </c>
      <c r="H120" s="279">
        <v>426.65</v>
      </c>
      <c r="I120" s="279">
        <v>430.84999999999991</v>
      </c>
      <c r="J120" s="279">
        <v>434.04999999999995</v>
      </c>
      <c r="K120" s="277">
        <v>427.65</v>
      </c>
      <c r="L120" s="277">
        <v>420.25</v>
      </c>
      <c r="M120" s="277">
        <v>6.33908</v>
      </c>
    </row>
    <row r="121" spans="1:13">
      <c r="A121" s="268">
        <v>111</v>
      </c>
      <c r="B121" s="277" t="s">
        <v>347</v>
      </c>
      <c r="C121" s="278">
        <v>359.55</v>
      </c>
      <c r="D121" s="279">
        <v>353.5333333333333</v>
      </c>
      <c r="E121" s="279">
        <v>345.26666666666659</v>
      </c>
      <c r="F121" s="279">
        <v>330.98333333333329</v>
      </c>
      <c r="G121" s="279">
        <v>322.71666666666658</v>
      </c>
      <c r="H121" s="279">
        <v>367.81666666666661</v>
      </c>
      <c r="I121" s="279">
        <v>376.08333333333326</v>
      </c>
      <c r="J121" s="279">
        <v>390.36666666666662</v>
      </c>
      <c r="K121" s="277">
        <v>361.8</v>
      </c>
      <c r="L121" s="277">
        <v>339.25</v>
      </c>
      <c r="M121" s="277">
        <v>8.6310199999999995</v>
      </c>
    </row>
    <row r="122" spans="1:13">
      <c r="A122" s="268">
        <v>112</v>
      </c>
      <c r="B122" s="277" t="s">
        <v>88</v>
      </c>
      <c r="C122" s="278">
        <v>508.55</v>
      </c>
      <c r="D122" s="279">
        <v>514.30000000000007</v>
      </c>
      <c r="E122" s="279">
        <v>500.60000000000014</v>
      </c>
      <c r="F122" s="279">
        <v>492.65000000000009</v>
      </c>
      <c r="G122" s="279">
        <v>478.95000000000016</v>
      </c>
      <c r="H122" s="279">
        <v>522.25000000000011</v>
      </c>
      <c r="I122" s="279">
        <v>535.95000000000016</v>
      </c>
      <c r="J122" s="279">
        <v>543.90000000000009</v>
      </c>
      <c r="K122" s="277">
        <v>528</v>
      </c>
      <c r="L122" s="277">
        <v>506.35</v>
      </c>
      <c r="M122" s="277">
        <v>54.181019999999997</v>
      </c>
    </row>
    <row r="123" spans="1:13">
      <c r="A123" s="268">
        <v>113</v>
      </c>
      <c r="B123" s="277" t="s">
        <v>238</v>
      </c>
      <c r="C123" s="278">
        <v>780.05</v>
      </c>
      <c r="D123" s="279">
        <v>781.34999999999991</v>
      </c>
      <c r="E123" s="279">
        <v>768.79999999999984</v>
      </c>
      <c r="F123" s="279">
        <v>757.55</v>
      </c>
      <c r="G123" s="279">
        <v>744.99999999999989</v>
      </c>
      <c r="H123" s="279">
        <v>792.5999999999998</v>
      </c>
      <c r="I123" s="279">
        <v>805.15</v>
      </c>
      <c r="J123" s="279">
        <v>816.39999999999975</v>
      </c>
      <c r="K123" s="277">
        <v>793.9</v>
      </c>
      <c r="L123" s="277">
        <v>770.1</v>
      </c>
      <c r="M123" s="277">
        <v>1.61608</v>
      </c>
    </row>
    <row r="124" spans="1:13">
      <c r="A124" s="268">
        <v>114</v>
      </c>
      <c r="B124" s="277" t="s">
        <v>348</v>
      </c>
      <c r="C124" s="278">
        <v>76.7</v>
      </c>
      <c r="D124" s="279">
        <v>76.266666666666666</v>
      </c>
      <c r="E124" s="279">
        <v>74.533333333333331</v>
      </c>
      <c r="F124" s="279">
        <v>72.36666666666666</v>
      </c>
      <c r="G124" s="279">
        <v>70.633333333333326</v>
      </c>
      <c r="H124" s="279">
        <v>78.433333333333337</v>
      </c>
      <c r="I124" s="279">
        <v>80.166666666666657</v>
      </c>
      <c r="J124" s="279">
        <v>82.333333333333343</v>
      </c>
      <c r="K124" s="277">
        <v>78</v>
      </c>
      <c r="L124" s="277">
        <v>74.099999999999994</v>
      </c>
      <c r="M124" s="277">
        <v>2.6374300000000002</v>
      </c>
    </row>
    <row r="125" spans="1:13">
      <c r="A125" s="268">
        <v>115</v>
      </c>
      <c r="B125" s="277" t="s">
        <v>355</v>
      </c>
      <c r="C125" s="278">
        <v>346.75</v>
      </c>
      <c r="D125" s="279">
        <v>344.58333333333331</v>
      </c>
      <c r="E125" s="279">
        <v>339.16666666666663</v>
      </c>
      <c r="F125" s="279">
        <v>331.58333333333331</v>
      </c>
      <c r="G125" s="279">
        <v>326.16666666666663</v>
      </c>
      <c r="H125" s="279">
        <v>352.16666666666663</v>
      </c>
      <c r="I125" s="279">
        <v>357.58333333333326</v>
      </c>
      <c r="J125" s="279">
        <v>365.16666666666663</v>
      </c>
      <c r="K125" s="277">
        <v>350</v>
      </c>
      <c r="L125" s="277">
        <v>337</v>
      </c>
      <c r="M125" s="277">
        <v>5.7183099999999998</v>
      </c>
    </row>
    <row r="126" spans="1:13">
      <c r="A126" s="268">
        <v>116</v>
      </c>
      <c r="B126" s="277" t="s">
        <v>356</v>
      </c>
      <c r="C126" s="278">
        <v>201.2</v>
      </c>
      <c r="D126" s="279">
        <v>202.23333333333335</v>
      </c>
      <c r="E126" s="279">
        <v>196.51666666666671</v>
      </c>
      <c r="F126" s="279">
        <v>191.83333333333337</v>
      </c>
      <c r="G126" s="279">
        <v>186.11666666666673</v>
      </c>
      <c r="H126" s="279">
        <v>206.91666666666669</v>
      </c>
      <c r="I126" s="279">
        <v>212.63333333333333</v>
      </c>
      <c r="J126" s="279">
        <v>217.31666666666666</v>
      </c>
      <c r="K126" s="277">
        <v>207.95</v>
      </c>
      <c r="L126" s="277">
        <v>197.55</v>
      </c>
      <c r="M126" s="277">
        <v>7.7031799999999997</v>
      </c>
    </row>
    <row r="127" spans="1:13">
      <c r="A127" s="268">
        <v>117</v>
      </c>
      <c r="B127" s="277" t="s">
        <v>349</v>
      </c>
      <c r="C127" s="278">
        <v>82.45</v>
      </c>
      <c r="D127" s="279">
        <v>83.083333333333329</v>
      </c>
      <c r="E127" s="279">
        <v>81.36666666666666</v>
      </c>
      <c r="F127" s="279">
        <v>80.283333333333331</v>
      </c>
      <c r="G127" s="279">
        <v>78.566666666666663</v>
      </c>
      <c r="H127" s="279">
        <v>84.166666666666657</v>
      </c>
      <c r="I127" s="279">
        <v>85.883333333333326</v>
      </c>
      <c r="J127" s="279">
        <v>86.966666666666654</v>
      </c>
      <c r="K127" s="277">
        <v>84.8</v>
      </c>
      <c r="L127" s="277">
        <v>82</v>
      </c>
      <c r="M127" s="277">
        <v>43.398069999999997</v>
      </c>
    </row>
    <row r="128" spans="1:13">
      <c r="A128" s="268">
        <v>118</v>
      </c>
      <c r="B128" s="277" t="s">
        <v>350</v>
      </c>
      <c r="C128" s="278">
        <v>352.05</v>
      </c>
      <c r="D128" s="279">
        <v>348.2166666666667</v>
      </c>
      <c r="E128" s="279">
        <v>341.73333333333341</v>
      </c>
      <c r="F128" s="279">
        <v>331.41666666666669</v>
      </c>
      <c r="G128" s="279">
        <v>324.93333333333339</v>
      </c>
      <c r="H128" s="279">
        <v>358.53333333333342</v>
      </c>
      <c r="I128" s="279">
        <v>365.01666666666677</v>
      </c>
      <c r="J128" s="279">
        <v>375.33333333333343</v>
      </c>
      <c r="K128" s="277">
        <v>354.7</v>
      </c>
      <c r="L128" s="277">
        <v>337.9</v>
      </c>
      <c r="M128" s="277">
        <v>2.4748399999999999</v>
      </c>
    </row>
    <row r="129" spans="1:13">
      <c r="A129" s="268">
        <v>119</v>
      </c>
      <c r="B129" s="277" t="s">
        <v>351</v>
      </c>
      <c r="C129" s="278">
        <v>588.75</v>
      </c>
      <c r="D129" s="279">
        <v>595.68333333333328</v>
      </c>
      <c r="E129" s="279">
        <v>575.36666666666656</v>
      </c>
      <c r="F129" s="279">
        <v>561.98333333333323</v>
      </c>
      <c r="G129" s="279">
        <v>541.66666666666652</v>
      </c>
      <c r="H129" s="279">
        <v>609.06666666666661</v>
      </c>
      <c r="I129" s="279">
        <v>629.38333333333344</v>
      </c>
      <c r="J129" s="279">
        <v>642.76666666666665</v>
      </c>
      <c r="K129" s="277">
        <v>616</v>
      </c>
      <c r="L129" s="277">
        <v>582.29999999999995</v>
      </c>
      <c r="M129" s="277">
        <v>16.168019999999999</v>
      </c>
    </row>
    <row r="130" spans="1:13">
      <c r="A130" s="268">
        <v>120</v>
      </c>
      <c r="B130" s="277" t="s">
        <v>352</v>
      </c>
      <c r="C130" s="278">
        <v>109.5</v>
      </c>
      <c r="D130" s="279">
        <v>109.64999999999999</v>
      </c>
      <c r="E130" s="279">
        <v>105.29999999999998</v>
      </c>
      <c r="F130" s="279">
        <v>101.1</v>
      </c>
      <c r="G130" s="279">
        <v>96.749999999999986</v>
      </c>
      <c r="H130" s="279">
        <v>113.84999999999998</v>
      </c>
      <c r="I130" s="279">
        <v>118.19999999999997</v>
      </c>
      <c r="J130" s="279">
        <v>122.39999999999998</v>
      </c>
      <c r="K130" s="277">
        <v>114</v>
      </c>
      <c r="L130" s="277">
        <v>105.45</v>
      </c>
      <c r="M130" s="277">
        <v>30.61429</v>
      </c>
    </row>
    <row r="131" spans="1:13">
      <c r="A131" s="268">
        <v>121</v>
      </c>
      <c r="B131" s="277" t="s">
        <v>1221</v>
      </c>
      <c r="C131" s="278">
        <v>769.85</v>
      </c>
      <c r="D131" s="279">
        <v>773.66666666666663</v>
      </c>
      <c r="E131" s="279">
        <v>748.33333333333326</v>
      </c>
      <c r="F131" s="279">
        <v>726.81666666666661</v>
      </c>
      <c r="G131" s="279">
        <v>701.48333333333323</v>
      </c>
      <c r="H131" s="279">
        <v>795.18333333333328</v>
      </c>
      <c r="I131" s="279">
        <v>820.51666666666654</v>
      </c>
      <c r="J131" s="279">
        <v>842.0333333333333</v>
      </c>
      <c r="K131" s="277">
        <v>799</v>
      </c>
      <c r="L131" s="277">
        <v>752.15</v>
      </c>
      <c r="M131" s="277">
        <v>0.94401999999999997</v>
      </c>
    </row>
    <row r="132" spans="1:13">
      <c r="A132" s="268">
        <v>122</v>
      </c>
      <c r="B132" s="277" t="s">
        <v>90</v>
      </c>
      <c r="C132" s="278">
        <v>7.95</v>
      </c>
      <c r="D132" s="279">
        <v>7.95</v>
      </c>
      <c r="E132" s="279">
        <v>7.9</v>
      </c>
      <c r="F132" s="279">
        <v>7.8500000000000005</v>
      </c>
      <c r="G132" s="279">
        <v>7.8000000000000007</v>
      </c>
      <c r="H132" s="279">
        <v>8</v>
      </c>
      <c r="I132" s="279">
        <v>8.0499999999999989</v>
      </c>
      <c r="J132" s="279">
        <v>8.1</v>
      </c>
      <c r="K132" s="277">
        <v>8</v>
      </c>
      <c r="L132" s="277">
        <v>7.9</v>
      </c>
      <c r="M132" s="277">
        <v>23.51538</v>
      </c>
    </row>
    <row r="133" spans="1:13">
      <c r="A133" s="268">
        <v>123</v>
      </c>
      <c r="B133" s="277" t="s">
        <v>91</v>
      </c>
      <c r="C133" s="278">
        <v>3117.8</v>
      </c>
      <c r="D133" s="279">
        <v>3158.0333333333333</v>
      </c>
      <c r="E133" s="279">
        <v>3023.0666666666666</v>
      </c>
      <c r="F133" s="279">
        <v>2928.3333333333335</v>
      </c>
      <c r="G133" s="279">
        <v>2793.3666666666668</v>
      </c>
      <c r="H133" s="279">
        <v>3252.7666666666664</v>
      </c>
      <c r="I133" s="279">
        <v>3387.7333333333327</v>
      </c>
      <c r="J133" s="279">
        <v>3482.4666666666662</v>
      </c>
      <c r="K133" s="277">
        <v>3293</v>
      </c>
      <c r="L133" s="277">
        <v>3063.3</v>
      </c>
      <c r="M133" s="277">
        <v>60.153269999999999</v>
      </c>
    </row>
    <row r="134" spans="1:13">
      <c r="A134" s="268">
        <v>124</v>
      </c>
      <c r="B134" s="277" t="s">
        <v>357</v>
      </c>
      <c r="C134" s="278">
        <v>8047.35</v>
      </c>
      <c r="D134" s="279">
        <v>7992.4333333333334</v>
      </c>
      <c r="E134" s="279">
        <v>7854.916666666667</v>
      </c>
      <c r="F134" s="279">
        <v>7662.4833333333336</v>
      </c>
      <c r="G134" s="279">
        <v>7524.9666666666672</v>
      </c>
      <c r="H134" s="279">
        <v>8184.8666666666668</v>
      </c>
      <c r="I134" s="279">
        <v>8322.3833333333332</v>
      </c>
      <c r="J134" s="279">
        <v>8514.8166666666657</v>
      </c>
      <c r="K134" s="277">
        <v>8129.95</v>
      </c>
      <c r="L134" s="277">
        <v>7800</v>
      </c>
      <c r="M134" s="277">
        <v>1.1083000000000001</v>
      </c>
    </row>
    <row r="135" spans="1:13">
      <c r="A135" s="268">
        <v>125</v>
      </c>
      <c r="B135" s="277" t="s">
        <v>93</v>
      </c>
      <c r="C135" s="278">
        <v>148.65</v>
      </c>
      <c r="D135" s="279">
        <v>147.11666666666667</v>
      </c>
      <c r="E135" s="279">
        <v>143.93333333333334</v>
      </c>
      <c r="F135" s="279">
        <v>139.21666666666667</v>
      </c>
      <c r="G135" s="279">
        <v>136.03333333333333</v>
      </c>
      <c r="H135" s="279">
        <v>151.83333333333334</v>
      </c>
      <c r="I135" s="279">
        <v>155.01666666666668</v>
      </c>
      <c r="J135" s="279">
        <v>159.73333333333335</v>
      </c>
      <c r="K135" s="277">
        <v>150.30000000000001</v>
      </c>
      <c r="L135" s="277">
        <v>142.4</v>
      </c>
      <c r="M135" s="277">
        <v>145.27333999999999</v>
      </c>
    </row>
    <row r="136" spans="1:13">
      <c r="A136" s="268">
        <v>126</v>
      </c>
      <c r="B136" s="277" t="s">
        <v>231</v>
      </c>
      <c r="C136" s="278">
        <v>2116.5</v>
      </c>
      <c r="D136" s="279">
        <v>2120.5</v>
      </c>
      <c r="E136" s="279">
        <v>2096</v>
      </c>
      <c r="F136" s="279">
        <v>2075.5</v>
      </c>
      <c r="G136" s="279">
        <v>2051</v>
      </c>
      <c r="H136" s="279">
        <v>2141</v>
      </c>
      <c r="I136" s="279">
        <v>2165.5</v>
      </c>
      <c r="J136" s="279">
        <v>2186</v>
      </c>
      <c r="K136" s="277">
        <v>2145</v>
      </c>
      <c r="L136" s="277">
        <v>2100</v>
      </c>
      <c r="M136" s="277">
        <v>3.6632600000000002</v>
      </c>
    </row>
    <row r="137" spans="1:13">
      <c r="A137" s="268">
        <v>127</v>
      </c>
      <c r="B137" s="277" t="s">
        <v>94</v>
      </c>
      <c r="C137" s="278">
        <v>4690.8999999999996</v>
      </c>
      <c r="D137" s="279">
        <v>4684.833333333333</v>
      </c>
      <c r="E137" s="279">
        <v>4611.0666666666657</v>
      </c>
      <c r="F137" s="279">
        <v>4531.2333333333327</v>
      </c>
      <c r="G137" s="279">
        <v>4457.4666666666653</v>
      </c>
      <c r="H137" s="279">
        <v>4764.6666666666661</v>
      </c>
      <c r="I137" s="279">
        <v>4838.4333333333343</v>
      </c>
      <c r="J137" s="279">
        <v>4918.2666666666664</v>
      </c>
      <c r="K137" s="277">
        <v>4758.6000000000004</v>
      </c>
      <c r="L137" s="277">
        <v>4605</v>
      </c>
      <c r="M137" s="277">
        <v>17.395769999999999</v>
      </c>
    </row>
    <row r="138" spans="1:13">
      <c r="A138" s="268">
        <v>128</v>
      </c>
      <c r="B138" s="277" t="s">
        <v>1264</v>
      </c>
      <c r="C138" s="278">
        <v>489.9</v>
      </c>
      <c r="D138" s="279">
        <v>489.9666666666667</v>
      </c>
      <c r="E138" s="279">
        <v>481.13333333333338</v>
      </c>
      <c r="F138" s="279">
        <v>472.36666666666667</v>
      </c>
      <c r="G138" s="279">
        <v>463.53333333333336</v>
      </c>
      <c r="H138" s="279">
        <v>498.73333333333341</v>
      </c>
      <c r="I138" s="279">
        <v>507.56666666666666</v>
      </c>
      <c r="J138" s="279">
        <v>516.33333333333348</v>
      </c>
      <c r="K138" s="277">
        <v>498.8</v>
      </c>
      <c r="L138" s="277">
        <v>481.2</v>
      </c>
      <c r="M138" s="277">
        <v>1.3929</v>
      </c>
    </row>
    <row r="139" spans="1:13">
      <c r="A139" s="268">
        <v>129</v>
      </c>
      <c r="B139" s="277" t="s">
        <v>239</v>
      </c>
      <c r="C139" s="278">
        <v>80.3</v>
      </c>
      <c r="D139" s="279">
        <v>80.600000000000009</v>
      </c>
      <c r="E139" s="279">
        <v>78.500000000000014</v>
      </c>
      <c r="F139" s="279">
        <v>76.7</v>
      </c>
      <c r="G139" s="279">
        <v>74.600000000000009</v>
      </c>
      <c r="H139" s="279">
        <v>82.40000000000002</v>
      </c>
      <c r="I139" s="279">
        <v>84.500000000000014</v>
      </c>
      <c r="J139" s="279">
        <v>86.300000000000026</v>
      </c>
      <c r="K139" s="277">
        <v>82.7</v>
      </c>
      <c r="L139" s="277">
        <v>78.8</v>
      </c>
      <c r="M139" s="277">
        <v>20.02534</v>
      </c>
    </row>
    <row r="140" spans="1:13">
      <c r="A140" s="268">
        <v>130</v>
      </c>
      <c r="B140" s="277" t="s">
        <v>95</v>
      </c>
      <c r="C140" s="278">
        <v>21353.1</v>
      </c>
      <c r="D140" s="279">
        <v>21530.7</v>
      </c>
      <c r="E140" s="279">
        <v>21062.400000000001</v>
      </c>
      <c r="F140" s="279">
        <v>20771.7</v>
      </c>
      <c r="G140" s="279">
        <v>20303.400000000001</v>
      </c>
      <c r="H140" s="279">
        <v>21821.4</v>
      </c>
      <c r="I140" s="279">
        <v>22289.699999999997</v>
      </c>
      <c r="J140" s="279">
        <v>22580.400000000001</v>
      </c>
      <c r="K140" s="277">
        <v>21999</v>
      </c>
      <c r="L140" s="277">
        <v>21240</v>
      </c>
      <c r="M140" s="277">
        <v>1.6820900000000001</v>
      </c>
    </row>
    <row r="141" spans="1:13">
      <c r="A141" s="268">
        <v>131</v>
      </c>
      <c r="B141" s="277" t="s">
        <v>359</v>
      </c>
      <c r="C141" s="278">
        <v>297.89999999999998</v>
      </c>
      <c r="D141" s="279">
        <v>298.95</v>
      </c>
      <c r="E141" s="279">
        <v>294.95</v>
      </c>
      <c r="F141" s="279">
        <v>292</v>
      </c>
      <c r="G141" s="279">
        <v>288</v>
      </c>
      <c r="H141" s="279">
        <v>301.89999999999998</v>
      </c>
      <c r="I141" s="279">
        <v>305.89999999999998</v>
      </c>
      <c r="J141" s="279">
        <v>308.84999999999997</v>
      </c>
      <c r="K141" s="277">
        <v>302.95</v>
      </c>
      <c r="L141" s="277">
        <v>296</v>
      </c>
      <c r="M141" s="277">
        <v>3.6888800000000002</v>
      </c>
    </row>
    <row r="142" spans="1:13">
      <c r="A142" s="268">
        <v>132</v>
      </c>
      <c r="B142" s="277" t="s">
        <v>360</v>
      </c>
      <c r="C142" s="278">
        <v>68.099999999999994</v>
      </c>
      <c r="D142" s="279">
        <v>68.86666666666666</v>
      </c>
      <c r="E142" s="279">
        <v>66.73333333333332</v>
      </c>
      <c r="F142" s="279">
        <v>65.36666666666666</v>
      </c>
      <c r="G142" s="279">
        <v>63.23333333333332</v>
      </c>
      <c r="H142" s="279">
        <v>70.23333333333332</v>
      </c>
      <c r="I142" s="279">
        <v>72.366666666666674</v>
      </c>
      <c r="J142" s="279">
        <v>73.73333333333332</v>
      </c>
      <c r="K142" s="277">
        <v>71</v>
      </c>
      <c r="L142" s="277">
        <v>67.5</v>
      </c>
      <c r="M142" s="277">
        <v>12.50062</v>
      </c>
    </row>
    <row r="143" spans="1:13">
      <c r="A143" s="268">
        <v>133</v>
      </c>
      <c r="B143" s="277" t="s">
        <v>361</v>
      </c>
      <c r="C143" s="278">
        <v>174.1</v>
      </c>
      <c r="D143" s="279">
        <v>172.71666666666667</v>
      </c>
      <c r="E143" s="279">
        <v>170.28333333333333</v>
      </c>
      <c r="F143" s="279">
        <v>166.46666666666667</v>
      </c>
      <c r="G143" s="279">
        <v>164.03333333333333</v>
      </c>
      <c r="H143" s="279">
        <v>176.53333333333333</v>
      </c>
      <c r="I143" s="279">
        <v>178.96666666666667</v>
      </c>
      <c r="J143" s="279">
        <v>182.78333333333333</v>
      </c>
      <c r="K143" s="277">
        <v>175.15</v>
      </c>
      <c r="L143" s="277">
        <v>168.9</v>
      </c>
      <c r="M143" s="277">
        <v>0.72765000000000002</v>
      </c>
    </row>
    <row r="144" spans="1:13">
      <c r="A144" s="268">
        <v>134</v>
      </c>
      <c r="B144" s="277" t="s">
        <v>240</v>
      </c>
      <c r="C144" s="278">
        <v>307.10000000000002</v>
      </c>
      <c r="D144" s="279">
        <v>293.61666666666667</v>
      </c>
      <c r="E144" s="279">
        <v>278.48333333333335</v>
      </c>
      <c r="F144" s="279">
        <v>249.86666666666667</v>
      </c>
      <c r="G144" s="279">
        <v>234.73333333333335</v>
      </c>
      <c r="H144" s="279">
        <v>322.23333333333335</v>
      </c>
      <c r="I144" s="279">
        <v>337.36666666666667</v>
      </c>
      <c r="J144" s="279">
        <v>365.98333333333335</v>
      </c>
      <c r="K144" s="277">
        <v>308.75</v>
      </c>
      <c r="L144" s="277">
        <v>265</v>
      </c>
      <c r="M144" s="277">
        <v>98.524050000000003</v>
      </c>
    </row>
    <row r="145" spans="1:13">
      <c r="A145" s="268">
        <v>135</v>
      </c>
      <c r="B145" s="277" t="s">
        <v>241</v>
      </c>
      <c r="C145" s="278">
        <v>966.15</v>
      </c>
      <c r="D145" s="279">
        <v>975.05000000000007</v>
      </c>
      <c r="E145" s="279">
        <v>951.10000000000014</v>
      </c>
      <c r="F145" s="279">
        <v>936.05000000000007</v>
      </c>
      <c r="G145" s="279">
        <v>912.10000000000014</v>
      </c>
      <c r="H145" s="279">
        <v>990.10000000000014</v>
      </c>
      <c r="I145" s="279">
        <v>1014.0500000000002</v>
      </c>
      <c r="J145" s="279">
        <v>1029.1000000000001</v>
      </c>
      <c r="K145" s="277">
        <v>999</v>
      </c>
      <c r="L145" s="277">
        <v>960</v>
      </c>
      <c r="M145" s="277">
        <v>0.47266999999999998</v>
      </c>
    </row>
    <row r="146" spans="1:13">
      <c r="A146" s="268">
        <v>136</v>
      </c>
      <c r="B146" s="277" t="s">
        <v>242</v>
      </c>
      <c r="C146" s="278">
        <v>67.400000000000006</v>
      </c>
      <c r="D146" s="279">
        <v>67.533333333333331</v>
      </c>
      <c r="E146" s="279">
        <v>66.466666666666669</v>
      </c>
      <c r="F146" s="279">
        <v>65.533333333333331</v>
      </c>
      <c r="G146" s="279">
        <v>64.466666666666669</v>
      </c>
      <c r="H146" s="279">
        <v>68.466666666666669</v>
      </c>
      <c r="I146" s="279">
        <v>69.533333333333331</v>
      </c>
      <c r="J146" s="279">
        <v>70.466666666666669</v>
      </c>
      <c r="K146" s="277">
        <v>68.599999999999994</v>
      </c>
      <c r="L146" s="277">
        <v>66.599999999999994</v>
      </c>
      <c r="M146" s="277">
        <v>19.076339999999998</v>
      </c>
    </row>
    <row r="147" spans="1:13">
      <c r="A147" s="268">
        <v>137</v>
      </c>
      <c r="B147" s="277" t="s">
        <v>96</v>
      </c>
      <c r="C147" s="278">
        <v>52.05</v>
      </c>
      <c r="D147" s="279">
        <v>51.966666666666669</v>
      </c>
      <c r="E147" s="279">
        <v>50.733333333333334</v>
      </c>
      <c r="F147" s="279">
        <v>49.416666666666664</v>
      </c>
      <c r="G147" s="279">
        <v>48.18333333333333</v>
      </c>
      <c r="H147" s="279">
        <v>53.283333333333339</v>
      </c>
      <c r="I147" s="279">
        <v>54.516666666666673</v>
      </c>
      <c r="J147" s="279">
        <v>55.833333333333343</v>
      </c>
      <c r="K147" s="277">
        <v>53.2</v>
      </c>
      <c r="L147" s="277">
        <v>50.65</v>
      </c>
      <c r="M147" s="277">
        <v>147.77381</v>
      </c>
    </row>
    <row r="148" spans="1:13">
      <c r="A148" s="268">
        <v>138</v>
      </c>
      <c r="B148" s="277" t="s">
        <v>362</v>
      </c>
      <c r="C148" s="278">
        <v>539.4</v>
      </c>
      <c r="D148" s="279">
        <v>539.76666666666665</v>
      </c>
      <c r="E148" s="279">
        <v>524.63333333333333</v>
      </c>
      <c r="F148" s="279">
        <v>509.86666666666667</v>
      </c>
      <c r="G148" s="279">
        <v>494.73333333333335</v>
      </c>
      <c r="H148" s="279">
        <v>554.5333333333333</v>
      </c>
      <c r="I148" s="279">
        <v>569.66666666666652</v>
      </c>
      <c r="J148" s="279">
        <v>584.43333333333328</v>
      </c>
      <c r="K148" s="277">
        <v>554.9</v>
      </c>
      <c r="L148" s="277">
        <v>525</v>
      </c>
      <c r="M148" s="277">
        <v>2.3081900000000002</v>
      </c>
    </row>
    <row r="149" spans="1:13">
      <c r="A149" s="268">
        <v>139</v>
      </c>
      <c r="B149" s="277" t="s">
        <v>1298</v>
      </c>
      <c r="C149" s="278">
        <v>1374.05</v>
      </c>
      <c r="D149" s="279">
        <v>1363.2833333333335</v>
      </c>
      <c r="E149" s="279">
        <v>1342.5666666666671</v>
      </c>
      <c r="F149" s="279">
        <v>1311.0833333333335</v>
      </c>
      <c r="G149" s="279">
        <v>1290.366666666667</v>
      </c>
      <c r="H149" s="279">
        <v>1394.7666666666671</v>
      </c>
      <c r="I149" s="279">
        <v>1415.4833333333338</v>
      </c>
      <c r="J149" s="279">
        <v>1446.9666666666672</v>
      </c>
      <c r="K149" s="277">
        <v>1384</v>
      </c>
      <c r="L149" s="277">
        <v>1331.8</v>
      </c>
      <c r="M149" s="277">
        <v>2.6519999999999998E-2</v>
      </c>
    </row>
    <row r="150" spans="1:13">
      <c r="A150" s="268">
        <v>140</v>
      </c>
      <c r="B150" s="277" t="s">
        <v>97</v>
      </c>
      <c r="C150" s="278">
        <v>1114.05</v>
      </c>
      <c r="D150" s="279">
        <v>1117.1166666666668</v>
      </c>
      <c r="E150" s="279">
        <v>1096.2333333333336</v>
      </c>
      <c r="F150" s="279">
        <v>1078.4166666666667</v>
      </c>
      <c r="G150" s="279">
        <v>1057.5333333333335</v>
      </c>
      <c r="H150" s="279">
        <v>1134.9333333333336</v>
      </c>
      <c r="I150" s="279">
        <v>1155.8166666666668</v>
      </c>
      <c r="J150" s="279">
        <v>1173.6333333333337</v>
      </c>
      <c r="K150" s="277">
        <v>1138</v>
      </c>
      <c r="L150" s="277">
        <v>1099.3</v>
      </c>
      <c r="M150" s="277">
        <v>16.188559999999999</v>
      </c>
    </row>
    <row r="151" spans="1:13">
      <c r="A151" s="268">
        <v>141</v>
      </c>
      <c r="B151" s="277" t="s">
        <v>363</v>
      </c>
      <c r="C151" s="278">
        <v>268.10000000000002</v>
      </c>
      <c r="D151" s="279">
        <v>266.03333333333336</v>
      </c>
      <c r="E151" s="279">
        <v>262.06666666666672</v>
      </c>
      <c r="F151" s="279">
        <v>256.03333333333336</v>
      </c>
      <c r="G151" s="279">
        <v>252.06666666666672</v>
      </c>
      <c r="H151" s="279">
        <v>272.06666666666672</v>
      </c>
      <c r="I151" s="279">
        <v>276.0333333333333</v>
      </c>
      <c r="J151" s="279">
        <v>282.06666666666672</v>
      </c>
      <c r="K151" s="277">
        <v>270</v>
      </c>
      <c r="L151" s="277">
        <v>260</v>
      </c>
      <c r="M151" s="277">
        <v>1.6257999999999999</v>
      </c>
    </row>
    <row r="152" spans="1:13">
      <c r="A152" s="268">
        <v>142</v>
      </c>
      <c r="B152" s="277" t="s">
        <v>98</v>
      </c>
      <c r="C152" s="278">
        <v>163.05000000000001</v>
      </c>
      <c r="D152" s="279">
        <v>163.18333333333331</v>
      </c>
      <c r="E152" s="279">
        <v>161.76666666666662</v>
      </c>
      <c r="F152" s="279">
        <v>160.48333333333332</v>
      </c>
      <c r="G152" s="279">
        <v>159.06666666666663</v>
      </c>
      <c r="H152" s="279">
        <v>164.46666666666661</v>
      </c>
      <c r="I152" s="279">
        <v>165.8833333333333</v>
      </c>
      <c r="J152" s="279">
        <v>167.1666666666666</v>
      </c>
      <c r="K152" s="277">
        <v>164.6</v>
      </c>
      <c r="L152" s="277">
        <v>161.9</v>
      </c>
      <c r="M152" s="277">
        <v>35.595190000000002</v>
      </c>
    </row>
    <row r="153" spans="1:13">
      <c r="A153" s="268">
        <v>143</v>
      </c>
      <c r="B153" s="277" t="s">
        <v>243</v>
      </c>
      <c r="C153" s="278">
        <v>11.55</v>
      </c>
      <c r="D153" s="279">
        <v>11.700000000000001</v>
      </c>
      <c r="E153" s="279">
        <v>11.350000000000001</v>
      </c>
      <c r="F153" s="279">
        <v>11.15</v>
      </c>
      <c r="G153" s="279">
        <v>10.8</v>
      </c>
      <c r="H153" s="279">
        <v>11.900000000000002</v>
      </c>
      <c r="I153" s="279">
        <v>12.25</v>
      </c>
      <c r="J153" s="279">
        <v>12.450000000000003</v>
      </c>
      <c r="K153" s="277">
        <v>12.05</v>
      </c>
      <c r="L153" s="277">
        <v>11.5</v>
      </c>
      <c r="M153" s="277">
        <v>88.14152</v>
      </c>
    </row>
    <row r="154" spans="1:13">
      <c r="A154" s="268">
        <v>144</v>
      </c>
      <c r="B154" s="277" t="s">
        <v>364</v>
      </c>
      <c r="C154" s="278">
        <v>345.35</v>
      </c>
      <c r="D154" s="279">
        <v>347.18333333333334</v>
      </c>
      <c r="E154" s="279">
        <v>340.36666666666667</v>
      </c>
      <c r="F154" s="279">
        <v>335.38333333333333</v>
      </c>
      <c r="G154" s="279">
        <v>328.56666666666666</v>
      </c>
      <c r="H154" s="279">
        <v>352.16666666666669</v>
      </c>
      <c r="I154" s="279">
        <v>358.98333333333341</v>
      </c>
      <c r="J154" s="279">
        <v>363.9666666666667</v>
      </c>
      <c r="K154" s="277">
        <v>354</v>
      </c>
      <c r="L154" s="277">
        <v>342.2</v>
      </c>
      <c r="M154" s="277">
        <v>15.848179999999999</v>
      </c>
    </row>
    <row r="155" spans="1:13">
      <c r="A155" s="268">
        <v>145</v>
      </c>
      <c r="B155" s="277" t="s">
        <v>99</v>
      </c>
      <c r="C155" s="278">
        <v>53.85</v>
      </c>
      <c r="D155" s="279">
        <v>54.25</v>
      </c>
      <c r="E155" s="279">
        <v>53.25</v>
      </c>
      <c r="F155" s="279">
        <v>52.65</v>
      </c>
      <c r="G155" s="279">
        <v>51.65</v>
      </c>
      <c r="H155" s="279">
        <v>54.85</v>
      </c>
      <c r="I155" s="279">
        <v>55.85</v>
      </c>
      <c r="J155" s="279">
        <v>56.45</v>
      </c>
      <c r="K155" s="277">
        <v>55.25</v>
      </c>
      <c r="L155" s="277">
        <v>53.65</v>
      </c>
      <c r="M155" s="277">
        <v>276.35791</v>
      </c>
    </row>
    <row r="156" spans="1:13">
      <c r="A156" s="268">
        <v>146</v>
      </c>
      <c r="B156" s="277" t="s">
        <v>367</v>
      </c>
      <c r="C156" s="278">
        <v>269.2</v>
      </c>
      <c r="D156" s="279">
        <v>269.81666666666666</v>
      </c>
      <c r="E156" s="279">
        <v>265.38333333333333</v>
      </c>
      <c r="F156" s="279">
        <v>261.56666666666666</v>
      </c>
      <c r="G156" s="279">
        <v>257.13333333333333</v>
      </c>
      <c r="H156" s="279">
        <v>273.63333333333333</v>
      </c>
      <c r="I156" s="279">
        <v>278.06666666666661</v>
      </c>
      <c r="J156" s="279">
        <v>281.88333333333333</v>
      </c>
      <c r="K156" s="277">
        <v>274.25</v>
      </c>
      <c r="L156" s="277">
        <v>266</v>
      </c>
      <c r="M156" s="277">
        <v>1.1042799999999999</v>
      </c>
    </row>
    <row r="157" spans="1:13">
      <c r="A157" s="268">
        <v>147</v>
      </c>
      <c r="B157" s="277" t="s">
        <v>366</v>
      </c>
      <c r="C157" s="278">
        <v>2288.85</v>
      </c>
      <c r="D157" s="279">
        <v>2303.6333333333332</v>
      </c>
      <c r="E157" s="279">
        <v>2257.2166666666662</v>
      </c>
      <c r="F157" s="279">
        <v>2225.583333333333</v>
      </c>
      <c r="G157" s="279">
        <v>2179.1666666666661</v>
      </c>
      <c r="H157" s="279">
        <v>2335.2666666666664</v>
      </c>
      <c r="I157" s="279">
        <v>2381.6833333333334</v>
      </c>
      <c r="J157" s="279">
        <v>2413.3166666666666</v>
      </c>
      <c r="K157" s="277">
        <v>2350.0500000000002</v>
      </c>
      <c r="L157" s="277">
        <v>2272</v>
      </c>
      <c r="M157" s="277">
        <v>0.16381000000000001</v>
      </c>
    </row>
    <row r="158" spans="1:13">
      <c r="A158" s="268">
        <v>148</v>
      </c>
      <c r="B158" s="277" t="s">
        <v>368</v>
      </c>
      <c r="C158" s="278">
        <v>453.4</v>
      </c>
      <c r="D158" s="279">
        <v>454.76666666666665</v>
      </c>
      <c r="E158" s="279">
        <v>448.68333333333328</v>
      </c>
      <c r="F158" s="279">
        <v>443.96666666666664</v>
      </c>
      <c r="G158" s="279">
        <v>437.88333333333327</v>
      </c>
      <c r="H158" s="279">
        <v>459.48333333333329</v>
      </c>
      <c r="I158" s="279">
        <v>465.56666666666666</v>
      </c>
      <c r="J158" s="279">
        <v>470.2833333333333</v>
      </c>
      <c r="K158" s="277">
        <v>460.85</v>
      </c>
      <c r="L158" s="277">
        <v>450.05</v>
      </c>
      <c r="M158" s="277">
        <v>0.36546000000000001</v>
      </c>
    </row>
    <row r="159" spans="1:13">
      <c r="A159" s="268">
        <v>149</v>
      </c>
      <c r="B159" s="277" t="s">
        <v>2941</v>
      </c>
      <c r="C159" s="278">
        <v>492.85</v>
      </c>
      <c r="D159" s="279">
        <v>492.58333333333331</v>
      </c>
      <c r="E159" s="279">
        <v>480.26666666666665</v>
      </c>
      <c r="F159" s="279">
        <v>467.68333333333334</v>
      </c>
      <c r="G159" s="279">
        <v>455.36666666666667</v>
      </c>
      <c r="H159" s="279">
        <v>505.16666666666663</v>
      </c>
      <c r="I159" s="279">
        <v>517.48333333333335</v>
      </c>
      <c r="J159" s="279">
        <v>530.06666666666661</v>
      </c>
      <c r="K159" s="277">
        <v>504.9</v>
      </c>
      <c r="L159" s="277">
        <v>480</v>
      </c>
      <c r="M159" s="277">
        <v>1.4245399999999999</v>
      </c>
    </row>
    <row r="160" spans="1:13">
      <c r="A160" s="268">
        <v>150</v>
      </c>
      <c r="B160" s="277" t="s">
        <v>370</v>
      </c>
      <c r="C160" s="278">
        <v>138</v>
      </c>
      <c r="D160" s="279">
        <v>138.76666666666668</v>
      </c>
      <c r="E160" s="279">
        <v>136.78333333333336</v>
      </c>
      <c r="F160" s="279">
        <v>135.56666666666669</v>
      </c>
      <c r="G160" s="279">
        <v>133.58333333333337</v>
      </c>
      <c r="H160" s="279">
        <v>139.98333333333335</v>
      </c>
      <c r="I160" s="279">
        <v>141.96666666666664</v>
      </c>
      <c r="J160" s="279">
        <v>143.18333333333334</v>
      </c>
      <c r="K160" s="277">
        <v>140.75</v>
      </c>
      <c r="L160" s="277">
        <v>137.55000000000001</v>
      </c>
      <c r="M160" s="277">
        <v>12.712949999999999</v>
      </c>
    </row>
    <row r="161" spans="1:13">
      <c r="A161" s="268">
        <v>151</v>
      </c>
      <c r="B161" s="277" t="s">
        <v>244</v>
      </c>
      <c r="C161" s="278">
        <v>107.4</v>
      </c>
      <c r="D161" s="279">
        <v>108.96666666666665</v>
      </c>
      <c r="E161" s="279">
        <v>105.43333333333331</v>
      </c>
      <c r="F161" s="279">
        <v>103.46666666666665</v>
      </c>
      <c r="G161" s="279">
        <v>99.933333333333309</v>
      </c>
      <c r="H161" s="279">
        <v>110.93333333333331</v>
      </c>
      <c r="I161" s="279">
        <v>114.46666666666664</v>
      </c>
      <c r="J161" s="279">
        <v>116.43333333333331</v>
      </c>
      <c r="K161" s="277">
        <v>112.5</v>
      </c>
      <c r="L161" s="277">
        <v>107</v>
      </c>
      <c r="M161" s="277">
        <v>38.117429999999999</v>
      </c>
    </row>
    <row r="162" spans="1:13">
      <c r="A162" s="268">
        <v>152</v>
      </c>
      <c r="B162" s="277" t="s">
        <v>369</v>
      </c>
      <c r="C162" s="278">
        <v>53.25</v>
      </c>
      <c r="D162" s="279">
        <v>53.733333333333327</v>
      </c>
      <c r="E162" s="279">
        <v>52.566666666666656</v>
      </c>
      <c r="F162" s="279">
        <v>51.883333333333326</v>
      </c>
      <c r="G162" s="279">
        <v>50.716666666666654</v>
      </c>
      <c r="H162" s="279">
        <v>54.416666666666657</v>
      </c>
      <c r="I162" s="279">
        <v>55.583333333333329</v>
      </c>
      <c r="J162" s="279">
        <v>56.266666666666659</v>
      </c>
      <c r="K162" s="277">
        <v>54.9</v>
      </c>
      <c r="L162" s="277">
        <v>53.05</v>
      </c>
      <c r="M162" s="277">
        <v>19.13852</v>
      </c>
    </row>
    <row r="163" spans="1:13">
      <c r="A163" s="268">
        <v>153</v>
      </c>
      <c r="B163" s="277" t="s">
        <v>100</v>
      </c>
      <c r="C163" s="278">
        <v>97.05</v>
      </c>
      <c r="D163" s="279">
        <v>97.083333333333329</v>
      </c>
      <c r="E163" s="279">
        <v>96.266666666666652</v>
      </c>
      <c r="F163" s="279">
        <v>95.48333333333332</v>
      </c>
      <c r="G163" s="279">
        <v>94.666666666666643</v>
      </c>
      <c r="H163" s="279">
        <v>97.86666666666666</v>
      </c>
      <c r="I163" s="279">
        <v>98.683333333333351</v>
      </c>
      <c r="J163" s="279">
        <v>99.466666666666669</v>
      </c>
      <c r="K163" s="277">
        <v>97.9</v>
      </c>
      <c r="L163" s="277">
        <v>96.3</v>
      </c>
      <c r="M163" s="277">
        <v>79.215299999999999</v>
      </c>
    </row>
    <row r="164" spans="1:13">
      <c r="A164" s="268">
        <v>154</v>
      </c>
      <c r="B164" s="277" t="s">
        <v>375</v>
      </c>
      <c r="C164" s="278">
        <v>1713.6</v>
      </c>
      <c r="D164" s="279">
        <v>1717.75</v>
      </c>
      <c r="E164" s="279">
        <v>1701.2</v>
      </c>
      <c r="F164" s="279">
        <v>1688.8</v>
      </c>
      <c r="G164" s="279">
        <v>1672.25</v>
      </c>
      <c r="H164" s="279">
        <v>1730.15</v>
      </c>
      <c r="I164" s="279">
        <v>1746.7000000000003</v>
      </c>
      <c r="J164" s="279">
        <v>1759.1000000000001</v>
      </c>
      <c r="K164" s="277">
        <v>1734.3</v>
      </c>
      <c r="L164" s="277">
        <v>1705.35</v>
      </c>
      <c r="M164" s="277">
        <v>0.42652000000000001</v>
      </c>
    </row>
    <row r="165" spans="1:13">
      <c r="A165" s="268">
        <v>155</v>
      </c>
      <c r="B165" s="277" t="s">
        <v>376</v>
      </c>
      <c r="C165" s="278">
        <v>1722.15</v>
      </c>
      <c r="D165" s="279">
        <v>1730.7166666666665</v>
      </c>
      <c r="E165" s="279">
        <v>1691.4333333333329</v>
      </c>
      <c r="F165" s="279">
        <v>1660.7166666666665</v>
      </c>
      <c r="G165" s="279">
        <v>1621.4333333333329</v>
      </c>
      <c r="H165" s="279">
        <v>1761.4333333333329</v>
      </c>
      <c r="I165" s="279">
        <v>1800.7166666666662</v>
      </c>
      <c r="J165" s="279">
        <v>1831.4333333333329</v>
      </c>
      <c r="K165" s="277">
        <v>1770</v>
      </c>
      <c r="L165" s="277">
        <v>1700</v>
      </c>
      <c r="M165" s="277">
        <v>0.38723000000000002</v>
      </c>
    </row>
    <row r="166" spans="1:13">
      <c r="A166" s="268">
        <v>156</v>
      </c>
      <c r="B166" s="277" t="s">
        <v>372</v>
      </c>
      <c r="C166" s="278">
        <v>497.05</v>
      </c>
      <c r="D166" s="279">
        <v>495.39999999999992</v>
      </c>
      <c r="E166" s="279">
        <v>490.79999999999984</v>
      </c>
      <c r="F166" s="279">
        <v>484.5499999999999</v>
      </c>
      <c r="G166" s="279">
        <v>479.94999999999982</v>
      </c>
      <c r="H166" s="279">
        <v>501.64999999999986</v>
      </c>
      <c r="I166" s="279">
        <v>506.24999999999989</v>
      </c>
      <c r="J166" s="279">
        <v>512.49999999999989</v>
      </c>
      <c r="K166" s="277">
        <v>500</v>
      </c>
      <c r="L166" s="277">
        <v>489.15</v>
      </c>
      <c r="M166" s="277">
        <v>0.18568000000000001</v>
      </c>
    </row>
    <row r="167" spans="1:13">
      <c r="A167" s="268">
        <v>157</v>
      </c>
      <c r="B167" s="277" t="s">
        <v>382</v>
      </c>
      <c r="C167" s="278">
        <v>268.3</v>
      </c>
      <c r="D167" s="279">
        <v>272.66666666666669</v>
      </c>
      <c r="E167" s="279">
        <v>262.63333333333338</v>
      </c>
      <c r="F167" s="279">
        <v>256.9666666666667</v>
      </c>
      <c r="G167" s="279">
        <v>246.93333333333339</v>
      </c>
      <c r="H167" s="279">
        <v>278.33333333333337</v>
      </c>
      <c r="I167" s="279">
        <v>288.36666666666667</v>
      </c>
      <c r="J167" s="279">
        <v>294.03333333333336</v>
      </c>
      <c r="K167" s="277">
        <v>282.7</v>
      </c>
      <c r="L167" s="277">
        <v>267</v>
      </c>
      <c r="M167" s="277">
        <v>1.34728</v>
      </c>
    </row>
    <row r="168" spans="1:13">
      <c r="A168" s="268">
        <v>158</v>
      </c>
      <c r="B168" s="277" t="s">
        <v>373</v>
      </c>
      <c r="C168" s="278">
        <v>89.35</v>
      </c>
      <c r="D168" s="279">
        <v>87.416666666666671</v>
      </c>
      <c r="E168" s="279">
        <v>84.483333333333348</v>
      </c>
      <c r="F168" s="279">
        <v>79.616666666666674</v>
      </c>
      <c r="G168" s="279">
        <v>76.683333333333351</v>
      </c>
      <c r="H168" s="279">
        <v>92.283333333333346</v>
      </c>
      <c r="I168" s="279">
        <v>95.216666666666654</v>
      </c>
      <c r="J168" s="279">
        <v>100.08333333333334</v>
      </c>
      <c r="K168" s="277">
        <v>90.35</v>
      </c>
      <c r="L168" s="277">
        <v>82.55</v>
      </c>
      <c r="M168" s="277">
        <v>1.97455</v>
      </c>
    </row>
    <row r="169" spans="1:13">
      <c r="A169" s="268">
        <v>159</v>
      </c>
      <c r="B169" s="277" t="s">
        <v>374</v>
      </c>
      <c r="C169" s="278">
        <v>145</v>
      </c>
      <c r="D169" s="279">
        <v>145.53333333333333</v>
      </c>
      <c r="E169" s="279">
        <v>143.71666666666667</v>
      </c>
      <c r="F169" s="279">
        <v>142.43333333333334</v>
      </c>
      <c r="G169" s="279">
        <v>140.61666666666667</v>
      </c>
      <c r="H169" s="279">
        <v>146.81666666666666</v>
      </c>
      <c r="I169" s="279">
        <v>148.63333333333333</v>
      </c>
      <c r="J169" s="279">
        <v>149.91666666666666</v>
      </c>
      <c r="K169" s="277">
        <v>147.35</v>
      </c>
      <c r="L169" s="277">
        <v>144.25</v>
      </c>
      <c r="M169" s="277">
        <v>1.5366</v>
      </c>
    </row>
    <row r="170" spans="1:13">
      <c r="A170" s="268">
        <v>160</v>
      </c>
      <c r="B170" s="277" t="s">
        <v>245</v>
      </c>
      <c r="C170" s="278">
        <v>149.5</v>
      </c>
      <c r="D170" s="279">
        <v>147.54999999999998</v>
      </c>
      <c r="E170" s="279">
        <v>143.09999999999997</v>
      </c>
      <c r="F170" s="279">
        <v>136.69999999999999</v>
      </c>
      <c r="G170" s="279">
        <v>132.24999999999997</v>
      </c>
      <c r="H170" s="279">
        <v>153.94999999999996</v>
      </c>
      <c r="I170" s="279">
        <v>158.39999999999995</v>
      </c>
      <c r="J170" s="279">
        <v>164.79999999999995</v>
      </c>
      <c r="K170" s="277">
        <v>152</v>
      </c>
      <c r="L170" s="277">
        <v>141.15</v>
      </c>
      <c r="M170" s="277">
        <v>8.9733300000000007</v>
      </c>
    </row>
    <row r="171" spans="1:13">
      <c r="A171" s="268">
        <v>161</v>
      </c>
      <c r="B171" s="277" t="s">
        <v>378</v>
      </c>
      <c r="C171" s="278">
        <v>4980</v>
      </c>
      <c r="D171" s="279">
        <v>4973.666666666667</v>
      </c>
      <c r="E171" s="279">
        <v>4947.3333333333339</v>
      </c>
      <c r="F171" s="279">
        <v>4914.666666666667</v>
      </c>
      <c r="G171" s="279">
        <v>4888.3333333333339</v>
      </c>
      <c r="H171" s="279">
        <v>5006.3333333333339</v>
      </c>
      <c r="I171" s="279">
        <v>5032.6666666666679</v>
      </c>
      <c r="J171" s="279">
        <v>5065.3333333333339</v>
      </c>
      <c r="K171" s="277">
        <v>5000</v>
      </c>
      <c r="L171" s="277">
        <v>4941</v>
      </c>
      <c r="M171" s="277">
        <v>9.5949999999999994E-2</v>
      </c>
    </row>
    <row r="172" spans="1:13">
      <c r="A172" s="268">
        <v>162</v>
      </c>
      <c r="B172" s="277" t="s">
        <v>379</v>
      </c>
      <c r="C172" s="278">
        <v>1468.75</v>
      </c>
      <c r="D172" s="279">
        <v>1478.9666666666665</v>
      </c>
      <c r="E172" s="279">
        <v>1447.9833333333329</v>
      </c>
      <c r="F172" s="279">
        <v>1427.2166666666665</v>
      </c>
      <c r="G172" s="279">
        <v>1396.2333333333329</v>
      </c>
      <c r="H172" s="279">
        <v>1499.7333333333329</v>
      </c>
      <c r="I172" s="279">
        <v>1530.7166666666665</v>
      </c>
      <c r="J172" s="279">
        <v>1551.4833333333329</v>
      </c>
      <c r="K172" s="277">
        <v>1509.95</v>
      </c>
      <c r="L172" s="277">
        <v>1458.2</v>
      </c>
      <c r="M172" s="277">
        <v>0.67712000000000006</v>
      </c>
    </row>
    <row r="173" spans="1:13">
      <c r="A173" s="268">
        <v>163</v>
      </c>
      <c r="B173" s="277" t="s">
        <v>101</v>
      </c>
      <c r="C173" s="278">
        <v>471.3</v>
      </c>
      <c r="D173" s="279">
        <v>467.31666666666666</v>
      </c>
      <c r="E173" s="279">
        <v>457.98333333333335</v>
      </c>
      <c r="F173" s="279">
        <v>444.66666666666669</v>
      </c>
      <c r="G173" s="279">
        <v>435.33333333333337</v>
      </c>
      <c r="H173" s="279">
        <v>480.63333333333333</v>
      </c>
      <c r="I173" s="279">
        <v>489.9666666666667</v>
      </c>
      <c r="J173" s="279">
        <v>503.2833333333333</v>
      </c>
      <c r="K173" s="277">
        <v>476.65</v>
      </c>
      <c r="L173" s="277">
        <v>454</v>
      </c>
      <c r="M173" s="277">
        <v>76.05771</v>
      </c>
    </row>
    <row r="174" spans="1:13">
      <c r="A174" s="268">
        <v>164</v>
      </c>
      <c r="B174" s="277" t="s">
        <v>387</v>
      </c>
      <c r="C174" s="278">
        <v>41.65</v>
      </c>
      <c r="D174" s="279">
        <v>41.699999999999996</v>
      </c>
      <c r="E174" s="279">
        <v>41.29999999999999</v>
      </c>
      <c r="F174" s="279">
        <v>40.949999999999996</v>
      </c>
      <c r="G174" s="279">
        <v>40.54999999999999</v>
      </c>
      <c r="H174" s="279">
        <v>42.04999999999999</v>
      </c>
      <c r="I174" s="279">
        <v>42.449999999999996</v>
      </c>
      <c r="J174" s="279">
        <v>42.79999999999999</v>
      </c>
      <c r="K174" s="277">
        <v>42.1</v>
      </c>
      <c r="L174" s="277">
        <v>41.35</v>
      </c>
      <c r="M174" s="277">
        <v>5.9563600000000001</v>
      </c>
    </row>
    <row r="175" spans="1:13">
      <c r="A175" s="268">
        <v>165</v>
      </c>
      <c r="B175" s="277" t="s">
        <v>1397</v>
      </c>
      <c r="C175" s="278">
        <v>5667.85</v>
      </c>
      <c r="D175" s="279">
        <v>5663.0333333333328</v>
      </c>
      <c r="E175" s="279">
        <v>5254.8166666666657</v>
      </c>
      <c r="F175" s="279">
        <v>4841.7833333333328</v>
      </c>
      <c r="G175" s="279">
        <v>4433.5666666666657</v>
      </c>
      <c r="H175" s="279">
        <v>6076.0666666666657</v>
      </c>
      <c r="I175" s="279">
        <v>6484.2833333333328</v>
      </c>
      <c r="J175" s="279">
        <v>6897.3166666666657</v>
      </c>
      <c r="K175" s="277">
        <v>6071.25</v>
      </c>
      <c r="L175" s="277">
        <v>5250</v>
      </c>
      <c r="M175" s="277">
        <v>3.1183100000000001</v>
      </c>
    </row>
    <row r="176" spans="1:13">
      <c r="A176" s="268">
        <v>166</v>
      </c>
      <c r="B176" s="277" t="s">
        <v>103</v>
      </c>
      <c r="C176" s="278">
        <v>21.45</v>
      </c>
      <c r="D176" s="279">
        <v>21.466666666666669</v>
      </c>
      <c r="E176" s="279">
        <v>21.083333333333336</v>
      </c>
      <c r="F176" s="279">
        <v>20.716666666666669</v>
      </c>
      <c r="G176" s="279">
        <v>20.333333333333336</v>
      </c>
      <c r="H176" s="279">
        <v>21.833333333333336</v>
      </c>
      <c r="I176" s="279">
        <v>22.216666666666669</v>
      </c>
      <c r="J176" s="279">
        <v>22.583333333333336</v>
      </c>
      <c r="K176" s="277">
        <v>21.85</v>
      </c>
      <c r="L176" s="277">
        <v>21.1</v>
      </c>
      <c r="M176" s="277">
        <v>84.370040000000003</v>
      </c>
    </row>
    <row r="177" spans="1:13">
      <c r="A177" s="268">
        <v>167</v>
      </c>
      <c r="B177" s="277" t="s">
        <v>388</v>
      </c>
      <c r="C177" s="278">
        <v>167.6</v>
      </c>
      <c r="D177" s="279">
        <v>168.46666666666667</v>
      </c>
      <c r="E177" s="279">
        <v>164.98333333333335</v>
      </c>
      <c r="F177" s="279">
        <v>162.36666666666667</v>
      </c>
      <c r="G177" s="279">
        <v>158.88333333333335</v>
      </c>
      <c r="H177" s="279">
        <v>171.08333333333334</v>
      </c>
      <c r="I177" s="279">
        <v>174.56666666666663</v>
      </c>
      <c r="J177" s="279">
        <v>177.18333333333334</v>
      </c>
      <c r="K177" s="277">
        <v>171.95</v>
      </c>
      <c r="L177" s="277">
        <v>165.85</v>
      </c>
      <c r="M177" s="277">
        <v>14.296200000000001</v>
      </c>
    </row>
    <row r="178" spans="1:13">
      <c r="A178" s="268">
        <v>168</v>
      </c>
      <c r="B178" s="277" t="s">
        <v>380</v>
      </c>
      <c r="C178" s="278">
        <v>960.8</v>
      </c>
      <c r="D178" s="279">
        <v>960.63333333333333</v>
      </c>
      <c r="E178" s="279">
        <v>931.26666666666665</v>
      </c>
      <c r="F178" s="279">
        <v>901.73333333333335</v>
      </c>
      <c r="G178" s="279">
        <v>872.36666666666667</v>
      </c>
      <c r="H178" s="279">
        <v>990.16666666666663</v>
      </c>
      <c r="I178" s="279">
        <v>1019.5333333333332</v>
      </c>
      <c r="J178" s="279">
        <v>1049.0666666666666</v>
      </c>
      <c r="K178" s="277">
        <v>990</v>
      </c>
      <c r="L178" s="277">
        <v>931.1</v>
      </c>
      <c r="M178" s="277">
        <v>1.3391200000000001</v>
      </c>
    </row>
    <row r="179" spans="1:13">
      <c r="A179" s="268">
        <v>169</v>
      </c>
      <c r="B179" s="277" t="s">
        <v>246</v>
      </c>
      <c r="C179" s="278">
        <v>464.3</v>
      </c>
      <c r="D179" s="279">
        <v>465.7</v>
      </c>
      <c r="E179" s="279">
        <v>461.75</v>
      </c>
      <c r="F179" s="279">
        <v>459.2</v>
      </c>
      <c r="G179" s="279">
        <v>455.25</v>
      </c>
      <c r="H179" s="279">
        <v>468.25</v>
      </c>
      <c r="I179" s="279">
        <v>472.19999999999993</v>
      </c>
      <c r="J179" s="279">
        <v>474.75</v>
      </c>
      <c r="K179" s="277">
        <v>469.65</v>
      </c>
      <c r="L179" s="277">
        <v>463.15</v>
      </c>
      <c r="M179" s="277">
        <v>1.9602200000000001</v>
      </c>
    </row>
    <row r="180" spans="1:13">
      <c r="A180" s="268">
        <v>170</v>
      </c>
      <c r="B180" s="277" t="s">
        <v>104</v>
      </c>
      <c r="C180" s="278">
        <v>682</v>
      </c>
      <c r="D180" s="279">
        <v>686.18333333333339</v>
      </c>
      <c r="E180" s="279">
        <v>676.01666666666677</v>
      </c>
      <c r="F180" s="279">
        <v>670.03333333333342</v>
      </c>
      <c r="G180" s="279">
        <v>659.86666666666679</v>
      </c>
      <c r="H180" s="279">
        <v>692.16666666666674</v>
      </c>
      <c r="I180" s="279">
        <v>702.33333333333326</v>
      </c>
      <c r="J180" s="279">
        <v>708.31666666666672</v>
      </c>
      <c r="K180" s="277">
        <v>696.35</v>
      </c>
      <c r="L180" s="277">
        <v>680.2</v>
      </c>
      <c r="M180" s="277">
        <v>5.1218500000000002</v>
      </c>
    </row>
    <row r="181" spans="1:13">
      <c r="A181" s="268">
        <v>171</v>
      </c>
      <c r="B181" s="277" t="s">
        <v>247</v>
      </c>
      <c r="C181" s="278">
        <v>385.95</v>
      </c>
      <c r="D181" s="279">
        <v>381.56666666666666</v>
      </c>
      <c r="E181" s="279">
        <v>371.18333333333334</v>
      </c>
      <c r="F181" s="279">
        <v>356.41666666666669</v>
      </c>
      <c r="G181" s="279">
        <v>346.03333333333336</v>
      </c>
      <c r="H181" s="279">
        <v>396.33333333333331</v>
      </c>
      <c r="I181" s="279">
        <v>406.71666666666664</v>
      </c>
      <c r="J181" s="279">
        <v>421.48333333333329</v>
      </c>
      <c r="K181" s="277">
        <v>391.95</v>
      </c>
      <c r="L181" s="277">
        <v>366.8</v>
      </c>
      <c r="M181" s="277">
        <v>10.670920000000001</v>
      </c>
    </row>
    <row r="182" spans="1:13">
      <c r="A182" s="268">
        <v>172</v>
      </c>
      <c r="B182" s="277" t="s">
        <v>248</v>
      </c>
      <c r="C182" s="278">
        <v>890.6</v>
      </c>
      <c r="D182" s="279">
        <v>895.2833333333333</v>
      </c>
      <c r="E182" s="279">
        <v>881.06666666666661</v>
      </c>
      <c r="F182" s="279">
        <v>871.5333333333333</v>
      </c>
      <c r="G182" s="279">
        <v>857.31666666666661</v>
      </c>
      <c r="H182" s="279">
        <v>904.81666666666661</v>
      </c>
      <c r="I182" s="279">
        <v>919.0333333333333</v>
      </c>
      <c r="J182" s="279">
        <v>928.56666666666661</v>
      </c>
      <c r="K182" s="277">
        <v>909.5</v>
      </c>
      <c r="L182" s="277">
        <v>885.75</v>
      </c>
      <c r="M182" s="277">
        <v>2.6166200000000002</v>
      </c>
    </row>
    <row r="183" spans="1:13">
      <c r="A183" s="268">
        <v>173</v>
      </c>
      <c r="B183" s="277" t="s">
        <v>389</v>
      </c>
      <c r="C183" s="278">
        <v>79.05</v>
      </c>
      <c r="D183" s="279">
        <v>78.983333333333334</v>
      </c>
      <c r="E183" s="279">
        <v>78.066666666666663</v>
      </c>
      <c r="F183" s="279">
        <v>77.083333333333329</v>
      </c>
      <c r="G183" s="279">
        <v>76.166666666666657</v>
      </c>
      <c r="H183" s="279">
        <v>79.966666666666669</v>
      </c>
      <c r="I183" s="279">
        <v>80.883333333333326</v>
      </c>
      <c r="J183" s="279">
        <v>81.866666666666674</v>
      </c>
      <c r="K183" s="277">
        <v>79.900000000000006</v>
      </c>
      <c r="L183" s="277">
        <v>78</v>
      </c>
      <c r="M183" s="277">
        <v>6.0692199999999996</v>
      </c>
    </row>
    <row r="184" spans="1:13">
      <c r="A184" s="268">
        <v>174</v>
      </c>
      <c r="B184" s="277" t="s">
        <v>381</v>
      </c>
      <c r="C184" s="278">
        <v>329.45</v>
      </c>
      <c r="D184" s="279">
        <v>327.8</v>
      </c>
      <c r="E184" s="279">
        <v>319.85000000000002</v>
      </c>
      <c r="F184" s="279">
        <v>310.25</v>
      </c>
      <c r="G184" s="279">
        <v>302.3</v>
      </c>
      <c r="H184" s="279">
        <v>337.40000000000003</v>
      </c>
      <c r="I184" s="279">
        <v>345.34999999999997</v>
      </c>
      <c r="J184" s="279">
        <v>354.95000000000005</v>
      </c>
      <c r="K184" s="277">
        <v>335.75</v>
      </c>
      <c r="L184" s="277">
        <v>318.2</v>
      </c>
      <c r="M184" s="277">
        <v>68.662080000000003</v>
      </c>
    </row>
    <row r="185" spans="1:13">
      <c r="A185" s="268">
        <v>175</v>
      </c>
      <c r="B185" s="277" t="s">
        <v>249</v>
      </c>
      <c r="C185" s="278">
        <v>187.85</v>
      </c>
      <c r="D185" s="279">
        <v>188.95000000000002</v>
      </c>
      <c r="E185" s="279">
        <v>185.90000000000003</v>
      </c>
      <c r="F185" s="279">
        <v>183.95000000000002</v>
      </c>
      <c r="G185" s="279">
        <v>180.90000000000003</v>
      </c>
      <c r="H185" s="279">
        <v>190.90000000000003</v>
      </c>
      <c r="I185" s="279">
        <v>193.95000000000005</v>
      </c>
      <c r="J185" s="279">
        <v>195.90000000000003</v>
      </c>
      <c r="K185" s="277">
        <v>192</v>
      </c>
      <c r="L185" s="277">
        <v>187</v>
      </c>
      <c r="M185" s="277">
        <v>6.2177699999999998</v>
      </c>
    </row>
    <row r="186" spans="1:13">
      <c r="A186" s="268">
        <v>176</v>
      </c>
      <c r="B186" s="277" t="s">
        <v>105</v>
      </c>
      <c r="C186" s="278">
        <v>634.04999999999995</v>
      </c>
      <c r="D186" s="279">
        <v>635.03333333333342</v>
      </c>
      <c r="E186" s="279">
        <v>626.71666666666681</v>
      </c>
      <c r="F186" s="279">
        <v>619.38333333333344</v>
      </c>
      <c r="G186" s="279">
        <v>611.06666666666683</v>
      </c>
      <c r="H186" s="279">
        <v>642.36666666666679</v>
      </c>
      <c r="I186" s="279">
        <v>650.68333333333339</v>
      </c>
      <c r="J186" s="279">
        <v>658.01666666666677</v>
      </c>
      <c r="K186" s="277">
        <v>643.35</v>
      </c>
      <c r="L186" s="277">
        <v>627.70000000000005</v>
      </c>
      <c r="M186" s="277">
        <v>19.252130000000001</v>
      </c>
    </row>
    <row r="187" spans="1:13">
      <c r="A187" s="268">
        <v>177</v>
      </c>
      <c r="B187" s="277" t="s">
        <v>383</v>
      </c>
      <c r="C187" s="278">
        <v>86.55</v>
      </c>
      <c r="D187" s="279">
        <v>86.216666666666654</v>
      </c>
      <c r="E187" s="279">
        <v>83.133333333333312</v>
      </c>
      <c r="F187" s="279">
        <v>79.716666666666654</v>
      </c>
      <c r="G187" s="279">
        <v>76.633333333333312</v>
      </c>
      <c r="H187" s="279">
        <v>89.633333333333312</v>
      </c>
      <c r="I187" s="279">
        <v>92.716666666666654</v>
      </c>
      <c r="J187" s="279">
        <v>96.133333333333312</v>
      </c>
      <c r="K187" s="277">
        <v>89.3</v>
      </c>
      <c r="L187" s="277">
        <v>82.8</v>
      </c>
      <c r="M187" s="277">
        <v>17.39339</v>
      </c>
    </row>
    <row r="188" spans="1:13">
      <c r="A188" s="268">
        <v>178</v>
      </c>
      <c r="B188" s="277" t="s">
        <v>384</v>
      </c>
      <c r="C188" s="278">
        <v>494.3</v>
      </c>
      <c r="D188" s="279">
        <v>491.88333333333338</v>
      </c>
      <c r="E188" s="279">
        <v>486.41666666666674</v>
      </c>
      <c r="F188" s="279">
        <v>478.53333333333336</v>
      </c>
      <c r="G188" s="279">
        <v>473.06666666666672</v>
      </c>
      <c r="H188" s="279">
        <v>499.76666666666677</v>
      </c>
      <c r="I188" s="279">
        <v>505.23333333333335</v>
      </c>
      <c r="J188" s="279">
        <v>513.11666666666679</v>
      </c>
      <c r="K188" s="277">
        <v>497.35</v>
      </c>
      <c r="L188" s="277">
        <v>484</v>
      </c>
      <c r="M188" s="277">
        <v>0.20932000000000001</v>
      </c>
    </row>
    <row r="189" spans="1:13">
      <c r="A189" s="268">
        <v>179</v>
      </c>
      <c r="B189" s="277" t="s">
        <v>1440</v>
      </c>
      <c r="C189" s="278">
        <v>217</v>
      </c>
      <c r="D189" s="279">
        <v>215.68333333333331</v>
      </c>
      <c r="E189" s="279">
        <v>209.56666666666661</v>
      </c>
      <c r="F189" s="279">
        <v>202.1333333333333</v>
      </c>
      <c r="G189" s="279">
        <v>196.01666666666659</v>
      </c>
      <c r="H189" s="279">
        <v>223.11666666666662</v>
      </c>
      <c r="I189" s="279">
        <v>229.23333333333335</v>
      </c>
      <c r="J189" s="279">
        <v>236.66666666666663</v>
      </c>
      <c r="K189" s="277">
        <v>221.8</v>
      </c>
      <c r="L189" s="277">
        <v>208.25</v>
      </c>
      <c r="M189" s="277">
        <v>7.8549699999999998</v>
      </c>
    </row>
    <row r="190" spans="1:13">
      <c r="A190" s="268">
        <v>180</v>
      </c>
      <c r="B190" s="277" t="s">
        <v>390</v>
      </c>
      <c r="C190" s="278">
        <v>62.35</v>
      </c>
      <c r="D190" s="279">
        <v>62.9</v>
      </c>
      <c r="E190" s="279">
        <v>61.649999999999991</v>
      </c>
      <c r="F190" s="279">
        <v>60.949999999999996</v>
      </c>
      <c r="G190" s="279">
        <v>59.699999999999989</v>
      </c>
      <c r="H190" s="279">
        <v>63.599999999999994</v>
      </c>
      <c r="I190" s="279">
        <v>64.850000000000009</v>
      </c>
      <c r="J190" s="279">
        <v>65.55</v>
      </c>
      <c r="K190" s="277">
        <v>64.150000000000006</v>
      </c>
      <c r="L190" s="277">
        <v>62.2</v>
      </c>
      <c r="M190" s="277">
        <v>7.5692700000000004</v>
      </c>
    </row>
    <row r="191" spans="1:13">
      <c r="A191" s="268">
        <v>181</v>
      </c>
      <c r="B191" s="277" t="s">
        <v>250</v>
      </c>
      <c r="C191" s="278">
        <v>211.65</v>
      </c>
      <c r="D191" s="279">
        <v>210.13333333333333</v>
      </c>
      <c r="E191" s="279">
        <v>205.51666666666665</v>
      </c>
      <c r="F191" s="279">
        <v>199.38333333333333</v>
      </c>
      <c r="G191" s="279">
        <v>194.76666666666665</v>
      </c>
      <c r="H191" s="279">
        <v>216.26666666666665</v>
      </c>
      <c r="I191" s="279">
        <v>220.88333333333333</v>
      </c>
      <c r="J191" s="279">
        <v>227.01666666666665</v>
      </c>
      <c r="K191" s="277">
        <v>214.75</v>
      </c>
      <c r="L191" s="277">
        <v>204</v>
      </c>
      <c r="M191" s="277">
        <v>36.060699999999997</v>
      </c>
    </row>
    <row r="192" spans="1:13">
      <c r="A192" s="268">
        <v>182</v>
      </c>
      <c r="B192" s="277" t="s">
        <v>385</v>
      </c>
      <c r="C192" s="278">
        <v>342.95</v>
      </c>
      <c r="D192" s="279">
        <v>344.61666666666662</v>
      </c>
      <c r="E192" s="279">
        <v>339.43333333333322</v>
      </c>
      <c r="F192" s="279">
        <v>335.91666666666663</v>
      </c>
      <c r="G192" s="279">
        <v>330.73333333333323</v>
      </c>
      <c r="H192" s="279">
        <v>348.13333333333321</v>
      </c>
      <c r="I192" s="279">
        <v>353.31666666666661</v>
      </c>
      <c r="J192" s="279">
        <v>356.8333333333332</v>
      </c>
      <c r="K192" s="277">
        <v>349.8</v>
      </c>
      <c r="L192" s="277">
        <v>341.1</v>
      </c>
      <c r="M192" s="277">
        <v>0.87434000000000001</v>
      </c>
    </row>
    <row r="193" spans="1:13">
      <c r="A193" s="268">
        <v>183</v>
      </c>
      <c r="B193" s="277" t="s">
        <v>386</v>
      </c>
      <c r="C193" s="278">
        <v>309.5</v>
      </c>
      <c r="D193" s="279">
        <v>305.95</v>
      </c>
      <c r="E193" s="279">
        <v>300.54999999999995</v>
      </c>
      <c r="F193" s="279">
        <v>291.59999999999997</v>
      </c>
      <c r="G193" s="279">
        <v>286.19999999999993</v>
      </c>
      <c r="H193" s="279">
        <v>314.89999999999998</v>
      </c>
      <c r="I193" s="279">
        <v>320.29999999999995</v>
      </c>
      <c r="J193" s="279">
        <v>329.25</v>
      </c>
      <c r="K193" s="277">
        <v>311.35000000000002</v>
      </c>
      <c r="L193" s="277">
        <v>297</v>
      </c>
      <c r="M193" s="277">
        <v>12.20223</v>
      </c>
    </row>
    <row r="194" spans="1:13">
      <c r="A194" s="268">
        <v>184</v>
      </c>
      <c r="B194" s="277" t="s">
        <v>391</v>
      </c>
      <c r="C194" s="278">
        <v>625.1</v>
      </c>
      <c r="D194" s="279">
        <v>627.36666666666667</v>
      </c>
      <c r="E194" s="279">
        <v>617.73333333333335</v>
      </c>
      <c r="F194" s="279">
        <v>610.36666666666667</v>
      </c>
      <c r="G194" s="279">
        <v>600.73333333333335</v>
      </c>
      <c r="H194" s="279">
        <v>634.73333333333335</v>
      </c>
      <c r="I194" s="279">
        <v>644.36666666666679</v>
      </c>
      <c r="J194" s="279">
        <v>651.73333333333335</v>
      </c>
      <c r="K194" s="277">
        <v>637</v>
      </c>
      <c r="L194" s="277">
        <v>620</v>
      </c>
      <c r="M194" s="277">
        <v>0.46278000000000002</v>
      </c>
    </row>
    <row r="195" spans="1:13">
      <c r="A195" s="268">
        <v>185</v>
      </c>
      <c r="B195" s="277" t="s">
        <v>399</v>
      </c>
      <c r="C195" s="278">
        <v>1031.3</v>
      </c>
      <c r="D195" s="279">
        <v>1035.9333333333334</v>
      </c>
      <c r="E195" s="279">
        <v>1001.8666666666668</v>
      </c>
      <c r="F195" s="279">
        <v>972.43333333333339</v>
      </c>
      <c r="G195" s="279">
        <v>938.36666666666679</v>
      </c>
      <c r="H195" s="279">
        <v>1065.3666666666668</v>
      </c>
      <c r="I195" s="279">
        <v>1099.4333333333334</v>
      </c>
      <c r="J195" s="279">
        <v>1128.8666666666668</v>
      </c>
      <c r="K195" s="277">
        <v>1070</v>
      </c>
      <c r="L195" s="277">
        <v>1006.5</v>
      </c>
      <c r="M195" s="277">
        <v>12.51618</v>
      </c>
    </row>
    <row r="196" spans="1:13">
      <c r="A196" s="268">
        <v>186</v>
      </c>
      <c r="B196" s="277" t="s">
        <v>392</v>
      </c>
      <c r="C196" s="278">
        <v>37.700000000000003</v>
      </c>
      <c r="D196" s="279">
        <v>37.700000000000003</v>
      </c>
      <c r="E196" s="279">
        <v>37.700000000000003</v>
      </c>
      <c r="F196" s="279">
        <v>37.700000000000003</v>
      </c>
      <c r="G196" s="279">
        <v>37.700000000000003</v>
      </c>
      <c r="H196" s="279">
        <v>37.700000000000003</v>
      </c>
      <c r="I196" s="279">
        <v>37.700000000000003</v>
      </c>
      <c r="J196" s="279">
        <v>37.700000000000003</v>
      </c>
      <c r="K196" s="277">
        <v>37.700000000000003</v>
      </c>
      <c r="L196" s="277">
        <v>37.700000000000003</v>
      </c>
      <c r="M196" s="277">
        <v>3.15218</v>
      </c>
    </row>
    <row r="197" spans="1:13">
      <c r="A197" s="268">
        <v>187</v>
      </c>
      <c r="B197" s="277" t="s">
        <v>393</v>
      </c>
      <c r="C197" s="278">
        <v>741.45</v>
      </c>
      <c r="D197" s="279">
        <v>743.81666666666661</v>
      </c>
      <c r="E197" s="279">
        <v>717.63333333333321</v>
      </c>
      <c r="F197" s="279">
        <v>693.81666666666661</v>
      </c>
      <c r="G197" s="279">
        <v>667.63333333333321</v>
      </c>
      <c r="H197" s="279">
        <v>767.63333333333321</v>
      </c>
      <c r="I197" s="279">
        <v>793.81666666666661</v>
      </c>
      <c r="J197" s="279">
        <v>817.63333333333321</v>
      </c>
      <c r="K197" s="277">
        <v>770</v>
      </c>
      <c r="L197" s="277">
        <v>720</v>
      </c>
      <c r="M197" s="277">
        <v>1.2297800000000001</v>
      </c>
    </row>
    <row r="198" spans="1:13">
      <c r="A198" s="268">
        <v>188</v>
      </c>
      <c r="B198" s="277" t="s">
        <v>106</v>
      </c>
      <c r="C198" s="278">
        <v>611.79999999999995</v>
      </c>
      <c r="D198" s="279">
        <v>613.63333333333333</v>
      </c>
      <c r="E198" s="279">
        <v>606.36666666666667</v>
      </c>
      <c r="F198" s="279">
        <v>600.93333333333339</v>
      </c>
      <c r="G198" s="279">
        <v>593.66666666666674</v>
      </c>
      <c r="H198" s="279">
        <v>619.06666666666661</v>
      </c>
      <c r="I198" s="279">
        <v>626.33333333333326</v>
      </c>
      <c r="J198" s="279">
        <v>631.76666666666654</v>
      </c>
      <c r="K198" s="277">
        <v>620.9</v>
      </c>
      <c r="L198" s="277">
        <v>608.20000000000005</v>
      </c>
      <c r="M198" s="277">
        <v>17.43028</v>
      </c>
    </row>
    <row r="199" spans="1:13">
      <c r="A199" s="268">
        <v>189</v>
      </c>
      <c r="B199" s="277" t="s">
        <v>108</v>
      </c>
      <c r="C199" s="278">
        <v>692.05</v>
      </c>
      <c r="D199" s="279">
        <v>690.69999999999993</v>
      </c>
      <c r="E199" s="279">
        <v>686.44999999999982</v>
      </c>
      <c r="F199" s="279">
        <v>680.84999999999991</v>
      </c>
      <c r="G199" s="279">
        <v>676.5999999999998</v>
      </c>
      <c r="H199" s="279">
        <v>696.29999999999984</v>
      </c>
      <c r="I199" s="279">
        <v>700.55000000000007</v>
      </c>
      <c r="J199" s="279">
        <v>706.14999999999986</v>
      </c>
      <c r="K199" s="277">
        <v>694.95</v>
      </c>
      <c r="L199" s="277">
        <v>685.1</v>
      </c>
      <c r="M199" s="277">
        <v>37.695749999999997</v>
      </c>
    </row>
    <row r="200" spans="1:13">
      <c r="A200" s="268">
        <v>190</v>
      </c>
      <c r="B200" s="277" t="s">
        <v>109</v>
      </c>
      <c r="C200" s="278">
        <v>1798.95</v>
      </c>
      <c r="D200" s="279">
        <v>1799.75</v>
      </c>
      <c r="E200" s="279">
        <v>1788.5</v>
      </c>
      <c r="F200" s="279">
        <v>1778.05</v>
      </c>
      <c r="G200" s="279">
        <v>1766.8</v>
      </c>
      <c r="H200" s="279">
        <v>1810.2</v>
      </c>
      <c r="I200" s="279">
        <v>1821.45</v>
      </c>
      <c r="J200" s="279">
        <v>1831.9</v>
      </c>
      <c r="K200" s="277">
        <v>1811</v>
      </c>
      <c r="L200" s="277">
        <v>1789.3</v>
      </c>
      <c r="M200" s="277">
        <v>30.309170000000002</v>
      </c>
    </row>
    <row r="201" spans="1:13">
      <c r="A201" s="268">
        <v>191</v>
      </c>
      <c r="B201" s="277" t="s">
        <v>252</v>
      </c>
      <c r="C201" s="278">
        <v>2363.9</v>
      </c>
      <c r="D201" s="279">
        <v>2373.2999999999997</v>
      </c>
      <c r="E201" s="279">
        <v>2351.5999999999995</v>
      </c>
      <c r="F201" s="279">
        <v>2339.2999999999997</v>
      </c>
      <c r="G201" s="279">
        <v>2317.5999999999995</v>
      </c>
      <c r="H201" s="279">
        <v>2385.5999999999995</v>
      </c>
      <c r="I201" s="279">
        <v>2407.2999999999993</v>
      </c>
      <c r="J201" s="279">
        <v>2419.5999999999995</v>
      </c>
      <c r="K201" s="277">
        <v>2395</v>
      </c>
      <c r="L201" s="277">
        <v>2361</v>
      </c>
      <c r="M201" s="277">
        <v>4.7813800000000004</v>
      </c>
    </row>
    <row r="202" spans="1:13">
      <c r="A202" s="268">
        <v>192</v>
      </c>
      <c r="B202" s="277" t="s">
        <v>110</v>
      </c>
      <c r="C202" s="278">
        <v>1050.6500000000001</v>
      </c>
      <c r="D202" s="279">
        <v>1052.8166666666666</v>
      </c>
      <c r="E202" s="279">
        <v>1041.6333333333332</v>
      </c>
      <c r="F202" s="279">
        <v>1032.6166666666666</v>
      </c>
      <c r="G202" s="279">
        <v>1021.4333333333332</v>
      </c>
      <c r="H202" s="279">
        <v>1061.8333333333333</v>
      </c>
      <c r="I202" s="279">
        <v>1073.0166666666667</v>
      </c>
      <c r="J202" s="279">
        <v>1082.0333333333333</v>
      </c>
      <c r="K202" s="277">
        <v>1064</v>
      </c>
      <c r="L202" s="277">
        <v>1043.8</v>
      </c>
      <c r="M202" s="277">
        <v>110.86465</v>
      </c>
    </row>
    <row r="203" spans="1:13">
      <c r="A203" s="268">
        <v>193</v>
      </c>
      <c r="B203" s="277" t="s">
        <v>253</v>
      </c>
      <c r="C203" s="278">
        <v>608.85</v>
      </c>
      <c r="D203" s="279">
        <v>611.26666666666677</v>
      </c>
      <c r="E203" s="279">
        <v>604.58333333333348</v>
      </c>
      <c r="F203" s="279">
        <v>600.31666666666672</v>
      </c>
      <c r="G203" s="279">
        <v>593.63333333333344</v>
      </c>
      <c r="H203" s="279">
        <v>615.53333333333353</v>
      </c>
      <c r="I203" s="279">
        <v>622.2166666666667</v>
      </c>
      <c r="J203" s="279">
        <v>626.48333333333358</v>
      </c>
      <c r="K203" s="277">
        <v>617.95000000000005</v>
      </c>
      <c r="L203" s="277">
        <v>607</v>
      </c>
      <c r="M203" s="277">
        <v>20.28858</v>
      </c>
    </row>
    <row r="204" spans="1:13">
      <c r="A204" s="268">
        <v>194</v>
      </c>
      <c r="B204" s="277" t="s">
        <v>251</v>
      </c>
      <c r="C204" s="278">
        <v>789.8</v>
      </c>
      <c r="D204" s="279">
        <v>791.7833333333333</v>
      </c>
      <c r="E204" s="279">
        <v>778.16666666666663</v>
      </c>
      <c r="F204" s="279">
        <v>766.5333333333333</v>
      </c>
      <c r="G204" s="279">
        <v>752.91666666666663</v>
      </c>
      <c r="H204" s="279">
        <v>803.41666666666663</v>
      </c>
      <c r="I204" s="279">
        <v>817.03333333333342</v>
      </c>
      <c r="J204" s="279">
        <v>828.66666666666663</v>
      </c>
      <c r="K204" s="277">
        <v>805.4</v>
      </c>
      <c r="L204" s="277">
        <v>780.15</v>
      </c>
      <c r="M204" s="277">
        <v>3.3711000000000002</v>
      </c>
    </row>
    <row r="205" spans="1:13">
      <c r="A205" s="268">
        <v>195</v>
      </c>
      <c r="B205" s="277" t="s">
        <v>394</v>
      </c>
      <c r="C205" s="278">
        <v>181.15</v>
      </c>
      <c r="D205" s="279">
        <v>182.43333333333331</v>
      </c>
      <c r="E205" s="279">
        <v>179.71666666666661</v>
      </c>
      <c r="F205" s="279">
        <v>178.2833333333333</v>
      </c>
      <c r="G205" s="279">
        <v>175.56666666666661</v>
      </c>
      <c r="H205" s="279">
        <v>183.86666666666662</v>
      </c>
      <c r="I205" s="279">
        <v>186.58333333333331</v>
      </c>
      <c r="J205" s="279">
        <v>188.01666666666662</v>
      </c>
      <c r="K205" s="277">
        <v>185.15</v>
      </c>
      <c r="L205" s="277">
        <v>181</v>
      </c>
      <c r="M205" s="277">
        <v>2.3568600000000002</v>
      </c>
    </row>
    <row r="206" spans="1:13">
      <c r="A206" s="268">
        <v>196</v>
      </c>
      <c r="B206" s="277" t="s">
        <v>395</v>
      </c>
      <c r="C206" s="278">
        <v>312.5</v>
      </c>
      <c r="D206" s="279">
        <v>314.66666666666669</v>
      </c>
      <c r="E206" s="279">
        <v>304.83333333333337</v>
      </c>
      <c r="F206" s="279">
        <v>297.16666666666669</v>
      </c>
      <c r="G206" s="279">
        <v>287.33333333333337</v>
      </c>
      <c r="H206" s="279">
        <v>322.33333333333337</v>
      </c>
      <c r="I206" s="279">
        <v>332.16666666666674</v>
      </c>
      <c r="J206" s="279">
        <v>339.83333333333337</v>
      </c>
      <c r="K206" s="277">
        <v>324.5</v>
      </c>
      <c r="L206" s="277">
        <v>307</v>
      </c>
      <c r="M206" s="277">
        <v>1.92238</v>
      </c>
    </row>
    <row r="207" spans="1:13">
      <c r="A207" s="268">
        <v>197</v>
      </c>
      <c r="B207" s="277" t="s">
        <v>111</v>
      </c>
      <c r="C207" s="278">
        <v>2702.15</v>
      </c>
      <c r="D207" s="279">
        <v>2698.1</v>
      </c>
      <c r="E207" s="279">
        <v>2678.2</v>
      </c>
      <c r="F207" s="279">
        <v>2654.25</v>
      </c>
      <c r="G207" s="279">
        <v>2634.35</v>
      </c>
      <c r="H207" s="279">
        <v>2722.0499999999997</v>
      </c>
      <c r="I207" s="279">
        <v>2741.9500000000003</v>
      </c>
      <c r="J207" s="279">
        <v>2765.8999999999996</v>
      </c>
      <c r="K207" s="277">
        <v>2718</v>
      </c>
      <c r="L207" s="277">
        <v>2674.15</v>
      </c>
      <c r="M207" s="277">
        <v>6.8459599999999998</v>
      </c>
    </row>
    <row r="208" spans="1:13">
      <c r="A208" s="268">
        <v>198</v>
      </c>
      <c r="B208" s="277" t="s">
        <v>112</v>
      </c>
      <c r="C208" s="278">
        <v>401</v>
      </c>
      <c r="D208" s="279">
        <v>398.01666666666665</v>
      </c>
      <c r="E208" s="279">
        <v>393.63333333333333</v>
      </c>
      <c r="F208" s="279">
        <v>386.26666666666665</v>
      </c>
      <c r="G208" s="279">
        <v>381.88333333333333</v>
      </c>
      <c r="H208" s="279">
        <v>405.38333333333333</v>
      </c>
      <c r="I208" s="279">
        <v>409.76666666666665</v>
      </c>
      <c r="J208" s="279">
        <v>417.13333333333333</v>
      </c>
      <c r="K208" s="277">
        <v>402.4</v>
      </c>
      <c r="L208" s="277">
        <v>390.65</v>
      </c>
      <c r="M208" s="277">
        <v>7.1720699999999997</v>
      </c>
    </row>
    <row r="209" spans="1:13">
      <c r="A209" s="268">
        <v>199</v>
      </c>
      <c r="B209" s="277" t="s">
        <v>396</v>
      </c>
      <c r="C209" s="278">
        <v>17.100000000000001</v>
      </c>
      <c r="D209" s="279">
        <v>16.216666666666665</v>
      </c>
      <c r="E209" s="279">
        <v>15.283333333333331</v>
      </c>
      <c r="F209" s="279">
        <v>13.466666666666667</v>
      </c>
      <c r="G209" s="279">
        <v>12.533333333333333</v>
      </c>
      <c r="H209" s="279">
        <v>18.033333333333331</v>
      </c>
      <c r="I209" s="279">
        <v>18.966666666666661</v>
      </c>
      <c r="J209" s="279">
        <v>20.783333333333328</v>
      </c>
      <c r="K209" s="277">
        <v>17.149999999999999</v>
      </c>
      <c r="L209" s="277">
        <v>14.4</v>
      </c>
      <c r="M209" s="277">
        <v>199.45662999999999</v>
      </c>
    </row>
    <row r="210" spans="1:13">
      <c r="A210" s="268">
        <v>200</v>
      </c>
      <c r="B210" s="277" t="s">
        <v>398</v>
      </c>
      <c r="C210" s="278">
        <v>84.3</v>
      </c>
      <c r="D210" s="279">
        <v>81.166666666666671</v>
      </c>
      <c r="E210" s="279">
        <v>76.933333333333337</v>
      </c>
      <c r="F210" s="279">
        <v>69.566666666666663</v>
      </c>
      <c r="G210" s="279">
        <v>65.333333333333329</v>
      </c>
      <c r="H210" s="279">
        <v>88.533333333333346</v>
      </c>
      <c r="I210" s="279">
        <v>92.766666666666666</v>
      </c>
      <c r="J210" s="279">
        <v>100.13333333333335</v>
      </c>
      <c r="K210" s="277">
        <v>85.4</v>
      </c>
      <c r="L210" s="277">
        <v>73.8</v>
      </c>
      <c r="M210" s="277">
        <v>49.38205</v>
      </c>
    </row>
    <row r="211" spans="1:13">
      <c r="A211" s="268">
        <v>201</v>
      </c>
      <c r="B211" s="277" t="s">
        <v>114</v>
      </c>
      <c r="C211" s="278">
        <v>178.6</v>
      </c>
      <c r="D211" s="279">
        <v>177.33333333333334</v>
      </c>
      <c r="E211" s="279">
        <v>175.66666666666669</v>
      </c>
      <c r="F211" s="279">
        <v>172.73333333333335</v>
      </c>
      <c r="G211" s="279">
        <v>171.06666666666669</v>
      </c>
      <c r="H211" s="279">
        <v>180.26666666666668</v>
      </c>
      <c r="I211" s="279">
        <v>181.93333333333337</v>
      </c>
      <c r="J211" s="279">
        <v>184.86666666666667</v>
      </c>
      <c r="K211" s="277">
        <v>179</v>
      </c>
      <c r="L211" s="277">
        <v>174.4</v>
      </c>
      <c r="M211" s="277">
        <v>93.797709999999995</v>
      </c>
    </row>
    <row r="212" spans="1:13">
      <c r="A212" s="268">
        <v>202</v>
      </c>
      <c r="B212" s="277" t="s">
        <v>400</v>
      </c>
      <c r="C212" s="278">
        <v>37.049999999999997</v>
      </c>
      <c r="D212" s="279">
        <v>37.1</v>
      </c>
      <c r="E212" s="279">
        <v>36.75</v>
      </c>
      <c r="F212" s="279">
        <v>36.449999999999996</v>
      </c>
      <c r="G212" s="279">
        <v>36.099999999999994</v>
      </c>
      <c r="H212" s="279">
        <v>37.400000000000006</v>
      </c>
      <c r="I212" s="279">
        <v>37.750000000000014</v>
      </c>
      <c r="J212" s="279">
        <v>38.050000000000011</v>
      </c>
      <c r="K212" s="277">
        <v>37.450000000000003</v>
      </c>
      <c r="L212" s="277">
        <v>36.799999999999997</v>
      </c>
      <c r="M212" s="277">
        <v>7.7296899999999997</v>
      </c>
    </row>
    <row r="213" spans="1:13">
      <c r="A213" s="268">
        <v>203</v>
      </c>
      <c r="B213" s="277" t="s">
        <v>115</v>
      </c>
      <c r="C213" s="278">
        <v>215.25</v>
      </c>
      <c r="D213" s="279">
        <v>215.6</v>
      </c>
      <c r="E213" s="279">
        <v>213.29999999999998</v>
      </c>
      <c r="F213" s="279">
        <v>211.35</v>
      </c>
      <c r="G213" s="279">
        <v>209.04999999999998</v>
      </c>
      <c r="H213" s="279">
        <v>217.54999999999998</v>
      </c>
      <c r="I213" s="279">
        <v>219.85</v>
      </c>
      <c r="J213" s="279">
        <v>221.79999999999998</v>
      </c>
      <c r="K213" s="277">
        <v>217.9</v>
      </c>
      <c r="L213" s="277">
        <v>213.65</v>
      </c>
      <c r="M213" s="277">
        <v>76.068119999999993</v>
      </c>
    </row>
    <row r="214" spans="1:13">
      <c r="A214" s="268">
        <v>204</v>
      </c>
      <c r="B214" s="277" t="s">
        <v>116</v>
      </c>
      <c r="C214" s="278">
        <v>2206.75</v>
      </c>
      <c r="D214" s="279">
        <v>2210.7666666666669</v>
      </c>
      <c r="E214" s="279">
        <v>2194.7833333333338</v>
      </c>
      <c r="F214" s="279">
        <v>2182.8166666666671</v>
      </c>
      <c r="G214" s="279">
        <v>2166.8333333333339</v>
      </c>
      <c r="H214" s="279">
        <v>2222.7333333333336</v>
      </c>
      <c r="I214" s="279">
        <v>2238.7166666666662</v>
      </c>
      <c r="J214" s="279">
        <v>2250.6833333333334</v>
      </c>
      <c r="K214" s="277">
        <v>2226.75</v>
      </c>
      <c r="L214" s="277">
        <v>2198.8000000000002</v>
      </c>
      <c r="M214" s="277">
        <v>14.76389</v>
      </c>
    </row>
    <row r="215" spans="1:13">
      <c r="A215" s="268">
        <v>205</v>
      </c>
      <c r="B215" s="277" t="s">
        <v>254</v>
      </c>
      <c r="C215" s="278">
        <v>243.15</v>
      </c>
      <c r="D215" s="279">
        <v>246.11666666666667</v>
      </c>
      <c r="E215" s="279">
        <v>234.53333333333336</v>
      </c>
      <c r="F215" s="279">
        <v>225.91666666666669</v>
      </c>
      <c r="G215" s="279">
        <v>214.33333333333337</v>
      </c>
      <c r="H215" s="279">
        <v>254.73333333333335</v>
      </c>
      <c r="I215" s="279">
        <v>266.31666666666666</v>
      </c>
      <c r="J215" s="279">
        <v>274.93333333333334</v>
      </c>
      <c r="K215" s="277">
        <v>257.7</v>
      </c>
      <c r="L215" s="277">
        <v>237.5</v>
      </c>
      <c r="M215" s="277">
        <v>38.761240000000001</v>
      </c>
    </row>
    <row r="216" spans="1:13">
      <c r="A216" s="268">
        <v>206</v>
      </c>
      <c r="B216" s="277" t="s">
        <v>401</v>
      </c>
      <c r="C216" s="278">
        <v>31584.3</v>
      </c>
      <c r="D216" s="279">
        <v>31741.083333333332</v>
      </c>
      <c r="E216" s="279">
        <v>31243.216666666664</v>
      </c>
      <c r="F216" s="279">
        <v>30902.133333333331</v>
      </c>
      <c r="G216" s="279">
        <v>30404.266666666663</v>
      </c>
      <c r="H216" s="279">
        <v>32082.166666666664</v>
      </c>
      <c r="I216" s="279">
        <v>32580.033333333333</v>
      </c>
      <c r="J216" s="279">
        <v>32921.116666666669</v>
      </c>
      <c r="K216" s="277">
        <v>32238.95</v>
      </c>
      <c r="L216" s="277">
        <v>31400</v>
      </c>
      <c r="M216" s="277">
        <v>0.10647</v>
      </c>
    </row>
    <row r="217" spans="1:13">
      <c r="A217" s="268">
        <v>207</v>
      </c>
      <c r="B217" s="277" t="s">
        <v>397</v>
      </c>
      <c r="C217" s="278">
        <v>46.7</v>
      </c>
      <c r="D217" s="279">
        <v>46.733333333333341</v>
      </c>
      <c r="E217" s="279">
        <v>46.116666666666681</v>
      </c>
      <c r="F217" s="279">
        <v>45.533333333333339</v>
      </c>
      <c r="G217" s="279">
        <v>44.916666666666679</v>
      </c>
      <c r="H217" s="279">
        <v>47.316666666666684</v>
      </c>
      <c r="I217" s="279">
        <v>47.933333333333344</v>
      </c>
      <c r="J217" s="279">
        <v>48.516666666666687</v>
      </c>
      <c r="K217" s="277">
        <v>47.35</v>
      </c>
      <c r="L217" s="277">
        <v>46.15</v>
      </c>
      <c r="M217" s="277">
        <v>10.16107</v>
      </c>
    </row>
    <row r="218" spans="1:13">
      <c r="A218" s="268">
        <v>208</v>
      </c>
      <c r="B218" s="277" t="s">
        <v>255</v>
      </c>
      <c r="C218" s="278">
        <v>35.200000000000003</v>
      </c>
      <c r="D218" s="279">
        <v>35.183333333333337</v>
      </c>
      <c r="E218" s="279">
        <v>34.916666666666671</v>
      </c>
      <c r="F218" s="279">
        <v>34.633333333333333</v>
      </c>
      <c r="G218" s="279">
        <v>34.366666666666667</v>
      </c>
      <c r="H218" s="279">
        <v>35.466666666666676</v>
      </c>
      <c r="I218" s="279">
        <v>35.733333333333341</v>
      </c>
      <c r="J218" s="279">
        <v>36.01666666666668</v>
      </c>
      <c r="K218" s="277">
        <v>35.450000000000003</v>
      </c>
      <c r="L218" s="277">
        <v>34.9</v>
      </c>
      <c r="M218" s="277">
        <v>9.7430599999999998</v>
      </c>
    </row>
    <row r="219" spans="1:13">
      <c r="A219" s="268">
        <v>209</v>
      </c>
      <c r="B219" s="277" t="s">
        <v>415</v>
      </c>
      <c r="C219" s="278">
        <v>57.3</v>
      </c>
      <c r="D219" s="279">
        <v>56.666666666666664</v>
      </c>
      <c r="E219" s="279">
        <v>54.533333333333331</v>
      </c>
      <c r="F219" s="279">
        <v>51.766666666666666</v>
      </c>
      <c r="G219" s="279">
        <v>49.633333333333333</v>
      </c>
      <c r="H219" s="279">
        <v>59.43333333333333</v>
      </c>
      <c r="I219" s="279">
        <v>61.56666666666667</v>
      </c>
      <c r="J219" s="279">
        <v>64.333333333333329</v>
      </c>
      <c r="K219" s="277">
        <v>58.8</v>
      </c>
      <c r="L219" s="277">
        <v>53.9</v>
      </c>
      <c r="M219" s="277">
        <v>36.825310000000002</v>
      </c>
    </row>
    <row r="220" spans="1:13">
      <c r="A220" s="268">
        <v>210</v>
      </c>
      <c r="B220" s="277" t="s">
        <v>117</v>
      </c>
      <c r="C220" s="278">
        <v>204.7</v>
      </c>
      <c r="D220" s="279">
        <v>204.05000000000004</v>
      </c>
      <c r="E220" s="279">
        <v>195.45000000000007</v>
      </c>
      <c r="F220" s="279">
        <v>186.20000000000005</v>
      </c>
      <c r="G220" s="279">
        <v>177.60000000000008</v>
      </c>
      <c r="H220" s="279">
        <v>213.30000000000007</v>
      </c>
      <c r="I220" s="279">
        <v>221.90000000000003</v>
      </c>
      <c r="J220" s="279">
        <v>231.15000000000006</v>
      </c>
      <c r="K220" s="277">
        <v>212.65</v>
      </c>
      <c r="L220" s="277">
        <v>194.8</v>
      </c>
      <c r="M220" s="277">
        <v>339.36822000000001</v>
      </c>
    </row>
    <row r="221" spans="1:13">
      <c r="A221" s="268">
        <v>211</v>
      </c>
      <c r="B221" s="277" t="s">
        <v>258</v>
      </c>
      <c r="C221" s="278">
        <v>148.35</v>
      </c>
      <c r="D221" s="279">
        <v>152.16666666666666</v>
      </c>
      <c r="E221" s="279">
        <v>140.08333333333331</v>
      </c>
      <c r="F221" s="279">
        <v>131.81666666666666</v>
      </c>
      <c r="G221" s="279">
        <v>119.73333333333332</v>
      </c>
      <c r="H221" s="279">
        <v>160.43333333333331</v>
      </c>
      <c r="I221" s="279">
        <v>172.51666666666662</v>
      </c>
      <c r="J221" s="279">
        <v>180.7833333333333</v>
      </c>
      <c r="K221" s="277">
        <v>164.25</v>
      </c>
      <c r="L221" s="277">
        <v>143.9</v>
      </c>
      <c r="M221" s="277">
        <v>44.432650000000002</v>
      </c>
    </row>
    <row r="222" spans="1:13">
      <c r="A222" s="268">
        <v>212</v>
      </c>
      <c r="B222" s="277" t="s">
        <v>118</v>
      </c>
      <c r="C222" s="278">
        <v>363.55</v>
      </c>
      <c r="D222" s="279">
        <v>361.95</v>
      </c>
      <c r="E222" s="279">
        <v>358.95</v>
      </c>
      <c r="F222" s="279">
        <v>354.35</v>
      </c>
      <c r="G222" s="279">
        <v>351.35</v>
      </c>
      <c r="H222" s="279">
        <v>366.54999999999995</v>
      </c>
      <c r="I222" s="279">
        <v>369.54999999999995</v>
      </c>
      <c r="J222" s="279">
        <v>374.14999999999992</v>
      </c>
      <c r="K222" s="277">
        <v>364.95</v>
      </c>
      <c r="L222" s="277">
        <v>357.35</v>
      </c>
      <c r="M222" s="277">
        <v>228.57226</v>
      </c>
    </row>
    <row r="223" spans="1:13">
      <c r="A223" s="268">
        <v>213</v>
      </c>
      <c r="B223" s="277" t="s">
        <v>256</v>
      </c>
      <c r="C223" s="278">
        <v>1382.55</v>
      </c>
      <c r="D223" s="279">
        <v>1390.5166666666667</v>
      </c>
      <c r="E223" s="279">
        <v>1357.0333333333333</v>
      </c>
      <c r="F223" s="279">
        <v>1331.5166666666667</v>
      </c>
      <c r="G223" s="279">
        <v>1298.0333333333333</v>
      </c>
      <c r="H223" s="279">
        <v>1416.0333333333333</v>
      </c>
      <c r="I223" s="279">
        <v>1449.5166666666664</v>
      </c>
      <c r="J223" s="279">
        <v>1475.0333333333333</v>
      </c>
      <c r="K223" s="277">
        <v>1424</v>
      </c>
      <c r="L223" s="277">
        <v>1365</v>
      </c>
      <c r="M223" s="277">
        <v>6.7195799999999997</v>
      </c>
    </row>
    <row r="224" spans="1:13">
      <c r="A224" s="268">
        <v>214</v>
      </c>
      <c r="B224" s="277" t="s">
        <v>119</v>
      </c>
      <c r="C224" s="278">
        <v>482.25</v>
      </c>
      <c r="D224" s="279">
        <v>479.66666666666669</v>
      </c>
      <c r="E224" s="279">
        <v>473.18333333333339</v>
      </c>
      <c r="F224" s="279">
        <v>464.11666666666673</v>
      </c>
      <c r="G224" s="279">
        <v>457.63333333333344</v>
      </c>
      <c r="H224" s="279">
        <v>488.73333333333335</v>
      </c>
      <c r="I224" s="279">
        <v>495.21666666666658</v>
      </c>
      <c r="J224" s="279">
        <v>504.2833333333333</v>
      </c>
      <c r="K224" s="277">
        <v>486.15</v>
      </c>
      <c r="L224" s="277">
        <v>470.6</v>
      </c>
      <c r="M224" s="277">
        <v>21.32929</v>
      </c>
    </row>
    <row r="225" spans="1:13">
      <c r="A225" s="268">
        <v>215</v>
      </c>
      <c r="B225" s="277" t="s">
        <v>403</v>
      </c>
      <c r="C225" s="278">
        <v>2550.6999999999998</v>
      </c>
      <c r="D225" s="279">
        <v>2563.9</v>
      </c>
      <c r="E225" s="279">
        <v>2531.1000000000004</v>
      </c>
      <c r="F225" s="279">
        <v>2511.5000000000005</v>
      </c>
      <c r="G225" s="279">
        <v>2478.7000000000007</v>
      </c>
      <c r="H225" s="279">
        <v>2583.5</v>
      </c>
      <c r="I225" s="279">
        <v>2616.3000000000002</v>
      </c>
      <c r="J225" s="279">
        <v>2635.8999999999996</v>
      </c>
      <c r="K225" s="277">
        <v>2596.6999999999998</v>
      </c>
      <c r="L225" s="277">
        <v>2544.3000000000002</v>
      </c>
      <c r="M225" s="277">
        <v>3.0099999999999998E-2</v>
      </c>
    </row>
    <row r="226" spans="1:13">
      <c r="A226" s="268">
        <v>216</v>
      </c>
      <c r="B226" s="277" t="s">
        <v>257</v>
      </c>
      <c r="C226" s="278">
        <v>39.85</v>
      </c>
      <c r="D226" s="279">
        <v>40.18333333333333</v>
      </c>
      <c r="E226" s="279">
        <v>39.36666666666666</v>
      </c>
      <c r="F226" s="279">
        <v>38.883333333333333</v>
      </c>
      <c r="G226" s="279">
        <v>38.066666666666663</v>
      </c>
      <c r="H226" s="279">
        <v>40.666666666666657</v>
      </c>
      <c r="I226" s="279">
        <v>41.483333333333334</v>
      </c>
      <c r="J226" s="279">
        <v>41.966666666666654</v>
      </c>
      <c r="K226" s="277">
        <v>41</v>
      </c>
      <c r="L226" s="277">
        <v>39.700000000000003</v>
      </c>
      <c r="M226" s="277">
        <v>16.293099999999999</v>
      </c>
    </row>
    <row r="227" spans="1:13">
      <c r="A227" s="268">
        <v>217</v>
      </c>
      <c r="B227" s="277" t="s">
        <v>120</v>
      </c>
      <c r="C227" s="278">
        <v>9.1</v>
      </c>
      <c r="D227" s="279">
        <v>9.0333333333333332</v>
      </c>
      <c r="E227" s="279">
        <v>8.8666666666666671</v>
      </c>
      <c r="F227" s="279">
        <v>8.6333333333333346</v>
      </c>
      <c r="G227" s="279">
        <v>8.4666666666666686</v>
      </c>
      <c r="H227" s="279">
        <v>9.2666666666666657</v>
      </c>
      <c r="I227" s="279">
        <v>9.4333333333333336</v>
      </c>
      <c r="J227" s="279">
        <v>9.6666666666666643</v>
      </c>
      <c r="K227" s="277">
        <v>9.1999999999999993</v>
      </c>
      <c r="L227" s="277">
        <v>8.8000000000000007</v>
      </c>
      <c r="M227" s="277">
        <v>4183.4626200000002</v>
      </c>
    </row>
    <row r="228" spans="1:13">
      <c r="A228" s="268">
        <v>218</v>
      </c>
      <c r="B228" s="277" t="s">
        <v>404</v>
      </c>
      <c r="C228" s="278">
        <v>20.75</v>
      </c>
      <c r="D228" s="279">
        <v>20.766666666666666</v>
      </c>
      <c r="E228" s="279">
        <v>20.43333333333333</v>
      </c>
      <c r="F228" s="279">
        <v>20.116666666666664</v>
      </c>
      <c r="G228" s="279">
        <v>19.783333333333328</v>
      </c>
      <c r="H228" s="279">
        <v>21.083333333333332</v>
      </c>
      <c r="I228" s="279">
        <v>21.416666666666668</v>
      </c>
      <c r="J228" s="279">
        <v>21.733333333333334</v>
      </c>
      <c r="K228" s="277">
        <v>21.1</v>
      </c>
      <c r="L228" s="277">
        <v>20.45</v>
      </c>
      <c r="M228" s="277">
        <v>155.53890999999999</v>
      </c>
    </row>
    <row r="229" spans="1:13">
      <c r="A229" s="268">
        <v>219</v>
      </c>
      <c r="B229" s="277" t="s">
        <v>121</v>
      </c>
      <c r="C229" s="278">
        <v>28.4</v>
      </c>
      <c r="D229" s="279">
        <v>28.349999999999998</v>
      </c>
      <c r="E229" s="279">
        <v>27.999999999999996</v>
      </c>
      <c r="F229" s="279">
        <v>27.599999999999998</v>
      </c>
      <c r="G229" s="279">
        <v>27.249999999999996</v>
      </c>
      <c r="H229" s="279">
        <v>28.749999999999996</v>
      </c>
      <c r="I229" s="279">
        <v>29.099999999999998</v>
      </c>
      <c r="J229" s="279">
        <v>29.499999999999996</v>
      </c>
      <c r="K229" s="277">
        <v>28.7</v>
      </c>
      <c r="L229" s="277">
        <v>27.95</v>
      </c>
      <c r="M229" s="277">
        <v>303.06959000000001</v>
      </c>
    </row>
    <row r="230" spans="1:13">
      <c r="A230" s="268">
        <v>220</v>
      </c>
      <c r="B230" s="277" t="s">
        <v>416</v>
      </c>
      <c r="C230" s="278">
        <v>194.45</v>
      </c>
      <c r="D230" s="279">
        <v>192.9</v>
      </c>
      <c r="E230" s="279">
        <v>186.8</v>
      </c>
      <c r="F230" s="279">
        <v>179.15</v>
      </c>
      <c r="G230" s="279">
        <v>173.05</v>
      </c>
      <c r="H230" s="279">
        <v>200.55</v>
      </c>
      <c r="I230" s="279">
        <v>206.64999999999998</v>
      </c>
      <c r="J230" s="279">
        <v>214.3</v>
      </c>
      <c r="K230" s="277">
        <v>199</v>
      </c>
      <c r="L230" s="277">
        <v>185.25</v>
      </c>
      <c r="M230" s="277">
        <v>23.167770000000001</v>
      </c>
    </row>
    <row r="231" spans="1:13">
      <c r="A231" s="268">
        <v>221</v>
      </c>
      <c r="B231" s="277" t="s">
        <v>405</v>
      </c>
      <c r="C231" s="278">
        <v>383.65</v>
      </c>
      <c r="D231" s="279">
        <v>382.55</v>
      </c>
      <c r="E231" s="279">
        <v>377.1</v>
      </c>
      <c r="F231" s="279">
        <v>370.55</v>
      </c>
      <c r="G231" s="279">
        <v>365.1</v>
      </c>
      <c r="H231" s="279">
        <v>389.1</v>
      </c>
      <c r="I231" s="279">
        <v>394.54999999999995</v>
      </c>
      <c r="J231" s="279">
        <v>401.1</v>
      </c>
      <c r="K231" s="277">
        <v>388</v>
      </c>
      <c r="L231" s="277">
        <v>376</v>
      </c>
      <c r="M231" s="277">
        <v>0.74909000000000003</v>
      </c>
    </row>
    <row r="232" spans="1:13">
      <c r="A232" s="268">
        <v>222</v>
      </c>
      <c r="B232" s="277" t="s">
        <v>406</v>
      </c>
      <c r="C232" s="278">
        <v>6.45</v>
      </c>
      <c r="D232" s="279">
        <v>6.5333333333333341</v>
      </c>
      <c r="E232" s="279">
        <v>6.366666666666668</v>
      </c>
      <c r="F232" s="279">
        <v>6.2833333333333341</v>
      </c>
      <c r="G232" s="279">
        <v>6.116666666666668</v>
      </c>
      <c r="H232" s="279">
        <v>6.616666666666668</v>
      </c>
      <c r="I232" s="279">
        <v>6.7833333333333341</v>
      </c>
      <c r="J232" s="279">
        <v>6.866666666666668</v>
      </c>
      <c r="K232" s="277">
        <v>6.7</v>
      </c>
      <c r="L232" s="277">
        <v>6.45</v>
      </c>
      <c r="M232" s="277">
        <v>30.279910000000001</v>
      </c>
    </row>
    <row r="233" spans="1:13">
      <c r="A233" s="268">
        <v>223</v>
      </c>
      <c r="B233" s="277" t="s">
        <v>122</v>
      </c>
      <c r="C233" s="278">
        <v>389</v>
      </c>
      <c r="D233" s="279">
        <v>388.91666666666669</v>
      </c>
      <c r="E233" s="279">
        <v>385.53333333333336</v>
      </c>
      <c r="F233" s="279">
        <v>382.06666666666666</v>
      </c>
      <c r="G233" s="279">
        <v>378.68333333333334</v>
      </c>
      <c r="H233" s="279">
        <v>392.38333333333338</v>
      </c>
      <c r="I233" s="279">
        <v>395.76666666666671</v>
      </c>
      <c r="J233" s="279">
        <v>399.23333333333341</v>
      </c>
      <c r="K233" s="277">
        <v>392.3</v>
      </c>
      <c r="L233" s="277">
        <v>385.45</v>
      </c>
      <c r="M233" s="277">
        <v>22.382549999999998</v>
      </c>
    </row>
    <row r="234" spans="1:13">
      <c r="A234" s="268">
        <v>224</v>
      </c>
      <c r="B234" s="277" t="s">
        <v>407</v>
      </c>
      <c r="C234" s="278">
        <v>68.55</v>
      </c>
      <c r="D234" s="279">
        <v>69.11666666666666</v>
      </c>
      <c r="E234" s="279">
        <v>67.633333333333326</v>
      </c>
      <c r="F234" s="279">
        <v>66.716666666666669</v>
      </c>
      <c r="G234" s="279">
        <v>65.233333333333334</v>
      </c>
      <c r="H234" s="279">
        <v>70.033333333333317</v>
      </c>
      <c r="I234" s="279">
        <v>71.516666666666637</v>
      </c>
      <c r="J234" s="279">
        <v>72.433333333333309</v>
      </c>
      <c r="K234" s="277">
        <v>70.599999999999994</v>
      </c>
      <c r="L234" s="277">
        <v>68.2</v>
      </c>
      <c r="M234" s="277">
        <v>5.0967900000000004</v>
      </c>
    </row>
    <row r="235" spans="1:13">
      <c r="A235" s="268">
        <v>225</v>
      </c>
      <c r="B235" s="277" t="s">
        <v>1604</v>
      </c>
      <c r="C235" s="278">
        <v>1076.6500000000001</v>
      </c>
      <c r="D235" s="279">
        <v>1069.9833333333333</v>
      </c>
      <c r="E235" s="279">
        <v>1042.8166666666666</v>
      </c>
      <c r="F235" s="279">
        <v>1008.9833333333333</v>
      </c>
      <c r="G235" s="279">
        <v>981.81666666666661</v>
      </c>
      <c r="H235" s="279">
        <v>1103.8166666666666</v>
      </c>
      <c r="I235" s="279">
        <v>1130.9833333333331</v>
      </c>
      <c r="J235" s="279">
        <v>1164.8166666666666</v>
      </c>
      <c r="K235" s="277">
        <v>1097.1500000000001</v>
      </c>
      <c r="L235" s="277">
        <v>1036.1500000000001</v>
      </c>
      <c r="M235" s="277">
        <v>0.12623000000000001</v>
      </c>
    </row>
    <row r="236" spans="1:13">
      <c r="A236" s="268">
        <v>226</v>
      </c>
      <c r="B236" s="277" t="s">
        <v>260</v>
      </c>
      <c r="C236" s="278">
        <v>80.95</v>
      </c>
      <c r="D236" s="279">
        <v>80.150000000000006</v>
      </c>
      <c r="E236" s="279">
        <v>78.900000000000006</v>
      </c>
      <c r="F236" s="279">
        <v>76.849999999999994</v>
      </c>
      <c r="G236" s="279">
        <v>75.599999999999994</v>
      </c>
      <c r="H236" s="279">
        <v>82.200000000000017</v>
      </c>
      <c r="I236" s="279">
        <v>83.450000000000017</v>
      </c>
      <c r="J236" s="279">
        <v>85.500000000000028</v>
      </c>
      <c r="K236" s="277">
        <v>81.400000000000006</v>
      </c>
      <c r="L236" s="277">
        <v>78.099999999999994</v>
      </c>
      <c r="M236" s="277">
        <v>33.263500000000001</v>
      </c>
    </row>
    <row r="237" spans="1:13">
      <c r="A237" s="268">
        <v>227</v>
      </c>
      <c r="B237" s="277" t="s">
        <v>412</v>
      </c>
      <c r="C237" s="278">
        <v>117.8</v>
      </c>
      <c r="D237" s="279">
        <v>118.10000000000001</v>
      </c>
      <c r="E237" s="279">
        <v>116.70000000000002</v>
      </c>
      <c r="F237" s="279">
        <v>115.60000000000001</v>
      </c>
      <c r="G237" s="279">
        <v>114.20000000000002</v>
      </c>
      <c r="H237" s="279">
        <v>119.20000000000002</v>
      </c>
      <c r="I237" s="279">
        <v>120.60000000000002</v>
      </c>
      <c r="J237" s="279">
        <v>121.70000000000002</v>
      </c>
      <c r="K237" s="277">
        <v>119.5</v>
      </c>
      <c r="L237" s="277">
        <v>117</v>
      </c>
      <c r="M237" s="277">
        <v>18.639659999999999</v>
      </c>
    </row>
    <row r="238" spans="1:13">
      <c r="A238" s="268">
        <v>228</v>
      </c>
      <c r="B238" s="277" t="s">
        <v>1616</v>
      </c>
      <c r="C238" s="278">
        <v>3067.4</v>
      </c>
      <c r="D238" s="279">
        <v>3066.2999999999997</v>
      </c>
      <c r="E238" s="279">
        <v>3021.2499999999995</v>
      </c>
      <c r="F238" s="279">
        <v>2975.1</v>
      </c>
      <c r="G238" s="279">
        <v>2930.0499999999997</v>
      </c>
      <c r="H238" s="279">
        <v>3112.4499999999994</v>
      </c>
      <c r="I238" s="279">
        <v>3157.4999999999995</v>
      </c>
      <c r="J238" s="279">
        <v>3203.6499999999992</v>
      </c>
      <c r="K238" s="277">
        <v>3111.35</v>
      </c>
      <c r="L238" s="277">
        <v>3020.15</v>
      </c>
      <c r="M238" s="277">
        <v>0.71192999999999995</v>
      </c>
    </row>
    <row r="239" spans="1:13">
      <c r="A239" s="268">
        <v>229</v>
      </c>
      <c r="B239" s="277" t="s">
        <v>259</v>
      </c>
      <c r="C239" s="278">
        <v>59.8</v>
      </c>
      <c r="D239" s="279">
        <v>59.883333333333326</v>
      </c>
      <c r="E239" s="279">
        <v>58.966666666666654</v>
      </c>
      <c r="F239" s="279">
        <v>58.133333333333326</v>
      </c>
      <c r="G239" s="279">
        <v>57.216666666666654</v>
      </c>
      <c r="H239" s="279">
        <v>60.716666666666654</v>
      </c>
      <c r="I239" s="279">
        <v>61.633333333333326</v>
      </c>
      <c r="J239" s="279">
        <v>62.466666666666654</v>
      </c>
      <c r="K239" s="277">
        <v>60.8</v>
      </c>
      <c r="L239" s="277">
        <v>59.05</v>
      </c>
      <c r="M239" s="277">
        <v>13.373290000000001</v>
      </c>
    </row>
    <row r="240" spans="1:13">
      <c r="A240" s="268">
        <v>230</v>
      </c>
      <c r="B240" s="277" t="s">
        <v>123</v>
      </c>
      <c r="C240" s="278">
        <v>953.2</v>
      </c>
      <c r="D240" s="279">
        <v>947.13333333333333</v>
      </c>
      <c r="E240" s="279">
        <v>937.26666666666665</v>
      </c>
      <c r="F240" s="279">
        <v>921.33333333333337</v>
      </c>
      <c r="G240" s="279">
        <v>911.4666666666667</v>
      </c>
      <c r="H240" s="279">
        <v>963.06666666666661</v>
      </c>
      <c r="I240" s="279">
        <v>972.93333333333317</v>
      </c>
      <c r="J240" s="279">
        <v>988.86666666666656</v>
      </c>
      <c r="K240" s="277">
        <v>957</v>
      </c>
      <c r="L240" s="277">
        <v>931.2</v>
      </c>
      <c r="M240" s="277">
        <v>13.99009</v>
      </c>
    </row>
    <row r="241" spans="1:13">
      <c r="A241" s="268">
        <v>231</v>
      </c>
      <c r="B241" s="277" t="s">
        <v>1623</v>
      </c>
      <c r="C241" s="278">
        <v>249.75</v>
      </c>
      <c r="D241" s="279">
        <v>250.68333333333331</v>
      </c>
      <c r="E241" s="279">
        <v>244.26666666666659</v>
      </c>
      <c r="F241" s="279">
        <v>238.78333333333327</v>
      </c>
      <c r="G241" s="279">
        <v>232.36666666666656</v>
      </c>
      <c r="H241" s="279">
        <v>256.16666666666663</v>
      </c>
      <c r="I241" s="279">
        <v>262.58333333333331</v>
      </c>
      <c r="J241" s="279">
        <v>268.06666666666666</v>
      </c>
      <c r="K241" s="277">
        <v>257.10000000000002</v>
      </c>
      <c r="L241" s="277">
        <v>245.2</v>
      </c>
      <c r="M241" s="277">
        <v>3.0859999999999999</v>
      </c>
    </row>
    <row r="242" spans="1:13">
      <c r="A242" s="268">
        <v>232</v>
      </c>
      <c r="B242" s="277" t="s">
        <v>418</v>
      </c>
      <c r="C242" s="278">
        <v>247</v>
      </c>
      <c r="D242" s="279">
        <v>249.75</v>
      </c>
      <c r="E242" s="279">
        <v>239.5</v>
      </c>
      <c r="F242" s="279">
        <v>232</v>
      </c>
      <c r="G242" s="279">
        <v>221.75</v>
      </c>
      <c r="H242" s="279">
        <v>257.25</v>
      </c>
      <c r="I242" s="279">
        <v>267.5</v>
      </c>
      <c r="J242" s="279">
        <v>275</v>
      </c>
      <c r="K242" s="277">
        <v>260</v>
      </c>
      <c r="L242" s="277">
        <v>242.25</v>
      </c>
      <c r="M242" s="277">
        <v>0.16531999999999999</v>
      </c>
    </row>
    <row r="243" spans="1:13">
      <c r="A243" s="268">
        <v>233</v>
      </c>
      <c r="B243" s="277" t="s">
        <v>124</v>
      </c>
      <c r="C243" s="278">
        <v>509.35</v>
      </c>
      <c r="D243" s="279">
        <v>511.15000000000003</v>
      </c>
      <c r="E243" s="279">
        <v>504.75000000000011</v>
      </c>
      <c r="F243" s="279">
        <v>500.15000000000009</v>
      </c>
      <c r="G243" s="279">
        <v>493.75000000000017</v>
      </c>
      <c r="H243" s="279">
        <v>515.75</v>
      </c>
      <c r="I243" s="279">
        <v>522.15000000000009</v>
      </c>
      <c r="J243" s="279">
        <v>526.75</v>
      </c>
      <c r="K243" s="277">
        <v>517.54999999999995</v>
      </c>
      <c r="L243" s="277">
        <v>506.55</v>
      </c>
      <c r="M243" s="277">
        <v>94.096310000000003</v>
      </c>
    </row>
    <row r="244" spans="1:13">
      <c r="A244" s="268">
        <v>234</v>
      </c>
      <c r="B244" s="277" t="s">
        <v>419</v>
      </c>
      <c r="C244" s="278">
        <v>73.599999999999994</v>
      </c>
      <c r="D244" s="279">
        <v>74.333333333333329</v>
      </c>
      <c r="E244" s="279">
        <v>72.766666666666652</v>
      </c>
      <c r="F244" s="279">
        <v>71.933333333333323</v>
      </c>
      <c r="G244" s="279">
        <v>70.366666666666646</v>
      </c>
      <c r="H244" s="279">
        <v>75.166666666666657</v>
      </c>
      <c r="I244" s="279">
        <v>76.733333333333348</v>
      </c>
      <c r="J244" s="279">
        <v>77.566666666666663</v>
      </c>
      <c r="K244" s="277">
        <v>75.900000000000006</v>
      </c>
      <c r="L244" s="277">
        <v>73.5</v>
      </c>
      <c r="M244" s="277">
        <v>4.5506099999999998</v>
      </c>
    </row>
    <row r="245" spans="1:13">
      <c r="A245" s="268">
        <v>235</v>
      </c>
      <c r="B245" s="277" t="s">
        <v>125</v>
      </c>
      <c r="C245" s="278">
        <v>197</v>
      </c>
      <c r="D245" s="279">
        <v>195.68333333333331</v>
      </c>
      <c r="E245" s="279">
        <v>193.21666666666661</v>
      </c>
      <c r="F245" s="279">
        <v>189.43333333333331</v>
      </c>
      <c r="G245" s="279">
        <v>186.96666666666661</v>
      </c>
      <c r="H245" s="279">
        <v>199.46666666666661</v>
      </c>
      <c r="I245" s="279">
        <v>201.93333333333331</v>
      </c>
      <c r="J245" s="279">
        <v>205.71666666666661</v>
      </c>
      <c r="K245" s="277">
        <v>198.15</v>
      </c>
      <c r="L245" s="277">
        <v>191.9</v>
      </c>
      <c r="M245" s="277">
        <v>63.832979999999999</v>
      </c>
    </row>
    <row r="246" spans="1:13">
      <c r="A246" s="268">
        <v>236</v>
      </c>
      <c r="B246" s="277" t="s">
        <v>126</v>
      </c>
      <c r="C246" s="278">
        <v>951.35</v>
      </c>
      <c r="D246" s="279">
        <v>951.15</v>
      </c>
      <c r="E246" s="279">
        <v>945.5</v>
      </c>
      <c r="F246" s="279">
        <v>939.65</v>
      </c>
      <c r="G246" s="279">
        <v>934</v>
      </c>
      <c r="H246" s="279">
        <v>957</v>
      </c>
      <c r="I246" s="279">
        <v>962.64999999999986</v>
      </c>
      <c r="J246" s="279">
        <v>968.5</v>
      </c>
      <c r="K246" s="277">
        <v>956.8</v>
      </c>
      <c r="L246" s="277">
        <v>945.3</v>
      </c>
      <c r="M246" s="277">
        <v>57.164720000000003</v>
      </c>
    </row>
    <row r="247" spans="1:13">
      <c r="A247" s="268">
        <v>237</v>
      </c>
      <c r="B247" s="277" t="s">
        <v>1646</v>
      </c>
      <c r="C247" s="278">
        <v>631.29999999999995</v>
      </c>
      <c r="D247" s="279">
        <v>639.23333333333323</v>
      </c>
      <c r="E247" s="279">
        <v>621.06666666666649</v>
      </c>
      <c r="F247" s="279">
        <v>610.83333333333326</v>
      </c>
      <c r="G247" s="279">
        <v>592.66666666666652</v>
      </c>
      <c r="H247" s="279">
        <v>649.46666666666647</v>
      </c>
      <c r="I247" s="279">
        <v>667.63333333333321</v>
      </c>
      <c r="J247" s="279">
        <v>677.86666666666645</v>
      </c>
      <c r="K247" s="277">
        <v>657.4</v>
      </c>
      <c r="L247" s="277">
        <v>629</v>
      </c>
      <c r="M247" s="277">
        <v>0.42929</v>
      </c>
    </row>
    <row r="248" spans="1:13">
      <c r="A248" s="268">
        <v>238</v>
      </c>
      <c r="B248" s="277" t="s">
        <v>420</v>
      </c>
      <c r="C248" s="278">
        <v>230.1</v>
      </c>
      <c r="D248" s="279">
        <v>231.96666666666667</v>
      </c>
      <c r="E248" s="279">
        <v>227.73333333333335</v>
      </c>
      <c r="F248" s="279">
        <v>225.36666666666667</v>
      </c>
      <c r="G248" s="279">
        <v>221.13333333333335</v>
      </c>
      <c r="H248" s="279">
        <v>234.33333333333334</v>
      </c>
      <c r="I248" s="279">
        <v>238.56666666666663</v>
      </c>
      <c r="J248" s="279">
        <v>240.93333333333334</v>
      </c>
      <c r="K248" s="277">
        <v>236.2</v>
      </c>
      <c r="L248" s="277">
        <v>229.6</v>
      </c>
      <c r="M248" s="277">
        <v>7.1007699999999998</v>
      </c>
    </row>
    <row r="249" spans="1:13">
      <c r="A249" s="268">
        <v>239</v>
      </c>
      <c r="B249" s="277" t="s">
        <v>421</v>
      </c>
      <c r="C249" s="278">
        <v>191.15</v>
      </c>
      <c r="D249" s="279">
        <v>189.13333333333333</v>
      </c>
      <c r="E249" s="279">
        <v>187.11666666666665</v>
      </c>
      <c r="F249" s="279">
        <v>183.08333333333331</v>
      </c>
      <c r="G249" s="279">
        <v>181.06666666666663</v>
      </c>
      <c r="H249" s="279">
        <v>193.16666666666666</v>
      </c>
      <c r="I249" s="279">
        <v>195.18333333333331</v>
      </c>
      <c r="J249" s="279">
        <v>199.21666666666667</v>
      </c>
      <c r="K249" s="277">
        <v>191.15</v>
      </c>
      <c r="L249" s="277">
        <v>185.1</v>
      </c>
      <c r="M249" s="277">
        <v>3.7642099999999998</v>
      </c>
    </row>
    <row r="250" spans="1:13">
      <c r="A250" s="268">
        <v>240</v>
      </c>
      <c r="B250" s="277" t="s">
        <v>417</v>
      </c>
      <c r="C250" s="278">
        <v>10.35</v>
      </c>
      <c r="D250" s="279">
        <v>10.4</v>
      </c>
      <c r="E250" s="279">
        <v>10.25</v>
      </c>
      <c r="F250" s="279">
        <v>10.15</v>
      </c>
      <c r="G250" s="279">
        <v>10</v>
      </c>
      <c r="H250" s="279">
        <v>10.5</v>
      </c>
      <c r="I250" s="279">
        <v>10.650000000000002</v>
      </c>
      <c r="J250" s="279">
        <v>10.75</v>
      </c>
      <c r="K250" s="277">
        <v>10.55</v>
      </c>
      <c r="L250" s="277">
        <v>10.3</v>
      </c>
      <c r="M250" s="277">
        <v>17.209140000000001</v>
      </c>
    </row>
    <row r="251" spans="1:13">
      <c r="A251" s="268">
        <v>241</v>
      </c>
      <c r="B251" s="277" t="s">
        <v>127</v>
      </c>
      <c r="C251" s="278">
        <v>87.1</v>
      </c>
      <c r="D251" s="279">
        <v>87</v>
      </c>
      <c r="E251" s="279">
        <v>86.3</v>
      </c>
      <c r="F251" s="279">
        <v>85.5</v>
      </c>
      <c r="G251" s="279">
        <v>84.8</v>
      </c>
      <c r="H251" s="279">
        <v>87.8</v>
      </c>
      <c r="I251" s="279">
        <v>88.499999999999986</v>
      </c>
      <c r="J251" s="279">
        <v>89.3</v>
      </c>
      <c r="K251" s="277">
        <v>87.7</v>
      </c>
      <c r="L251" s="277">
        <v>86.2</v>
      </c>
      <c r="M251" s="277">
        <v>162.55605</v>
      </c>
    </row>
    <row r="252" spans="1:13">
      <c r="A252" s="268">
        <v>242</v>
      </c>
      <c r="B252" s="277" t="s">
        <v>262</v>
      </c>
      <c r="C252" s="278">
        <v>2099.5</v>
      </c>
      <c r="D252" s="279">
        <v>2085.5333333333333</v>
      </c>
      <c r="E252" s="279">
        <v>1996.1666666666665</v>
      </c>
      <c r="F252" s="279">
        <v>1892.8333333333333</v>
      </c>
      <c r="G252" s="279">
        <v>1803.4666666666665</v>
      </c>
      <c r="H252" s="279">
        <v>2188.8666666666668</v>
      </c>
      <c r="I252" s="279">
        <v>2278.2333333333336</v>
      </c>
      <c r="J252" s="279">
        <v>2381.5666666666666</v>
      </c>
      <c r="K252" s="277">
        <v>2174.9</v>
      </c>
      <c r="L252" s="277">
        <v>1982.2</v>
      </c>
      <c r="M252" s="277">
        <v>24.59029</v>
      </c>
    </row>
    <row r="253" spans="1:13">
      <c r="A253" s="268">
        <v>243</v>
      </c>
      <c r="B253" s="277" t="s">
        <v>408</v>
      </c>
      <c r="C253" s="278">
        <v>121.75</v>
      </c>
      <c r="D253" s="279">
        <v>122.64999999999999</v>
      </c>
      <c r="E253" s="279">
        <v>120.29999999999998</v>
      </c>
      <c r="F253" s="279">
        <v>118.85</v>
      </c>
      <c r="G253" s="279">
        <v>116.49999999999999</v>
      </c>
      <c r="H253" s="279">
        <v>124.09999999999998</v>
      </c>
      <c r="I253" s="279">
        <v>126.44999999999997</v>
      </c>
      <c r="J253" s="279">
        <v>127.89999999999998</v>
      </c>
      <c r="K253" s="277">
        <v>125</v>
      </c>
      <c r="L253" s="277">
        <v>121.2</v>
      </c>
      <c r="M253" s="277">
        <v>14.15903</v>
      </c>
    </row>
    <row r="254" spans="1:13">
      <c r="A254" s="268">
        <v>244</v>
      </c>
      <c r="B254" s="277" t="s">
        <v>409</v>
      </c>
      <c r="C254" s="278">
        <v>96.35</v>
      </c>
      <c r="D254" s="279">
        <v>96.133333333333326</v>
      </c>
      <c r="E254" s="279">
        <v>95.366666666666646</v>
      </c>
      <c r="F254" s="279">
        <v>94.383333333333326</v>
      </c>
      <c r="G254" s="279">
        <v>93.616666666666646</v>
      </c>
      <c r="H254" s="279">
        <v>97.116666666666646</v>
      </c>
      <c r="I254" s="279">
        <v>97.883333333333326</v>
      </c>
      <c r="J254" s="279">
        <v>98.866666666666646</v>
      </c>
      <c r="K254" s="277">
        <v>96.9</v>
      </c>
      <c r="L254" s="277">
        <v>95.15</v>
      </c>
      <c r="M254" s="277">
        <v>11.06204</v>
      </c>
    </row>
    <row r="255" spans="1:13">
      <c r="A255" s="268">
        <v>245</v>
      </c>
      <c r="B255" s="277" t="s">
        <v>2932</v>
      </c>
      <c r="C255" s="278">
        <v>1323.75</v>
      </c>
      <c r="D255" s="279">
        <v>1327.0666666666666</v>
      </c>
      <c r="E255" s="279">
        <v>1317.1333333333332</v>
      </c>
      <c r="F255" s="279">
        <v>1310.5166666666667</v>
      </c>
      <c r="G255" s="279">
        <v>1300.5833333333333</v>
      </c>
      <c r="H255" s="279">
        <v>1333.6833333333332</v>
      </c>
      <c r="I255" s="279">
        <v>1343.6166666666666</v>
      </c>
      <c r="J255" s="279">
        <v>1350.2333333333331</v>
      </c>
      <c r="K255" s="277">
        <v>1337</v>
      </c>
      <c r="L255" s="277">
        <v>1320.45</v>
      </c>
      <c r="M255" s="277">
        <v>3.07775</v>
      </c>
    </row>
    <row r="256" spans="1:13">
      <c r="A256" s="268">
        <v>246</v>
      </c>
      <c r="B256" s="277" t="s">
        <v>402</v>
      </c>
      <c r="C256" s="278">
        <v>491.55</v>
      </c>
      <c r="D256" s="279">
        <v>489.51666666666665</v>
      </c>
      <c r="E256" s="279">
        <v>484.0333333333333</v>
      </c>
      <c r="F256" s="279">
        <v>476.51666666666665</v>
      </c>
      <c r="G256" s="279">
        <v>471.0333333333333</v>
      </c>
      <c r="H256" s="279">
        <v>497.0333333333333</v>
      </c>
      <c r="I256" s="279">
        <v>502.51666666666665</v>
      </c>
      <c r="J256" s="279">
        <v>510.0333333333333</v>
      </c>
      <c r="K256" s="277">
        <v>495</v>
      </c>
      <c r="L256" s="277">
        <v>482</v>
      </c>
      <c r="M256" s="277">
        <v>2.4772500000000002</v>
      </c>
    </row>
    <row r="257" spans="1:13">
      <c r="A257" s="268">
        <v>247</v>
      </c>
      <c r="B257" s="277" t="s">
        <v>128</v>
      </c>
      <c r="C257" s="278">
        <v>198.85</v>
      </c>
      <c r="D257" s="279">
        <v>198.29999999999998</v>
      </c>
      <c r="E257" s="279">
        <v>196.94999999999996</v>
      </c>
      <c r="F257" s="279">
        <v>195.04999999999998</v>
      </c>
      <c r="G257" s="279">
        <v>193.69999999999996</v>
      </c>
      <c r="H257" s="279">
        <v>200.19999999999996</v>
      </c>
      <c r="I257" s="279">
        <v>201.54999999999998</v>
      </c>
      <c r="J257" s="279">
        <v>203.44999999999996</v>
      </c>
      <c r="K257" s="277">
        <v>199.65</v>
      </c>
      <c r="L257" s="277">
        <v>196.4</v>
      </c>
      <c r="M257" s="277">
        <v>164.74715</v>
      </c>
    </row>
    <row r="258" spans="1:13">
      <c r="A258" s="268">
        <v>248</v>
      </c>
      <c r="B258" s="277" t="s">
        <v>413</v>
      </c>
      <c r="C258" s="278">
        <v>227.15</v>
      </c>
      <c r="D258" s="279">
        <v>229.71666666666667</v>
      </c>
      <c r="E258" s="279">
        <v>223.68333333333334</v>
      </c>
      <c r="F258" s="279">
        <v>220.21666666666667</v>
      </c>
      <c r="G258" s="279">
        <v>214.18333333333334</v>
      </c>
      <c r="H258" s="279">
        <v>233.18333333333334</v>
      </c>
      <c r="I258" s="279">
        <v>239.2166666666667</v>
      </c>
      <c r="J258" s="279">
        <v>242.68333333333334</v>
      </c>
      <c r="K258" s="277">
        <v>235.75</v>
      </c>
      <c r="L258" s="277">
        <v>226.25</v>
      </c>
      <c r="M258" s="277">
        <v>0.24449000000000001</v>
      </c>
    </row>
    <row r="259" spans="1:13">
      <c r="A259" s="268">
        <v>249</v>
      </c>
      <c r="B259" s="277" t="s">
        <v>411</v>
      </c>
      <c r="C259" s="278">
        <v>141.30000000000001</v>
      </c>
      <c r="D259" s="279">
        <v>142.26666666666668</v>
      </c>
      <c r="E259" s="279">
        <v>139.03333333333336</v>
      </c>
      <c r="F259" s="279">
        <v>136.76666666666668</v>
      </c>
      <c r="G259" s="279">
        <v>133.53333333333336</v>
      </c>
      <c r="H259" s="279">
        <v>144.53333333333336</v>
      </c>
      <c r="I259" s="279">
        <v>147.76666666666665</v>
      </c>
      <c r="J259" s="279">
        <v>150.03333333333336</v>
      </c>
      <c r="K259" s="277">
        <v>145.5</v>
      </c>
      <c r="L259" s="277">
        <v>140</v>
      </c>
      <c r="M259" s="277">
        <v>55.141080000000002</v>
      </c>
    </row>
    <row r="260" spans="1:13">
      <c r="A260" s="268">
        <v>250</v>
      </c>
      <c r="B260" s="277" t="s">
        <v>431</v>
      </c>
      <c r="C260" s="278">
        <v>17.350000000000001</v>
      </c>
      <c r="D260" s="279">
        <v>17.150000000000002</v>
      </c>
      <c r="E260" s="279">
        <v>16.800000000000004</v>
      </c>
      <c r="F260" s="279">
        <v>16.250000000000004</v>
      </c>
      <c r="G260" s="279">
        <v>15.900000000000006</v>
      </c>
      <c r="H260" s="279">
        <v>17.700000000000003</v>
      </c>
      <c r="I260" s="279">
        <v>18.050000000000004</v>
      </c>
      <c r="J260" s="279">
        <v>18.600000000000001</v>
      </c>
      <c r="K260" s="277">
        <v>17.5</v>
      </c>
      <c r="L260" s="277">
        <v>16.600000000000001</v>
      </c>
      <c r="M260" s="277">
        <v>24.777819999999998</v>
      </c>
    </row>
    <row r="261" spans="1:13">
      <c r="A261" s="268">
        <v>251</v>
      </c>
      <c r="B261" s="277" t="s">
        <v>428</v>
      </c>
      <c r="C261" s="278">
        <v>37.950000000000003</v>
      </c>
      <c r="D261" s="279">
        <v>38</v>
      </c>
      <c r="E261" s="279">
        <v>37.75</v>
      </c>
      <c r="F261" s="279">
        <v>37.549999999999997</v>
      </c>
      <c r="G261" s="279">
        <v>37.299999999999997</v>
      </c>
      <c r="H261" s="279">
        <v>38.200000000000003</v>
      </c>
      <c r="I261" s="279">
        <v>38.450000000000003</v>
      </c>
      <c r="J261" s="279">
        <v>38.650000000000006</v>
      </c>
      <c r="K261" s="277">
        <v>38.25</v>
      </c>
      <c r="L261" s="277">
        <v>37.799999999999997</v>
      </c>
      <c r="M261" s="277">
        <v>2.6586599999999998</v>
      </c>
    </row>
    <row r="262" spans="1:13">
      <c r="A262" s="268">
        <v>252</v>
      </c>
      <c r="B262" s="277" t="s">
        <v>429</v>
      </c>
      <c r="C262" s="278">
        <v>89.85</v>
      </c>
      <c r="D262" s="279">
        <v>90.283333333333346</v>
      </c>
      <c r="E262" s="279">
        <v>88.666666666666686</v>
      </c>
      <c r="F262" s="279">
        <v>87.483333333333334</v>
      </c>
      <c r="G262" s="279">
        <v>85.866666666666674</v>
      </c>
      <c r="H262" s="279">
        <v>91.466666666666697</v>
      </c>
      <c r="I262" s="279">
        <v>93.083333333333343</v>
      </c>
      <c r="J262" s="279">
        <v>94.266666666666708</v>
      </c>
      <c r="K262" s="277">
        <v>91.9</v>
      </c>
      <c r="L262" s="277">
        <v>89.1</v>
      </c>
      <c r="M262" s="277">
        <v>20.257449999999999</v>
      </c>
    </row>
    <row r="263" spans="1:13">
      <c r="A263" s="268">
        <v>253</v>
      </c>
      <c r="B263" s="277" t="s">
        <v>432</v>
      </c>
      <c r="C263" s="278">
        <v>32.450000000000003</v>
      </c>
      <c r="D263" s="279">
        <v>32.9</v>
      </c>
      <c r="E263" s="279">
        <v>31.4</v>
      </c>
      <c r="F263" s="279">
        <v>30.35</v>
      </c>
      <c r="G263" s="279">
        <v>28.85</v>
      </c>
      <c r="H263" s="279">
        <v>33.949999999999996</v>
      </c>
      <c r="I263" s="279">
        <v>35.449999999999996</v>
      </c>
      <c r="J263" s="279">
        <v>36.499999999999993</v>
      </c>
      <c r="K263" s="277">
        <v>34.4</v>
      </c>
      <c r="L263" s="277">
        <v>31.85</v>
      </c>
      <c r="M263" s="277">
        <v>14.968310000000001</v>
      </c>
    </row>
    <row r="264" spans="1:13">
      <c r="A264" s="268">
        <v>254</v>
      </c>
      <c r="B264" s="277" t="s">
        <v>422</v>
      </c>
      <c r="C264" s="278">
        <v>735.15</v>
      </c>
      <c r="D264" s="279">
        <v>735.08333333333337</v>
      </c>
      <c r="E264" s="279">
        <v>731.16666666666674</v>
      </c>
      <c r="F264" s="279">
        <v>727.18333333333339</v>
      </c>
      <c r="G264" s="279">
        <v>723.26666666666677</v>
      </c>
      <c r="H264" s="279">
        <v>739.06666666666672</v>
      </c>
      <c r="I264" s="279">
        <v>742.98333333333346</v>
      </c>
      <c r="J264" s="279">
        <v>746.9666666666667</v>
      </c>
      <c r="K264" s="277">
        <v>739</v>
      </c>
      <c r="L264" s="277">
        <v>731.1</v>
      </c>
      <c r="M264" s="277">
        <v>9.9825400000000002</v>
      </c>
    </row>
    <row r="265" spans="1:13">
      <c r="A265" s="268">
        <v>255</v>
      </c>
      <c r="B265" s="277" t="s">
        <v>436</v>
      </c>
      <c r="C265" s="278">
        <v>2074.6999999999998</v>
      </c>
      <c r="D265" s="279">
        <v>2077.6</v>
      </c>
      <c r="E265" s="279">
        <v>2060.1999999999998</v>
      </c>
      <c r="F265" s="279">
        <v>2045.6999999999998</v>
      </c>
      <c r="G265" s="279">
        <v>2028.2999999999997</v>
      </c>
      <c r="H265" s="279">
        <v>2092.1</v>
      </c>
      <c r="I265" s="279">
        <v>2109.5000000000005</v>
      </c>
      <c r="J265" s="279">
        <v>2124</v>
      </c>
      <c r="K265" s="277">
        <v>2095</v>
      </c>
      <c r="L265" s="277">
        <v>2063.1</v>
      </c>
      <c r="M265" s="277">
        <v>0.2646</v>
      </c>
    </row>
    <row r="266" spans="1:13">
      <c r="A266" s="268">
        <v>256</v>
      </c>
      <c r="B266" s="277" t="s">
        <v>433</v>
      </c>
      <c r="C266" s="278">
        <v>60</v>
      </c>
      <c r="D266" s="279">
        <v>60.5</v>
      </c>
      <c r="E266" s="279">
        <v>59.4</v>
      </c>
      <c r="F266" s="279">
        <v>58.8</v>
      </c>
      <c r="G266" s="279">
        <v>57.699999999999996</v>
      </c>
      <c r="H266" s="279">
        <v>61.1</v>
      </c>
      <c r="I266" s="279">
        <v>62.199999999999996</v>
      </c>
      <c r="J266" s="279">
        <v>62.800000000000004</v>
      </c>
      <c r="K266" s="277">
        <v>61.6</v>
      </c>
      <c r="L266" s="277">
        <v>59.9</v>
      </c>
      <c r="M266" s="277">
        <v>8.2048100000000002</v>
      </c>
    </row>
    <row r="267" spans="1:13">
      <c r="A267" s="268">
        <v>257</v>
      </c>
      <c r="B267" s="277" t="s">
        <v>129</v>
      </c>
      <c r="C267" s="278">
        <v>201.6</v>
      </c>
      <c r="D267" s="279">
        <v>200.80000000000004</v>
      </c>
      <c r="E267" s="279">
        <v>197.60000000000008</v>
      </c>
      <c r="F267" s="279">
        <v>193.60000000000005</v>
      </c>
      <c r="G267" s="279">
        <v>190.40000000000009</v>
      </c>
      <c r="H267" s="279">
        <v>204.80000000000007</v>
      </c>
      <c r="I267" s="279">
        <v>208.00000000000006</v>
      </c>
      <c r="J267" s="279">
        <v>212.00000000000006</v>
      </c>
      <c r="K267" s="277">
        <v>204</v>
      </c>
      <c r="L267" s="277">
        <v>196.8</v>
      </c>
      <c r="M267" s="277">
        <v>131.27160000000001</v>
      </c>
    </row>
    <row r="268" spans="1:13">
      <c r="A268" s="268">
        <v>258</v>
      </c>
      <c r="B268" s="277" t="s">
        <v>423</v>
      </c>
      <c r="C268" s="278">
        <v>1564.75</v>
      </c>
      <c r="D268" s="279">
        <v>1576.25</v>
      </c>
      <c r="E268" s="279">
        <v>1538.5</v>
      </c>
      <c r="F268" s="279">
        <v>1512.25</v>
      </c>
      <c r="G268" s="279">
        <v>1474.5</v>
      </c>
      <c r="H268" s="279">
        <v>1602.5</v>
      </c>
      <c r="I268" s="279">
        <v>1640.25</v>
      </c>
      <c r="J268" s="279">
        <v>1666.5</v>
      </c>
      <c r="K268" s="277">
        <v>1614</v>
      </c>
      <c r="L268" s="277">
        <v>1550</v>
      </c>
      <c r="M268" s="277">
        <v>0.50449999999999995</v>
      </c>
    </row>
    <row r="269" spans="1:13">
      <c r="A269" s="268">
        <v>259</v>
      </c>
      <c r="B269" s="277" t="s">
        <v>424</v>
      </c>
      <c r="C269" s="278">
        <v>284.95</v>
      </c>
      <c r="D269" s="279">
        <v>286.0333333333333</v>
      </c>
      <c r="E269" s="279">
        <v>282.16666666666663</v>
      </c>
      <c r="F269" s="279">
        <v>279.38333333333333</v>
      </c>
      <c r="G269" s="279">
        <v>275.51666666666665</v>
      </c>
      <c r="H269" s="279">
        <v>288.81666666666661</v>
      </c>
      <c r="I269" s="279">
        <v>292.68333333333328</v>
      </c>
      <c r="J269" s="279">
        <v>295.46666666666658</v>
      </c>
      <c r="K269" s="277">
        <v>289.89999999999998</v>
      </c>
      <c r="L269" s="277">
        <v>283.25</v>
      </c>
      <c r="M269" s="277">
        <v>1.7704</v>
      </c>
    </row>
    <row r="270" spans="1:13">
      <c r="A270" s="268">
        <v>260</v>
      </c>
      <c r="B270" s="277" t="s">
        <v>425</v>
      </c>
      <c r="C270" s="278">
        <v>93.55</v>
      </c>
      <c r="D270" s="279">
        <v>93.333333333333329</v>
      </c>
      <c r="E270" s="279">
        <v>92.166666666666657</v>
      </c>
      <c r="F270" s="279">
        <v>90.783333333333331</v>
      </c>
      <c r="G270" s="279">
        <v>89.61666666666666</v>
      </c>
      <c r="H270" s="279">
        <v>94.716666666666654</v>
      </c>
      <c r="I270" s="279">
        <v>95.883333333333312</v>
      </c>
      <c r="J270" s="279">
        <v>97.266666666666652</v>
      </c>
      <c r="K270" s="277">
        <v>94.5</v>
      </c>
      <c r="L270" s="277">
        <v>91.95</v>
      </c>
      <c r="M270" s="277">
        <v>14.36749</v>
      </c>
    </row>
    <row r="271" spans="1:13">
      <c r="A271" s="268">
        <v>261</v>
      </c>
      <c r="B271" s="277" t="s">
        <v>426</v>
      </c>
      <c r="C271" s="278">
        <v>66</v>
      </c>
      <c r="D271" s="279">
        <v>65.933333333333337</v>
      </c>
      <c r="E271" s="279">
        <v>65.066666666666677</v>
      </c>
      <c r="F271" s="279">
        <v>64.13333333333334</v>
      </c>
      <c r="G271" s="279">
        <v>63.26666666666668</v>
      </c>
      <c r="H271" s="279">
        <v>66.866666666666674</v>
      </c>
      <c r="I271" s="279">
        <v>67.733333333333348</v>
      </c>
      <c r="J271" s="279">
        <v>68.666666666666671</v>
      </c>
      <c r="K271" s="277">
        <v>66.8</v>
      </c>
      <c r="L271" s="277">
        <v>65</v>
      </c>
      <c r="M271" s="277">
        <v>9.6836300000000008</v>
      </c>
    </row>
    <row r="272" spans="1:13">
      <c r="A272" s="268">
        <v>262</v>
      </c>
      <c r="B272" s="277" t="s">
        <v>427</v>
      </c>
      <c r="C272" s="278">
        <v>73.650000000000006</v>
      </c>
      <c r="D272" s="279">
        <v>73.766666666666666</v>
      </c>
      <c r="E272" s="279">
        <v>73.133333333333326</v>
      </c>
      <c r="F272" s="279">
        <v>72.61666666666666</v>
      </c>
      <c r="G272" s="279">
        <v>71.98333333333332</v>
      </c>
      <c r="H272" s="279">
        <v>74.283333333333331</v>
      </c>
      <c r="I272" s="279">
        <v>74.916666666666686</v>
      </c>
      <c r="J272" s="279">
        <v>75.433333333333337</v>
      </c>
      <c r="K272" s="277">
        <v>74.400000000000006</v>
      </c>
      <c r="L272" s="277">
        <v>73.25</v>
      </c>
      <c r="M272" s="277">
        <v>3.7598099999999999</v>
      </c>
    </row>
    <row r="273" spans="1:13">
      <c r="A273" s="268">
        <v>263</v>
      </c>
      <c r="B273" s="277" t="s">
        <v>435</v>
      </c>
      <c r="C273" s="278">
        <v>43.5</v>
      </c>
      <c r="D273" s="279">
        <v>42.533333333333331</v>
      </c>
      <c r="E273" s="279">
        <v>41.016666666666666</v>
      </c>
      <c r="F273" s="279">
        <v>38.533333333333331</v>
      </c>
      <c r="G273" s="279">
        <v>37.016666666666666</v>
      </c>
      <c r="H273" s="279">
        <v>45.016666666666666</v>
      </c>
      <c r="I273" s="279">
        <v>46.533333333333331</v>
      </c>
      <c r="J273" s="279">
        <v>49.016666666666666</v>
      </c>
      <c r="K273" s="277">
        <v>44.05</v>
      </c>
      <c r="L273" s="277">
        <v>40.049999999999997</v>
      </c>
      <c r="M273" s="277">
        <v>15.039099999999999</v>
      </c>
    </row>
    <row r="274" spans="1:13">
      <c r="A274" s="268">
        <v>264</v>
      </c>
      <c r="B274" s="277" t="s">
        <v>434</v>
      </c>
      <c r="C274" s="278">
        <v>89.6</v>
      </c>
      <c r="D274" s="279">
        <v>88.583333333333329</v>
      </c>
      <c r="E274" s="279">
        <v>84.716666666666654</v>
      </c>
      <c r="F274" s="279">
        <v>79.833333333333329</v>
      </c>
      <c r="G274" s="279">
        <v>75.966666666666654</v>
      </c>
      <c r="H274" s="279">
        <v>93.466666666666654</v>
      </c>
      <c r="I274" s="279">
        <v>97.333333333333329</v>
      </c>
      <c r="J274" s="279">
        <v>102.21666666666665</v>
      </c>
      <c r="K274" s="277">
        <v>92.45</v>
      </c>
      <c r="L274" s="277">
        <v>83.7</v>
      </c>
      <c r="M274" s="277">
        <v>14.354850000000001</v>
      </c>
    </row>
    <row r="275" spans="1:13">
      <c r="A275" s="268">
        <v>265</v>
      </c>
      <c r="B275" s="277" t="s">
        <v>263</v>
      </c>
      <c r="C275" s="278">
        <v>50.85</v>
      </c>
      <c r="D275" s="279">
        <v>50.25</v>
      </c>
      <c r="E275" s="279">
        <v>49.1</v>
      </c>
      <c r="F275" s="279">
        <v>47.35</v>
      </c>
      <c r="G275" s="279">
        <v>46.2</v>
      </c>
      <c r="H275" s="279">
        <v>52</v>
      </c>
      <c r="I275" s="279">
        <v>53.150000000000006</v>
      </c>
      <c r="J275" s="279">
        <v>54.9</v>
      </c>
      <c r="K275" s="277">
        <v>51.4</v>
      </c>
      <c r="L275" s="277">
        <v>48.5</v>
      </c>
      <c r="M275" s="277">
        <v>35.688330000000001</v>
      </c>
    </row>
    <row r="276" spans="1:13">
      <c r="A276" s="268">
        <v>266</v>
      </c>
      <c r="B276" s="277" t="s">
        <v>130</v>
      </c>
      <c r="C276" s="278">
        <v>245.2</v>
      </c>
      <c r="D276" s="279">
        <v>243.36666666666665</v>
      </c>
      <c r="E276" s="279">
        <v>240.3833333333333</v>
      </c>
      <c r="F276" s="279">
        <v>235.56666666666666</v>
      </c>
      <c r="G276" s="279">
        <v>232.58333333333331</v>
      </c>
      <c r="H276" s="279">
        <v>248.18333333333328</v>
      </c>
      <c r="I276" s="279">
        <v>251.16666666666663</v>
      </c>
      <c r="J276" s="279">
        <v>255.98333333333326</v>
      </c>
      <c r="K276" s="277">
        <v>246.35</v>
      </c>
      <c r="L276" s="277">
        <v>238.55</v>
      </c>
      <c r="M276" s="277">
        <v>64.823520000000002</v>
      </c>
    </row>
    <row r="277" spans="1:13">
      <c r="A277" s="268">
        <v>267</v>
      </c>
      <c r="B277" s="277" t="s">
        <v>264</v>
      </c>
      <c r="C277" s="278">
        <v>874.7</v>
      </c>
      <c r="D277" s="279">
        <v>866.38333333333333</v>
      </c>
      <c r="E277" s="279">
        <v>848.31666666666661</v>
      </c>
      <c r="F277" s="279">
        <v>821.93333333333328</v>
      </c>
      <c r="G277" s="279">
        <v>803.86666666666656</v>
      </c>
      <c r="H277" s="279">
        <v>892.76666666666665</v>
      </c>
      <c r="I277" s="279">
        <v>910.83333333333348</v>
      </c>
      <c r="J277" s="279">
        <v>937.2166666666667</v>
      </c>
      <c r="K277" s="277">
        <v>884.45</v>
      </c>
      <c r="L277" s="277">
        <v>840</v>
      </c>
      <c r="M277" s="277">
        <v>9.7255400000000005</v>
      </c>
    </row>
    <row r="278" spans="1:13">
      <c r="A278" s="268">
        <v>268</v>
      </c>
      <c r="B278" s="277" t="s">
        <v>131</v>
      </c>
      <c r="C278" s="278">
        <v>1880.75</v>
      </c>
      <c r="D278" s="279">
        <v>1886.5</v>
      </c>
      <c r="E278" s="279">
        <v>1856.1</v>
      </c>
      <c r="F278" s="279">
        <v>1831.4499999999998</v>
      </c>
      <c r="G278" s="279">
        <v>1801.0499999999997</v>
      </c>
      <c r="H278" s="279">
        <v>1911.15</v>
      </c>
      <c r="I278" s="279">
        <v>1941.5500000000002</v>
      </c>
      <c r="J278" s="279">
        <v>1966.2000000000003</v>
      </c>
      <c r="K278" s="277">
        <v>1916.9</v>
      </c>
      <c r="L278" s="277">
        <v>1861.85</v>
      </c>
      <c r="M278" s="277">
        <v>13.45731</v>
      </c>
    </row>
    <row r="279" spans="1:13">
      <c r="A279" s="268">
        <v>269</v>
      </c>
      <c r="B279" s="277" t="s">
        <v>132</v>
      </c>
      <c r="C279" s="278">
        <v>387.8</v>
      </c>
      <c r="D279" s="279">
        <v>385.98333333333335</v>
      </c>
      <c r="E279" s="279">
        <v>379.86666666666667</v>
      </c>
      <c r="F279" s="279">
        <v>371.93333333333334</v>
      </c>
      <c r="G279" s="279">
        <v>365.81666666666666</v>
      </c>
      <c r="H279" s="279">
        <v>393.91666666666669</v>
      </c>
      <c r="I279" s="279">
        <v>400.03333333333336</v>
      </c>
      <c r="J279" s="279">
        <v>407.9666666666667</v>
      </c>
      <c r="K279" s="277">
        <v>392.1</v>
      </c>
      <c r="L279" s="277">
        <v>378.05</v>
      </c>
      <c r="M279" s="277">
        <v>7.8794199999999996</v>
      </c>
    </row>
    <row r="280" spans="1:13">
      <c r="A280" s="268">
        <v>270</v>
      </c>
      <c r="B280" s="277" t="s">
        <v>437</v>
      </c>
      <c r="C280" s="278">
        <v>140.94999999999999</v>
      </c>
      <c r="D280" s="279">
        <v>141.63333333333333</v>
      </c>
      <c r="E280" s="279">
        <v>139.46666666666664</v>
      </c>
      <c r="F280" s="279">
        <v>137.98333333333332</v>
      </c>
      <c r="G280" s="279">
        <v>135.81666666666663</v>
      </c>
      <c r="H280" s="279">
        <v>143.11666666666665</v>
      </c>
      <c r="I280" s="279">
        <v>145.28333333333333</v>
      </c>
      <c r="J280" s="279">
        <v>146.76666666666665</v>
      </c>
      <c r="K280" s="277">
        <v>143.80000000000001</v>
      </c>
      <c r="L280" s="277">
        <v>140.15</v>
      </c>
      <c r="M280" s="277">
        <v>13.14986</v>
      </c>
    </row>
    <row r="281" spans="1:13">
      <c r="A281" s="268">
        <v>271</v>
      </c>
      <c r="B281" s="277" t="s">
        <v>443</v>
      </c>
      <c r="C281" s="278">
        <v>403.4</v>
      </c>
      <c r="D281" s="279">
        <v>404.38333333333327</v>
      </c>
      <c r="E281" s="279">
        <v>397.81666666666655</v>
      </c>
      <c r="F281" s="279">
        <v>392.23333333333329</v>
      </c>
      <c r="G281" s="279">
        <v>385.66666666666657</v>
      </c>
      <c r="H281" s="279">
        <v>409.96666666666653</v>
      </c>
      <c r="I281" s="279">
        <v>416.53333333333325</v>
      </c>
      <c r="J281" s="279">
        <v>422.1166666666665</v>
      </c>
      <c r="K281" s="277">
        <v>410.95</v>
      </c>
      <c r="L281" s="277">
        <v>398.8</v>
      </c>
      <c r="M281" s="277">
        <v>1.0353399999999999</v>
      </c>
    </row>
    <row r="282" spans="1:13">
      <c r="A282" s="268">
        <v>272</v>
      </c>
      <c r="B282" s="277" t="s">
        <v>444</v>
      </c>
      <c r="C282" s="278">
        <v>242.9</v>
      </c>
      <c r="D282" s="279">
        <v>238.5333333333333</v>
      </c>
      <c r="E282" s="279">
        <v>232.31666666666661</v>
      </c>
      <c r="F282" s="279">
        <v>221.73333333333329</v>
      </c>
      <c r="G282" s="279">
        <v>215.51666666666659</v>
      </c>
      <c r="H282" s="279">
        <v>249.11666666666662</v>
      </c>
      <c r="I282" s="279">
        <v>255.33333333333331</v>
      </c>
      <c r="J282" s="279">
        <v>265.91666666666663</v>
      </c>
      <c r="K282" s="277">
        <v>244.75</v>
      </c>
      <c r="L282" s="277">
        <v>227.95</v>
      </c>
      <c r="M282" s="277">
        <v>6.9378700000000002</v>
      </c>
    </row>
    <row r="283" spans="1:13">
      <c r="A283" s="268">
        <v>273</v>
      </c>
      <c r="B283" s="277" t="s">
        <v>445</v>
      </c>
      <c r="C283" s="278">
        <v>473.35</v>
      </c>
      <c r="D283" s="279">
        <v>472.43333333333339</v>
      </c>
      <c r="E283" s="279">
        <v>460.06666666666678</v>
      </c>
      <c r="F283" s="279">
        <v>446.78333333333336</v>
      </c>
      <c r="G283" s="279">
        <v>434.41666666666674</v>
      </c>
      <c r="H283" s="279">
        <v>485.71666666666681</v>
      </c>
      <c r="I283" s="279">
        <v>498.08333333333337</v>
      </c>
      <c r="J283" s="279">
        <v>511.36666666666684</v>
      </c>
      <c r="K283" s="277">
        <v>484.8</v>
      </c>
      <c r="L283" s="277">
        <v>459.15</v>
      </c>
      <c r="M283" s="277">
        <v>6.2846299999999999</v>
      </c>
    </row>
    <row r="284" spans="1:13">
      <c r="A284" s="268">
        <v>274</v>
      </c>
      <c r="B284" s="277" t="s">
        <v>447</v>
      </c>
      <c r="C284" s="278">
        <v>34.9</v>
      </c>
      <c r="D284" s="279">
        <v>35.016666666666673</v>
      </c>
      <c r="E284" s="279">
        <v>34.033333333333346</v>
      </c>
      <c r="F284" s="279">
        <v>33.166666666666671</v>
      </c>
      <c r="G284" s="279">
        <v>32.183333333333344</v>
      </c>
      <c r="H284" s="279">
        <v>35.883333333333347</v>
      </c>
      <c r="I284" s="279">
        <v>36.866666666666681</v>
      </c>
      <c r="J284" s="279">
        <v>37.733333333333348</v>
      </c>
      <c r="K284" s="277">
        <v>36</v>
      </c>
      <c r="L284" s="277">
        <v>34.15</v>
      </c>
      <c r="M284" s="277">
        <v>24.20431</v>
      </c>
    </row>
    <row r="285" spans="1:13">
      <c r="A285" s="268">
        <v>275</v>
      </c>
      <c r="B285" s="277" t="s">
        <v>449</v>
      </c>
      <c r="C285" s="278">
        <v>273.85000000000002</v>
      </c>
      <c r="D285" s="279">
        <v>275.5</v>
      </c>
      <c r="E285" s="279">
        <v>271</v>
      </c>
      <c r="F285" s="279">
        <v>268.14999999999998</v>
      </c>
      <c r="G285" s="279">
        <v>263.64999999999998</v>
      </c>
      <c r="H285" s="279">
        <v>278.35000000000002</v>
      </c>
      <c r="I285" s="279">
        <v>282.85000000000002</v>
      </c>
      <c r="J285" s="279">
        <v>285.70000000000005</v>
      </c>
      <c r="K285" s="277">
        <v>280</v>
      </c>
      <c r="L285" s="277">
        <v>272.64999999999998</v>
      </c>
      <c r="M285" s="277">
        <v>3.42536</v>
      </c>
    </row>
    <row r="286" spans="1:13">
      <c r="A286" s="268">
        <v>276</v>
      </c>
      <c r="B286" s="277" t="s">
        <v>439</v>
      </c>
      <c r="C286" s="278">
        <v>366.7</v>
      </c>
      <c r="D286" s="279">
        <v>369.73333333333335</v>
      </c>
      <c r="E286" s="279">
        <v>356.9666666666667</v>
      </c>
      <c r="F286" s="279">
        <v>347.23333333333335</v>
      </c>
      <c r="G286" s="279">
        <v>334.4666666666667</v>
      </c>
      <c r="H286" s="279">
        <v>379.4666666666667</v>
      </c>
      <c r="I286" s="279">
        <v>392.23333333333335</v>
      </c>
      <c r="J286" s="279">
        <v>401.9666666666667</v>
      </c>
      <c r="K286" s="277">
        <v>382.5</v>
      </c>
      <c r="L286" s="277">
        <v>360</v>
      </c>
      <c r="M286" s="277">
        <v>4.8247200000000001</v>
      </c>
    </row>
    <row r="287" spans="1:13">
      <c r="A287" s="268">
        <v>277</v>
      </c>
      <c r="B287" s="277" t="s">
        <v>440</v>
      </c>
      <c r="C287" s="278">
        <v>206.85</v>
      </c>
      <c r="D287" s="279">
        <v>206.16666666666666</v>
      </c>
      <c r="E287" s="279">
        <v>204.58333333333331</v>
      </c>
      <c r="F287" s="279">
        <v>202.31666666666666</v>
      </c>
      <c r="G287" s="279">
        <v>200.73333333333332</v>
      </c>
      <c r="H287" s="279">
        <v>208.43333333333331</v>
      </c>
      <c r="I287" s="279">
        <v>210.01666666666662</v>
      </c>
      <c r="J287" s="279">
        <v>212.2833333333333</v>
      </c>
      <c r="K287" s="277">
        <v>207.75</v>
      </c>
      <c r="L287" s="277">
        <v>203.9</v>
      </c>
      <c r="M287" s="277">
        <v>0.81440999999999997</v>
      </c>
    </row>
    <row r="288" spans="1:13">
      <c r="A288" s="268">
        <v>278</v>
      </c>
      <c r="B288" s="277" t="s">
        <v>451</v>
      </c>
      <c r="C288" s="278">
        <v>153.4</v>
      </c>
      <c r="D288" s="279">
        <v>152.86666666666665</v>
      </c>
      <c r="E288" s="279">
        <v>150.73333333333329</v>
      </c>
      <c r="F288" s="279">
        <v>148.06666666666663</v>
      </c>
      <c r="G288" s="279">
        <v>145.93333333333328</v>
      </c>
      <c r="H288" s="279">
        <v>155.5333333333333</v>
      </c>
      <c r="I288" s="279">
        <v>157.66666666666669</v>
      </c>
      <c r="J288" s="279">
        <v>160.33333333333331</v>
      </c>
      <c r="K288" s="277">
        <v>155</v>
      </c>
      <c r="L288" s="277">
        <v>150.19999999999999</v>
      </c>
      <c r="M288" s="277">
        <v>1.5546800000000001</v>
      </c>
    </row>
    <row r="289" spans="1:13">
      <c r="A289" s="268">
        <v>279</v>
      </c>
      <c r="B289" s="277" t="s">
        <v>133</v>
      </c>
      <c r="C289" s="278">
        <v>1360.2</v>
      </c>
      <c r="D289" s="279">
        <v>1362.1333333333332</v>
      </c>
      <c r="E289" s="279">
        <v>1344.2666666666664</v>
      </c>
      <c r="F289" s="279">
        <v>1328.3333333333333</v>
      </c>
      <c r="G289" s="279">
        <v>1310.4666666666665</v>
      </c>
      <c r="H289" s="279">
        <v>1378.0666666666664</v>
      </c>
      <c r="I289" s="279">
        <v>1395.9333333333332</v>
      </c>
      <c r="J289" s="279">
        <v>1411.8666666666663</v>
      </c>
      <c r="K289" s="277">
        <v>1380</v>
      </c>
      <c r="L289" s="277">
        <v>1346.2</v>
      </c>
      <c r="M289" s="277">
        <v>29.600570000000001</v>
      </c>
    </row>
    <row r="290" spans="1:13">
      <c r="A290" s="268">
        <v>280</v>
      </c>
      <c r="B290" s="277" t="s">
        <v>441</v>
      </c>
      <c r="C290" s="278">
        <v>81.95</v>
      </c>
      <c r="D290" s="279">
        <v>82.316666666666663</v>
      </c>
      <c r="E290" s="279">
        <v>78.933333333333323</v>
      </c>
      <c r="F290" s="279">
        <v>75.916666666666657</v>
      </c>
      <c r="G290" s="279">
        <v>72.533333333333317</v>
      </c>
      <c r="H290" s="279">
        <v>85.333333333333329</v>
      </c>
      <c r="I290" s="279">
        <v>88.716666666666654</v>
      </c>
      <c r="J290" s="279">
        <v>91.733333333333334</v>
      </c>
      <c r="K290" s="277">
        <v>85.7</v>
      </c>
      <c r="L290" s="277">
        <v>79.3</v>
      </c>
      <c r="M290" s="277">
        <v>9.0255100000000006</v>
      </c>
    </row>
    <row r="291" spans="1:13">
      <c r="A291" s="268">
        <v>281</v>
      </c>
      <c r="B291" s="277" t="s">
        <v>438</v>
      </c>
      <c r="C291" s="278">
        <v>451.6</v>
      </c>
      <c r="D291" s="279">
        <v>456.7166666666667</v>
      </c>
      <c r="E291" s="279">
        <v>444.88333333333338</v>
      </c>
      <c r="F291" s="279">
        <v>438.16666666666669</v>
      </c>
      <c r="G291" s="279">
        <v>426.33333333333337</v>
      </c>
      <c r="H291" s="279">
        <v>463.43333333333339</v>
      </c>
      <c r="I291" s="279">
        <v>475.26666666666665</v>
      </c>
      <c r="J291" s="279">
        <v>481.98333333333341</v>
      </c>
      <c r="K291" s="277">
        <v>468.55</v>
      </c>
      <c r="L291" s="277">
        <v>450</v>
      </c>
      <c r="M291" s="277">
        <v>7.8439999999999996E-2</v>
      </c>
    </row>
    <row r="292" spans="1:13">
      <c r="A292" s="268">
        <v>282</v>
      </c>
      <c r="B292" s="277" t="s">
        <v>442</v>
      </c>
      <c r="C292" s="278">
        <v>314.7</v>
      </c>
      <c r="D292" s="279">
        <v>311.18333333333334</v>
      </c>
      <c r="E292" s="279">
        <v>306.51666666666665</v>
      </c>
      <c r="F292" s="279">
        <v>298.33333333333331</v>
      </c>
      <c r="G292" s="279">
        <v>293.66666666666663</v>
      </c>
      <c r="H292" s="279">
        <v>319.36666666666667</v>
      </c>
      <c r="I292" s="279">
        <v>324.0333333333333</v>
      </c>
      <c r="J292" s="279">
        <v>332.2166666666667</v>
      </c>
      <c r="K292" s="277">
        <v>315.85000000000002</v>
      </c>
      <c r="L292" s="277">
        <v>303</v>
      </c>
      <c r="M292" s="277">
        <v>5.7619400000000001</v>
      </c>
    </row>
    <row r="293" spans="1:13">
      <c r="A293" s="268">
        <v>283</v>
      </c>
      <c r="B293" s="277" t="s">
        <v>1831</v>
      </c>
      <c r="C293" s="278">
        <v>522.70000000000005</v>
      </c>
      <c r="D293" s="279">
        <v>520.18333333333339</v>
      </c>
      <c r="E293" s="279">
        <v>514.36666666666679</v>
      </c>
      <c r="F293" s="279">
        <v>506.03333333333342</v>
      </c>
      <c r="G293" s="279">
        <v>500.21666666666681</v>
      </c>
      <c r="H293" s="279">
        <v>528.51666666666677</v>
      </c>
      <c r="I293" s="279">
        <v>534.33333333333337</v>
      </c>
      <c r="J293" s="279">
        <v>542.66666666666674</v>
      </c>
      <c r="K293" s="277">
        <v>526</v>
      </c>
      <c r="L293" s="277">
        <v>511.85</v>
      </c>
      <c r="M293" s="277">
        <v>0.19474</v>
      </c>
    </row>
    <row r="294" spans="1:13">
      <c r="A294" s="268">
        <v>284</v>
      </c>
      <c r="B294" s="277" t="s">
        <v>448</v>
      </c>
      <c r="C294" s="278">
        <v>652.04999999999995</v>
      </c>
      <c r="D294" s="279">
        <v>659.68333333333328</v>
      </c>
      <c r="E294" s="279">
        <v>639.36666666666656</v>
      </c>
      <c r="F294" s="279">
        <v>626.68333333333328</v>
      </c>
      <c r="G294" s="279">
        <v>606.36666666666656</v>
      </c>
      <c r="H294" s="279">
        <v>672.36666666666656</v>
      </c>
      <c r="I294" s="279">
        <v>692.68333333333339</v>
      </c>
      <c r="J294" s="279">
        <v>705.36666666666656</v>
      </c>
      <c r="K294" s="277">
        <v>680</v>
      </c>
      <c r="L294" s="277">
        <v>647</v>
      </c>
      <c r="M294" s="277">
        <v>7.6957700000000004</v>
      </c>
    </row>
    <row r="295" spans="1:13">
      <c r="A295" s="268">
        <v>285</v>
      </c>
      <c r="B295" s="277" t="s">
        <v>446</v>
      </c>
      <c r="C295" s="278">
        <v>42.6</v>
      </c>
      <c r="D295" s="279">
        <v>42.816666666666663</v>
      </c>
      <c r="E295" s="279">
        <v>42.233333333333327</v>
      </c>
      <c r="F295" s="279">
        <v>41.866666666666667</v>
      </c>
      <c r="G295" s="279">
        <v>41.283333333333331</v>
      </c>
      <c r="H295" s="279">
        <v>43.183333333333323</v>
      </c>
      <c r="I295" s="279">
        <v>43.766666666666666</v>
      </c>
      <c r="J295" s="279">
        <v>44.133333333333319</v>
      </c>
      <c r="K295" s="277">
        <v>43.4</v>
      </c>
      <c r="L295" s="277">
        <v>42.45</v>
      </c>
      <c r="M295" s="277">
        <v>13.30749</v>
      </c>
    </row>
    <row r="296" spans="1:13">
      <c r="A296" s="268">
        <v>286</v>
      </c>
      <c r="B296" s="277" t="s">
        <v>134</v>
      </c>
      <c r="C296" s="278">
        <v>63.7</v>
      </c>
      <c r="D296" s="279">
        <v>63.683333333333337</v>
      </c>
      <c r="E296" s="279">
        <v>63.116666666666674</v>
      </c>
      <c r="F296" s="279">
        <v>62.533333333333339</v>
      </c>
      <c r="G296" s="279">
        <v>61.966666666666676</v>
      </c>
      <c r="H296" s="279">
        <v>64.26666666666668</v>
      </c>
      <c r="I296" s="279">
        <v>64.833333333333343</v>
      </c>
      <c r="J296" s="279">
        <v>65.416666666666671</v>
      </c>
      <c r="K296" s="277">
        <v>64.25</v>
      </c>
      <c r="L296" s="277">
        <v>63.1</v>
      </c>
      <c r="M296" s="277">
        <v>74.374549999999999</v>
      </c>
    </row>
    <row r="297" spans="1:13">
      <c r="A297" s="268">
        <v>287</v>
      </c>
      <c r="B297" s="277" t="s">
        <v>358</v>
      </c>
      <c r="C297" s="278">
        <v>1885.45</v>
      </c>
      <c r="D297" s="279">
        <v>1891.6666666666667</v>
      </c>
      <c r="E297" s="279">
        <v>1861.3333333333335</v>
      </c>
      <c r="F297" s="279">
        <v>1837.2166666666667</v>
      </c>
      <c r="G297" s="279">
        <v>1806.8833333333334</v>
      </c>
      <c r="H297" s="279">
        <v>1915.7833333333335</v>
      </c>
      <c r="I297" s="279">
        <v>1946.116666666667</v>
      </c>
      <c r="J297" s="279">
        <v>1970.2333333333336</v>
      </c>
      <c r="K297" s="277">
        <v>1922</v>
      </c>
      <c r="L297" s="277">
        <v>1867.55</v>
      </c>
      <c r="M297" s="277">
        <v>0.98607999999999996</v>
      </c>
    </row>
    <row r="298" spans="1:13">
      <c r="A298" s="268">
        <v>288</v>
      </c>
      <c r="B298" s="277" t="s">
        <v>1842</v>
      </c>
      <c r="C298" s="278">
        <v>192.45</v>
      </c>
      <c r="D298" s="279">
        <v>191.95000000000002</v>
      </c>
      <c r="E298" s="279">
        <v>189.90000000000003</v>
      </c>
      <c r="F298" s="279">
        <v>187.35000000000002</v>
      </c>
      <c r="G298" s="279">
        <v>185.30000000000004</v>
      </c>
      <c r="H298" s="279">
        <v>194.50000000000003</v>
      </c>
      <c r="I298" s="279">
        <v>196.55000000000004</v>
      </c>
      <c r="J298" s="279">
        <v>199.10000000000002</v>
      </c>
      <c r="K298" s="277">
        <v>194</v>
      </c>
      <c r="L298" s="277">
        <v>189.4</v>
      </c>
      <c r="M298" s="277">
        <v>0.57225000000000004</v>
      </c>
    </row>
    <row r="299" spans="1:13">
      <c r="A299" s="268">
        <v>289</v>
      </c>
      <c r="B299" s="277" t="s">
        <v>454</v>
      </c>
      <c r="C299" s="278">
        <v>1124.95</v>
      </c>
      <c r="D299" s="279">
        <v>1094.6333333333334</v>
      </c>
      <c r="E299" s="279">
        <v>1064.3166666666668</v>
      </c>
      <c r="F299" s="279">
        <v>1003.6833333333334</v>
      </c>
      <c r="G299" s="279">
        <v>973.36666666666679</v>
      </c>
      <c r="H299" s="279">
        <v>1155.2666666666669</v>
      </c>
      <c r="I299" s="279">
        <v>1185.5833333333335</v>
      </c>
      <c r="J299" s="279">
        <v>1246.2166666666669</v>
      </c>
      <c r="K299" s="277">
        <v>1124.95</v>
      </c>
      <c r="L299" s="277">
        <v>1034</v>
      </c>
      <c r="M299" s="277">
        <v>37.412190000000002</v>
      </c>
    </row>
    <row r="300" spans="1:13">
      <c r="A300" s="268">
        <v>290</v>
      </c>
      <c r="B300" s="277" t="s">
        <v>452</v>
      </c>
      <c r="C300" s="278">
        <v>3293.75</v>
      </c>
      <c r="D300" s="279">
        <v>3317.9333333333329</v>
      </c>
      <c r="E300" s="279">
        <v>3235.9166666666661</v>
      </c>
      <c r="F300" s="279">
        <v>3178.083333333333</v>
      </c>
      <c r="G300" s="279">
        <v>3096.0666666666662</v>
      </c>
      <c r="H300" s="279">
        <v>3375.766666666666</v>
      </c>
      <c r="I300" s="279">
        <v>3457.7833333333333</v>
      </c>
      <c r="J300" s="279">
        <v>3515.6166666666659</v>
      </c>
      <c r="K300" s="277">
        <v>3399.95</v>
      </c>
      <c r="L300" s="277">
        <v>3260.1</v>
      </c>
      <c r="M300" s="277">
        <v>5.9479999999999998E-2</v>
      </c>
    </row>
    <row r="301" spans="1:13">
      <c r="A301" s="268">
        <v>291</v>
      </c>
      <c r="B301" s="277" t="s">
        <v>455</v>
      </c>
      <c r="C301" s="278">
        <v>24.35</v>
      </c>
      <c r="D301" s="279">
        <v>24.266666666666669</v>
      </c>
      <c r="E301" s="279">
        <v>23.733333333333338</v>
      </c>
      <c r="F301" s="279">
        <v>23.116666666666667</v>
      </c>
      <c r="G301" s="279">
        <v>22.583333333333336</v>
      </c>
      <c r="H301" s="279">
        <v>24.88333333333334</v>
      </c>
      <c r="I301" s="279">
        <v>25.416666666666671</v>
      </c>
      <c r="J301" s="279">
        <v>26.033333333333342</v>
      </c>
      <c r="K301" s="277">
        <v>24.8</v>
      </c>
      <c r="L301" s="277">
        <v>23.65</v>
      </c>
      <c r="M301" s="277">
        <v>11.34032</v>
      </c>
    </row>
    <row r="302" spans="1:13">
      <c r="A302" s="268">
        <v>292</v>
      </c>
      <c r="B302" s="277" t="s">
        <v>135</v>
      </c>
      <c r="C302" s="278">
        <v>263.10000000000002</v>
      </c>
      <c r="D302" s="279">
        <v>263.25000000000006</v>
      </c>
      <c r="E302" s="279">
        <v>260.7000000000001</v>
      </c>
      <c r="F302" s="279">
        <v>258.30000000000007</v>
      </c>
      <c r="G302" s="279">
        <v>255.75000000000011</v>
      </c>
      <c r="H302" s="279">
        <v>265.65000000000009</v>
      </c>
      <c r="I302" s="279">
        <v>268.20000000000005</v>
      </c>
      <c r="J302" s="279">
        <v>270.60000000000008</v>
      </c>
      <c r="K302" s="277">
        <v>265.8</v>
      </c>
      <c r="L302" s="277">
        <v>260.85000000000002</v>
      </c>
      <c r="M302" s="277">
        <v>37.946300000000001</v>
      </c>
    </row>
    <row r="303" spans="1:13">
      <c r="A303" s="268">
        <v>293</v>
      </c>
      <c r="B303" s="277" t="s">
        <v>456</v>
      </c>
      <c r="C303" s="278">
        <v>690.9</v>
      </c>
      <c r="D303" s="279">
        <v>690.66666666666663</v>
      </c>
      <c r="E303" s="279">
        <v>672.33333333333326</v>
      </c>
      <c r="F303" s="279">
        <v>653.76666666666665</v>
      </c>
      <c r="G303" s="279">
        <v>635.43333333333328</v>
      </c>
      <c r="H303" s="279">
        <v>709.23333333333323</v>
      </c>
      <c r="I303" s="279">
        <v>727.56666666666649</v>
      </c>
      <c r="J303" s="279">
        <v>746.13333333333321</v>
      </c>
      <c r="K303" s="277">
        <v>709</v>
      </c>
      <c r="L303" s="277">
        <v>672.1</v>
      </c>
      <c r="M303" s="277">
        <v>0.89549999999999996</v>
      </c>
    </row>
    <row r="304" spans="1:13">
      <c r="A304" s="268">
        <v>294</v>
      </c>
      <c r="B304" s="277" t="s">
        <v>136</v>
      </c>
      <c r="C304" s="278">
        <v>960.05</v>
      </c>
      <c r="D304" s="279">
        <v>951.68333333333339</v>
      </c>
      <c r="E304" s="279">
        <v>933.36666666666679</v>
      </c>
      <c r="F304" s="279">
        <v>906.68333333333339</v>
      </c>
      <c r="G304" s="279">
        <v>888.36666666666679</v>
      </c>
      <c r="H304" s="279">
        <v>978.36666666666679</v>
      </c>
      <c r="I304" s="279">
        <v>996.68333333333339</v>
      </c>
      <c r="J304" s="279">
        <v>1023.3666666666668</v>
      </c>
      <c r="K304" s="277">
        <v>970</v>
      </c>
      <c r="L304" s="277">
        <v>925</v>
      </c>
      <c r="M304" s="277">
        <v>118.61752</v>
      </c>
    </row>
    <row r="305" spans="1:13">
      <c r="A305" s="268">
        <v>295</v>
      </c>
      <c r="B305" s="277" t="s">
        <v>266</v>
      </c>
      <c r="C305" s="278">
        <v>2519.3000000000002</v>
      </c>
      <c r="D305" s="279">
        <v>2500.1166666666668</v>
      </c>
      <c r="E305" s="279">
        <v>2476.2333333333336</v>
      </c>
      <c r="F305" s="279">
        <v>2433.166666666667</v>
      </c>
      <c r="G305" s="279">
        <v>2409.2833333333338</v>
      </c>
      <c r="H305" s="279">
        <v>2543.1833333333334</v>
      </c>
      <c r="I305" s="279">
        <v>2567.0666666666666</v>
      </c>
      <c r="J305" s="279">
        <v>2610.1333333333332</v>
      </c>
      <c r="K305" s="277">
        <v>2524</v>
      </c>
      <c r="L305" s="277">
        <v>2457.0500000000002</v>
      </c>
      <c r="M305" s="277">
        <v>2.0539999999999998</v>
      </c>
    </row>
    <row r="306" spans="1:13">
      <c r="A306" s="268">
        <v>296</v>
      </c>
      <c r="B306" s="277" t="s">
        <v>265</v>
      </c>
      <c r="C306" s="278">
        <v>1630.2</v>
      </c>
      <c r="D306" s="279">
        <v>1620.6166666666668</v>
      </c>
      <c r="E306" s="279">
        <v>1604.2833333333335</v>
      </c>
      <c r="F306" s="279">
        <v>1578.3666666666668</v>
      </c>
      <c r="G306" s="279">
        <v>1562.0333333333335</v>
      </c>
      <c r="H306" s="279">
        <v>1646.5333333333335</v>
      </c>
      <c r="I306" s="279">
        <v>1662.8666666666666</v>
      </c>
      <c r="J306" s="279">
        <v>1688.7833333333335</v>
      </c>
      <c r="K306" s="277">
        <v>1636.95</v>
      </c>
      <c r="L306" s="277">
        <v>1594.7</v>
      </c>
      <c r="M306" s="277">
        <v>0.85838999999999999</v>
      </c>
    </row>
    <row r="307" spans="1:13">
      <c r="A307" s="268">
        <v>297</v>
      </c>
      <c r="B307" s="277" t="s">
        <v>137</v>
      </c>
      <c r="C307" s="278">
        <v>957.95</v>
      </c>
      <c r="D307" s="279">
        <v>947.79999999999984</v>
      </c>
      <c r="E307" s="279">
        <v>896.1999999999997</v>
      </c>
      <c r="F307" s="279">
        <v>834.44999999999982</v>
      </c>
      <c r="G307" s="279">
        <v>782.84999999999968</v>
      </c>
      <c r="H307" s="279">
        <v>1009.5499999999997</v>
      </c>
      <c r="I307" s="279">
        <v>1061.1499999999999</v>
      </c>
      <c r="J307" s="279">
        <v>1122.8999999999996</v>
      </c>
      <c r="K307" s="277">
        <v>999.4</v>
      </c>
      <c r="L307" s="277">
        <v>886.05</v>
      </c>
      <c r="M307" s="277">
        <v>146.98542</v>
      </c>
    </row>
    <row r="308" spans="1:13">
      <c r="A308" s="268">
        <v>298</v>
      </c>
      <c r="B308" s="277" t="s">
        <v>457</v>
      </c>
      <c r="C308" s="278">
        <v>1216.8499999999999</v>
      </c>
      <c r="D308" s="279">
        <v>1208.5666666666666</v>
      </c>
      <c r="E308" s="279">
        <v>1187.1333333333332</v>
      </c>
      <c r="F308" s="279">
        <v>1157.4166666666665</v>
      </c>
      <c r="G308" s="279">
        <v>1135.9833333333331</v>
      </c>
      <c r="H308" s="279">
        <v>1238.2833333333333</v>
      </c>
      <c r="I308" s="279">
        <v>1259.7166666666667</v>
      </c>
      <c r="J308" s="279">
        <v>1289.4333333333334</v>
      </c>
      <c r="K308" s="277">
        <v>1230</v>
      </c>
      <c r="L308" s="277">
        <v>1178.8499999999999</v>
      </c>
      <c r="M308" s="277">
        <v>0.55306999999999995</v>
      </c>
    </row>
    <row r="309" spans="1:13">
      <c r="A309" s="268">
        <v>299</v>
      </c>
      <c r="B309" s="277" t="s">
        <v>138</v>
      </c>
      <c r="C309" s="278">
        <v>628.9</v>
      </c>
      <c r="D309" s="279">
        <v>624.9</v>
      </c>
      <c r="E309" s="279">
        <v>609</v>
      </c>
      <c r="F309" s="279">
        <v>589.1</v>
      </c>
      <c r="G309" s="279">
        <v>573.20000000000005</v>
      </c>
      <c r="H309" s="279">
        <v>644.79999999999995</v>
      </c>
      <c r="I309" s="279">
        <v>660.69999999999982</v>
      </c>
      <c r="J309" s="279">
        <v>680.59999999999991</v>
      </c>
      <c r="K309" s="277">
        <v>640.79999999999995</v>
      </c>
      <c r="L309" s="277">
        <v>605</v>
      </c>
      <c r="M309" s="277">
        <v>123.41776</v>
      </c>
    </row>
    <row r="310" spans="1:13">
      <c r="A310" s="268">
        <v>300</v>
      </c>
      <c r="B310" s="277" t="s">
        <v>139</v>
      </c>
      <c r="C310" s="278">
        <v>134.05000000000001</v>
      </c>
      <c r="D310" s="279">
        <v>134.86666666666665</v>
      </c>
      <c r="E310" s="279">
        <v>132.3833333333333</v>
      </c>
      <c r="F310" s="279">
        <v>130.71666666666664</v>
      </c>
      <c r="G310" s="279">
        <v>128.23333333333329</v>
      </c>
      <c r="H310" s="279">
        <v>136.5333333333333</v>
      </c>
      <c r="I310" s="279">
        <v>139.01666666666665</v>
      </c>
      <c r="J310" s="279">
        <v>140.68333333333331</v>
      </c>
      <c r="K310" s="277">
        <v>137.35</v>
      </c>
      <c r="L310" s="277">
        <v>133.19999999999999</v>
      </c>
      <c r="M310" s="277">
        <v>51.672580000000004</v>
      </c>
    </row>
    <row r="311" spans="1:13">
      <c r="A311" s="268">
        <v>301</v>
      </c>
      <c r="B311" s="277" t="s">
        <v>319</v>
      </c>
      <c r="C311" s="278">
        <v>11.85</v>
      </c>
      <c r="D311" s="279">
        <v>11.866666666666665</v>
      </c>
      <c r="E311" s="279">
        <v>11.783333333333331</v>
      </c>
      <c r="F311" s="279">
        <v>11.716666666666667</v>
      </c>
      <c r="G311" s="279">
        <v>11.633333333333333</v>
      </c>
      <c r="H311" s="279">
        <v>11.93333333333333</v>
      </c>
      <c r="I311" s="279">
        <v>12.016666666666662</v>
      </c>
      <c r="J311" s="279">
        <v>12.083333333333329</v>
      </c>
      <c r="K311" s="277">
        <v>11.95</v>
      </c>
      <c r="L311" s="277">
        <v>11.8</v>
      </c>
      <c r="M311" s="277">
        <v>17.070630000000001</v>
      </c>
    </row>
    <row r="312" spans="1:13">
      <c r="A312" s="268">
        <v>302</v>
      </c>
      <c r="B312" s="277" t="s">
        <v>464</v>
      </c>
      <c r="C312" s="278">
        <v>110.65</v>
      </c>
      <c r="D312" s="279">
        <v>111.55</v>
      </c>
      <c r="E312" s="279">
        <v>108.25</v>
      </c>
      <c r="F312" s="279">
        <v>105.85000000000001</v>
      </c>
      <c r="G312" s="279">
        <v>102.55000000000001</v>
      </c>
      <c r="H312" s="279">
        <v>113.94999999999999</v>
      </c>
      <c r="I312" s="279">
        <v>117.24999999999997</v>
      </c>
      <c r="J312" s="279">
        <v>119.64999999999998</v>
      </c>
      <c r="K312" s="277">
        <v>114.85</v>
      </c>
      <c r="L312" s="277">
        <v>109.15</v>
      </c>
      <c r="M312" s="277">
        <v>0.93454999999999999</v>
      </c>
    </row>
    <row r="313" spans="1:13">
      <c r="A313" s="268">
        <v>303</v>
      </c>
      <c r="B313" s="277" t="s">
        <v>466</v>
      </c>
      <c r="C313" s="278">
        <v>294.64999999999998</v>
      </c>
      <c r="D313" s="279">
        <v>296.51666666666665</v>
      </c>
      <c r="E313" s="279">
        <v>291.5333333333333</v>
      </c>
      <c r="F313" s="279">
        <v>288.41666666666663</v>
      </c>
      <c r="G313" s="279">
        <v>283.43333333333328</v>
      </c>
      <c r="H313" s="279">
        <v>299.63333333333333</v>
      </c>
      <c r="I313" s="279">
        <v>304.61666666666667</v>
      </c>
      <c r="J313" s="279">
        <v>307.73333333333335</v>
      </c>
      <c r="K313" s="277">
        <v>301.5</v>
      </c>
      <c r="L313" s="277">
        <v>293.39999999999998</v>
      </c>
      <c r="M313" s="277">
        <v>2.7488700000000001</v>
      </c>
    </row>
    <row r="314" spans="1:13">
      <c r="A314" s="268">
        <v>304</v>
      </c>
      <c r="B314" s="277" t="s">
        <v>462</v>
      </c>
      <c r="C314" s="278">
        <v>3105.6</v>
      </c>
      <c r="D314" s="279">
        <v>3121.1166666666663</v>
      </c>
      <c r="E314" s="279">
        <v>3059.7833333333328</v>
      </c>
      <c r="F314" s="279">
        <v>3013.9666666666667</v>
      </c>
      <c r="G314" s="279">
        <v>2952.6333333333332</v>
      </c>
      <c r="H314" s="279">
        <v>3166.9333333333325</v>
      </c>
      <c r="I314" s="279">
        <v>3228.2666666666655</v>
      </c>
      <c r="J314" s="279">
        <v>3274.0833333333321</v>
      </c>
      <c r="K314" s="277">
        <v>3182.45</v>
      </c>
      <c r="L314" s="277">
        <v>3075.3</v>
      </c>
      <c r="M314" s="277">
        <v>0.11788</v>
      </c>
    </row>
    <row r="315" spans="1:13">
      <c r="A315" s="268">
        <v>305</v>
      </c>
      <c r="B315" s="277" t="s">
        <v>463</v>
      </c>
      <c r="C315" s="278">
        <v>208.7</v>
      </c>
      <c r="D315" s="279">
        <v>210.78333333333333</v>
      </c>
      <c r="E315" s="279">
        <v>205.91666666666666</v>
      </c>
      <c r="F315" s="279">
        <v>203.13333333333333</v>
      </c>
      <c r="G315" s="279">
        <v>198.26666666666665</v>
      </c>
      <c r="H315" s="279">
        <v>213.56666666666666</v>
      </c>
      <c r="I315" s="279">
        <v>218.43333333333334</v>
      </c>
      <c r="J315" s="279">
        <v>221.21666666666667</v>
      </c>
      <c r="K315" s="277">
        <v>215.65</v>
      </c>
      <c r="L315" s="277">
        <v>208</v>
      </c>
      <c r="M315" s="277">
        <v>0.47654000000000002</v>
      </c>
    </row>
    <row r="316" spans="1:13">
      <c r="A316" s="268">
        <v>306</v>
      </c>
      <c r="B316" s="277" t="s">
        <v>140</v>
      </c>
      <c r="C316" s="278">
        <v>158.6</v>
      </c>
      <c r="D316" s="279">
        <v>159.31666666666666</v>
      </c>
      <c r="E316" s="279">
        <v>155.53333333333333</v>
      </c>
      <c r="F316" s="279">
        <v>152.46666666666667</v>
      </c>
      <c r="G316" s="279">
        <v>148.68333333333334</v>
      </c>
      <c r="H316" s="279">
        <v>162.38333333333333</v>
      </c>
      <c r="I316" s="279">
        <v>166.16666666666663</v>
      </c>
      <c r="J316" s="279">
        <v>169.23333333333332</v>
      </c>
      <c r="K316" s="277">
        <v>163.1</v>
      </c>
      <c r="L316" s="277">
        <v>156.25</v>
      </c>
      <c r="M316" s="277">
        <v>95.101839999999996</v>
      </c>
    </row>
    <row r="317" spans="1:13">
      <c r="A317" s="268">
        <v>307</v>
      </c>
      <c r="B317" s="277" t="s">
        <v>141</v>
      </c>
      <c r="C317" s="278">
        <v>373.3</v>
      </c>
      <c r="D317" s="279">
        <v>372.09999999999997</v>
      </c>
      <c r="E317" s="279">
        <v>368.39999999999992</v>
      </c>
      <c r="F317" s="279">
        <v>363.49999999999994</v>
      </c>
      <c r="G317" s="279">
        <v>359.7999999999999</v>
      </c>
      <c r="H317" s="279">
        <v>376.99999999999994</v>
      </c>
      <c r="I317" s="279">
        <v>380.7</v>
      </c>
      <c r="J317" s="279">
        <v>385.59999999999997</v>
      </c>
      <c r="K317" s="277">
        <v>375.8</v>
      </c>
      <c r="L317" s="277">
        <v>367.2</v>
      </c>
      <c r="M317" s="277">
        <v>26.655390000000001</v>
      </c>
    </row>
    <row r="318" spans="1:13">
      <c r="A318" s="268">
        <v>308</v>
      </c>
      <c r="B318" s="277" t="s">
        <v>142</v>
      </c>
      <c r="C318" s="278">
        <v>6608.9</v>
      </c>
      <c r="D318" s="279">
        <v>6637.8666666666659</v>
      </c>
      <c r="E318" s="279">
        <v>6547.0333333333319</v>
      </c>
      <c r="F318" s="279">
        <v>6485.1666666666661</v>
      </c>
      <c r="G318" s="279">
        <v>6394.3333333333321</v>
      </c>
      <c r="H318" s="279">
        <v>6699.7333333333318</v>
      </c>
      <c r="I318" s="279">
        <v>6790.5666666666657</v>
      </c>
      <c r="J318" s="279">
        <v>6852.4333333333316</v>
      </c>
      <c r="K318" s="277">
        <v>6728.7</v>
      </c>
      <c r="L318" s="277">
        <v>6576</v>
      </c>
      <c r="M318" s="277">
        <v>16.017530000000001</v>
      </c>
    </row>
    <row r="319" spans="1:13">
      <c r="A319" s="268">
        <v>309</v>
      </c>
      <c r="B319" s="277" t="s">
        <v>458</v>
      </c>
      <c r="C319" s="278">
        <v>646.79999999999995</v>
      </c>
      <c r="D319" s="279">
        <v>649.93333333333328</v>
      </c>
      <c r="E319" s="279">
        <v>637.86666666666656</v>
      </c>
      <c r="F319" s="279">
        <v>628.93333333333328</v>
      </c>
      <c r="G319" s="279">
        <v>616.86666666666656</v>
      </c>
      <c r="H319" s="279">
        <v>658.86666666666656</v>
      </c>
      <c r="I319" s="279">
        <v>670.93333333333339</v>
      </c>
      <c r="J319" s="279">
        <v>679.86666666666656</v>
      </c>
      <c r="K319" s="277">
        <v>662</v>
      </c>
      <c r="L319" s="277">
        <v>641</v>
      </c>
      <c r="M319" s="277">
        <v>0.37637999999999999</v>
      </c>
    </row>
    <row r="320" spans="1:13">
      <c r="A320" s="268">
        <v>310</v>
      </c>
      <c r="B320" s="277" t="s">
        <v>143</v>
      </c>
      <c r="C320" s="278">
        <v>594.85</v>
      </c>
      <c r="D320" s="279">
        <v>593.88333333333333</v>
      </c>
      <c r="E320" s="279">
        <v>588.9666666666667</v>
      </c>
      <c r="F320" s="279">
        <v>583.08333333333337</v>
      </c>
      <c r="G320" s="279">
        <v>578.16666666666674</v>
      </c>
      <c r="H320" s="279">
        <v>599.76666666666665</v>
      </c>
      <c r="I320" s="279">
        <v>604.68333333333339</v>
      </c>
      <c r="J320" s="279">
        <v>610.56666666666661</v>
      </c>
      <c r="K320" s="277">
        <v>598.79999999999995</v>
      </c>
      <c r="L320" s="277">
        <v>588</v>
      </c>
      <c r="M320" s="277">
        <v>16.566279999999999</v>
      </c>
    </row>
    <row r="321" spans="1:13">
      <c r="A321" s="268">
        <v>311</v>
      </c>
      <c r="B321" s="277" t="s">
        <v>472</v>
      </c>
      <c r="C321" s="278">
        <v>1694.1</v>
      </c>
      <c r="D321" s="279">
        <v>1693.0333333333335</v>
      </c>
      <c r="E321" s="279">
        <v>1651.0666666666671</v>
      </c>
      <c r="F321" s="279">
        <v>1608.0333333333335</v>
      </c>
      <c r="G321" s="279">
        <v>1566.0666666666671</v>
      </c>
      <c r="H321" s="279">
        <v>1736.0666666666671</v>
      </c>
      <c r="I321" s="279">
        <v>1778.0333333333338</v>
      </c>
      <c r="J321" s="279">
        <v>1821.0666666666671</v>
      </c>
      <c r="K321" s="277">
        <v>1735</v>
      </c>
      <c r="L321" s="277">
        <v>1650</v>
      </c>
      <c r="M321" s="277">
        <v>3.5901299999999998</v>
      </c>
    </row>
    <row r="322" spans="1:13">
      <c r="A322" s="268">
        <v>312</v>
      </c>
      <c r="B322" s="277" t="s">
        <v>468</v>
      </c>
      <c r="C322" s="278">
        <v>1713.05</v>
      </c>
      <c r="D322" s="279">
        <v>1715.0166666666664</v>
      </c>
      <c r="E322" s="279">
        <v>1655.6333333333328</v>
      </c>
      <c r="F322" s="279">
        <v>1598.2166666666662</v>
      </c>
      <c r="G322" s="279">
        <v>1538.8333333333326</v>
      </c>
      <c r="H322" s="279">
        <v>1772.4333333333329</v>
      </c>
      <c r="I322" s="279">
        <v>1831.8166666666666</v>
      </c>
      <c r="J322" s="279">
        <v>1889.2333333333331</v>
      </c>
      <c r="K322" s="277">
        <v>1774.4</v>
      </c>
      <c r="L322" s="277">
        <v>1657.6</v>
      </c>
      <c r="M322" s="277">
        <v>1.4060699999999999</v>
      </c>
    </row>
    <row r="323" spans="1:13">
      <c r="A323" s="268">
        <v>313</v>
      </c>
      <c r="B323" s="277" t="s">
        <v>144</v>
      </c>
      <c r="C323" s="278">
        <v>528.6</v>
      </c>
      <c r="D323" s="279">
        <v>531.76666666666665</v>
      </c>
      <c r="E323" s="279">
        <v>522.0333333333333</v>
      </c>
      <c r="F323" s="279">
        <v>515.4666666666667</v>
      </c>
      <c r="G323" s="279">
        <v>505.73333333333335</v>
      </c>
      <c r="H323" s="279">
        <v>538.33333333333326</v>
      </c>
      <c r="I323" s="279">
        <v>548.06666666666661</v>
      </c>
      <c r="J323" s="279">
        <v>554.63333333333321</v>
      </c>
      <c r="K323" s="277">
        <v>541.5</v>
      </c>
      <c r="L323" s="277">
        <v>525.20000000000005</v>
      </c>
      <c r="M323" s="277">
        <v>4.9738800000000003</v>
      </c>
    </row>
    <row r="324" spans="1:13">
      <c r="A324" s="268">
        <v>314</v>
      </c>
      <c r="B324" s="277" t="s">
        <v>145</v>
      </c>
      <c r="C324" s="278">
        <v>967.9</v>
      </c>
      <c r="D324" s="279">
        <v>961.30000000000007</v>
      </c>
      <c r="E324" s="279">
        <v>952.60000000000014</v>
      </c>
      <c r="F324" s="279">
        <v>937.30000000000007</v>
      </c>
      <c r="G324" s="279">
        <v>928.60000000000014</v>
      </c>
      <c r="H324" s="279">
        <v>976.60000000000014</v>
      </c>
      <c r="I324" s="279">
        <v>985.30000000000018</v>
      </c>
      <c r="J324" s="279">
        <v>1000.6000000000001</v>
      </c>
      <c r="K324" s="277">
        <v>970</v>
      </c>
      <c r="L324" s="277">
        <v>946</v>
      </c>
      <c r="M324" s="277">
        <v>6.9250699999999998</v>
      </c>
    </row>
    <row r="325" spans="1:13">
      <c r="A325" s="268">
        <v>315</v>
      </c>
      <c r="B325" s="277" t="s">
        <v>465</v>
      </c>
      <c r="C325" s="278">
        <v>167.8</v>
      </c>
      <c r="D325" s="279">
        <v>169.01666666666665</v>
      </c>
      <c r="E325" s="279">
        <v>165.68333333333331</v>
      </c>
      <c r="F325" s="279">
        <v>163.56666666666666</v>
      </c>
      <c r="G325" s="279">
        <v>160.23333333333332</v>
      </c>
      <c r="H325" s="279">
        <v>171.1333333333333</v>
      </c>
      <c r="I325" s="279">
        <v>174.46666666666667</v>
      </c>
      <c r="J325" s="279">
        <v>176.58333333333329</v>
      </c>
      <c r="K325" s="277">
        <v>172.35</v>
      </c>
      <c r="L325" s="277">
        <v>166.9</v>
      </c>
      <c r="M325" s="277">
        <v>0.26872000000000001</v>
      </c>
    </row>
    <row r="326" spans="1:13">
      <c r="A326" s="268">
        <v>316</v>
      </c>
      <c r="B326" s="277" t="s">
        <v>1976</v>
      </c>
      <c r="C326" s="278">
        <v>213.2</v>
      </c>
      <c r="D326" s="279">
        <v>212.75</v>
      </c>
      <c r="E326" s="279">
        <v>211.5</v>
      </c>
      <c r="F326" s="279">
        <v>209.8</v>
      </c>
      <c r="G326" s="279">
        <v>208.55</v>
      </c>
      <c r="H326" s="279">
        <v>214.45</v>
      </c>
      <c r="I326" s="279">
        <v>215.7</v>
      </c>
      <c r="J326" s="279">
        <v>217.39999999999998</v>
      </c>
      <c r="K326" s="277">
        <v>214</v>
      </c>
      <c r="L326" s="277">
        <v>211.05</v>
      </c>
      <c r="M326" s="277">
        <v>10.83602</v>
      </c>
    </row>
    <row r="327" spans="1:13">
      <c r="A327" s="268">
        <v>317</v>
      </c>
      <c r="B327" s="277" t="s">
        <v>469</v>
      </c>
      <c r="C327" s="278">
        <v>73.349999999999994</v>
      </c>
      <c r="D327" s="279">
        <v>73.3</v>
      </c>
      <c r="E327" s="279">
        <v>71.399999999999991</v>
      </c>
      <c r="F327" s="279">
        <v>69.449999999999989</v>
      </c>
      <c r="G327" s="279">
        <v>67.549999999999983</v>
      </c>
      <c r="H327" s="279">
        <v>75.25</v>
      </c>
      <c r="I327" s="279">
        <v>77.150000000000006</v>
      </c>
      <c r="J327" s="279">
        <v>79.100000000000009</v>
      </c>
      <c r="K327" s="277">
        <v>75.2</v>
      </c>
      <c r="L327" s="277">
        <v>71.349999999999994</v>
      </c>
      <c r="M327" s="277">
        <v>10.64927</v>
      </c>
    </row>
    <row r="328" spans="1:13">
      <c r="A328" s="268">
        <v>318</v>
      </c>
      <c r="B328" s="277" t="s">
        <v>470</v>
      </c>
      <c r="C328" s="278">
        <v>282.3</v>
      </c>
      <c r="D328" s="279">
        <v>283.43333333333334</v>
      </c>
      <c r="E328" s="279">
        <v>277.9666666666667</v>
      </c>
      <c r="F328" s="279">
        <v>273.63333333333338</v>
      </c>
      <c r="G328" s="279">
        <v>268.16666666666674</v>
      </c>
      <c r="H328" s="279">
        <v>287.76666666666665</v>
      </c>
      <c r="I328" s="279">
        <v>293.23333333333323</v>
      </c>
      <c r="J328" s="279">
        <v>297.56666666666661</v>
      </c>
      <c r="K328" s="277">
        <v>288.89999999999998</v>
      </c>
      <c r="L328" s="277">
        <v>279.10000000000002</v>
      </c>
      <c r="M328" s="277">
        <v>3.3017099999999999</v>
      </c>
    </row>
    <row r="329" spans="1:13">
      <c r="A329" s="268">
        <v>319</v>
      </c>
      <c r="B329" s="277" t="s">
        <v>146</v>
      </c>
      <c r="C329" s="278">
        <v>1142.2</v>
      </c>
      <c r="D329" s="279">
        <v>1144.6166666666666</v>
      </c>
      <c r="E329" s="279">
        <v>1130.2333333333331</v>
      </c>
      <c r="F329" s="279">
        <v>1118.2666666666667</v>
      </c>
      <c r="G329" s="279">
        <v>1103.8833333333332</v>
      </c>
      <c r="H329" s="279">
        <v>1156.583333333333</v>
      </c>
      <c r="I329" s="279">
        <v>1170.9666666666667</v>
      </c>
      <c r="J329" s="279">
        <v>1182.9333333333329</v>
      </c>
      <c r="K329" s="277">
        <v>1159</v>
      </c>
      <c r="L329" s="277">
        <v>1132.6500000000001</v>
      </c>
      <c r="M329" s="277">
        <v>3.4672299999999998</v>
      </c>
    </row>
    <row r="330" spans="1:13">
      <c r="A330" s="268">
        <v>320</v>
      </c>
      <c r="B330" s="277" t="s">
        <v>459</v>
      </c>
      <c r="C330" s="278">
        <v>18.55</v>
      </c>
      <c r="D330" s="279">
        <v>18.7</v>
      </c>
      <c r="E330" s="279">
        <v>18.25</v>
      </c>
      <c r="F330" s="279">
        <v>17.95</v>
      </c>
      <c r="G330" s="279">
        <v>17.5</v>
      </c>
      <c r="H330" s="279">
        <v>19</v>
      </c>
      <c r="I330" s="279">
        <v>19.449999999999996</v>
      </c>
      <c r="J330" s="279">
        <v>19.75</v>
      </c>
      <c r="K330" s="277">
        <v>19.149999999999999</v>
      </c>
      <c r="L330" s="277">
        <v>18.399999999999999</v>
      </c>
      <c r="M330" s="277">
        <v>8.1045700000000007</v>
      </c>
    </row>
    <row r="331" spans="1:13">
      <c r="A331" s="268">
        <v>321</v>
      </c>
      <c r="B331" s="277" t="s">
        <v>460</v>
      </c>
      <c r="C331" s="278">
        <v>144.25</v>
      </c>
      <c r="D331" s="279">
        <v>144.66666666666666</v>
      </c>
      <c r="E331" s="279">
        <v>143.33333333333331</v>
      </c>
      <c r="F331" s="279">
        <v>142.41666666666666</v>
      </c>
      <c r="G331" s="279">
        <v>141.08333333333331</v>
      </c>
      <c r="H331" s="279">
        <v>145.58333333333331</v>
      </c>
      <c r="I331" s="279">
        <v>146.91666666666663</v>
      </c>
      <c r="J331" s="279">
        <v>147.83333333333331</v>
      </c>
      <c r="K331" s="277">
        <v>146</v>
      </c>
      <c r="L331" s="277">
        <v>143.75</v>
      </c>
      <c r="M331" s="277">
        <v>1.77301</v>
      </c>
    </row>
    <row r="332" spans="1:13">
      <c r="A332" s="268">
        <v>322</v>
      </c>
      <c r="B332" s="277" t="s">
        <v>147</v>
      </c>
      <c r="C332" s="278">
        <v>104.9</v>
      </c>
      <c r="D332" s="279">
        <v>104.23333333333333</v>
      </c>
      <c r="E332" s="279">
        <v>100.21666666666667</v>
      </c>
      <c r="F332" s="279">
        <v>95.533333333333331</v>
      </c>
      <c r="G332" s="279">
        <v>91.516666666666666</v>
      </c>
      <c r="H332" s="279">
        <v>108.91666666666667</v>
      </c>
      <c r="I332" s="279">
        <v>112.93333333333335</v>
      </c>
      <c r="J332" s="279">
        <v>117.61666666666667</v>
      </c>
      <c r="K332" s="277">
        <v>108.25</v>
      </c>
      <c r="L332" s="277">
        <v>99.55</v>
      </c>
      <c r="M332" s="277">
        <v>393.73982999999998</v>
      </c>
    </row>
    <row r="333" spans="1:13">
      <c r="A333" s="268">
        <v>323</v>
      </c>
      <c r="B333" s="277" t="s">
        <v>471</v>
      </c>
      <c r="C333" s="278">
        <v>665.25</v>
      </c>
      <c r="D333" s="279">
        <v>668.41666666666663</v>
      </c>
      <c r="E333" s="279">
        <v>656.23333333333323</v>
      </c>
      <c r="F333" s="279">
        <v>647.21666666666658</v>
      </c>
      <c r="G333" s="279">
        <v>635.03333333333319</v>
      </c>
      <c r="H333" s="279">
        <v>677.43333333333328</v>
      </c>
      <c r="I333" s="279">
        <v>689.61666666666667</v>
      </c>
      <c r="J333" s="279">
        <v>698.63333333333333</v>
      </c>
      <c r="K333" s="277">
        <v>680.6</v>
      </c>
      <c r="L333" s="277">
        <v>659.4</v>
      </c>
      <c r="M333" s="277">
        <v>0.53449000000000002</v>
      </c>
    </row>
    <row r="334" spans="1:13">
      <c r="A334" s="268">
        <v>324</v>
      </c>
      <c r="B334" s="277" t="s">
        <v>268</v>
      </c>
      <c r="C334" s="278">
        <v>1180.9000000000001</v>
      </c>
      <c r="D334" s="279">
        <v>1182.4333333333332</v>
      </c>
      <c r="E334" s="279">
        <v>1162.3166666666664</v>
      </c>
      <c r="F334" s="279">
        <v>1143.7333333333331</v>
      </c>
      <c r="G334" s="279">
        <v>1123.6166666666663</v>
      </c>
      <c r="H334" s="279">
        <v>1201.0166666666664</v>
      </c>
      <c r="I334" s="279">
        <v>1221.1333333333332</v>
      </c>
      <c r="J334" s="279">
        <v>1239.7166666666665</v>
      </c>
      <c r="K334" s="277">
        <v>1202.55</v>
      </c>
      <c r="L334" s="277">
        <v>1163.8499999999999</v>
      </c>
      <c r="M334" s="277">
        <v>4.7168299999999999</v>
      </c>
    </row>
    <row r="335" spans="1:13">
      <c r="A335" s="268">
        <v>325</v>
      </c>
      <c r="B335" s="277" t="s">
        <v>148</v>
      </c>
      <c r="C335" s="278">
        <v>61863</v>
      </c>
      <c r="D335" s="279">
        <v>62371</v>
      </c>
      <c r="E335" s="279">
        <v>61192</v>
      </c>
      <c r="F335" s="279">
        <v>60521</v>
      </c>
      <c r="G335" s="279">
        <v>59342</v>
      </c>
      <c r="H335" s="279">
        <v>63042</v>
      </c>
      <c r="I335" s="279">
        <v>64221</v>
      </c>
      <c r="J335" s="279">
        <v>64892</v>
      </c>
      <c r="K335" s="277">
        <v>63550</v>
      </c>
      <c r="L335" s="277">
        <v>61700</v>
      </c>
      <c r="M335" s="277">
        <v>9.74E-2</v>
      </c>
    </row>
    <row r="336" spans="1:13">
      <c r="A336" s="268">
        <v>326</v>
      </c>
      <c r="B336" s="277" t="s">
        <v>267</v>
      </c>
      <c r="C336" s="278">
        <v>34.4</v>
      </c>
      <c r="D336" s="279">
        <v>34.616666666666667</v>
      </c>
      <c r="E336" s="279">
        <v>34.033333333333331</v>
      </c>
      <c r="F336" s="279">
        <v>33.666666666666664</v>
      </c>
      <c r="G336" s="279">
        <v>33.083333333333329</v>
      </c>
      <c r="H336" s="279">
        <v>34.983333333333334</v>
      </c>
      <c r="I336" s="279">
        <v>35.566666666666663</v>
      </c>
      <c r="J336" s="279">
        <v>35.933333333333337</v>
      </c>
      <c r="K336" s="277">
        <v>35.200000000000003</v>
      </c>
      <c r="L336" s="277">
        <v>34.25</v>
      </c>
      <c r="M336" s="277">
        <v>12.5481</v>
      </c>
    </row>
    <row r="337" spans="1:13">
      <c r="A337" s="268">
        <v>327</v>
      </c>
      <c r="B337" s="277" t="s">
        <v>149</v>
      </c>
      <c r="C337" s="278">
        <v>1172.7</v>
      </c>
      <c r="D337" s="279">
        <v>1185.5666666666666</v>
      </c>
      <c r="E337" s="279">
        <v>1145.1333333333332</v>
      </c>
      <c r="F337" s="279">
        <v>1117.5666666666666</v>
      </c>
      <c r="G337" s="279">
        <v>1077.1333333333332</v>
      </c>
      <c r="H337" s="279">
        <v>1213.1333333333332</v>
      </c>
      <c r="I337" s="279">
        <v>1253.5666666666666</v>
      </c>
      <c r="J337" s="279">
        <v>1281.1333333333332</v>
      </c>
      <c r="K337" s="277">
        <v>1226</v>
      </c>
      <c r="L337" s="277">
        <v>1158</v>
      </c>
      <c r="M337" s="277">
        <v>36.804049999999997</v>
      </c>
    </row>
    <row r="338" spans="1:13">
      <c r="A338" s="268">
        <v>328</v>
      </c>
      <c r="B338" s="277" t="s">
        <v>3162</v>
      </c>
      <c r="C338" s="278">
        <v>278.10000000000002</v>
      </c>
      <c r="D338" s="279">
        <v>277.78333333333336</v>
      </c>
      <c r="E338" s="279">
        <v>273.56666666666672</v>
      </c>
      <c r="F338" s="279">
        <v>269.03333333333336</v>
      </c>
      <c r="G338" s="279">
        <v>264.81666666666672</v>
      </c>
      <c r="H338" s="279">
        <v>282.31666666666672</v>
      </c>
      <c r="I338" s="279">
        <v>286.5333333333333</v>
      </c>
      <c r="J338" s="279">
        <v>291.06666666666672</v>
      </c>
      <c r="K338" s="277">
        <v>282</v>
      </c>
      <c r="L338" s="277">
        <v>273.25</v>
      </c>
      <c r="M338" s="277">
        <v>11.52891</v>
      </c>
    </row>
    <row r="339" spans="1:13">
      <c r="A339" s="268">
        <v>329</v>
      </c>
      <c r="B339" s="277" t="s">
        <v>269</v>
      </c>
      <c r="C339" s="278">
        <v>847.9</v>
      </c>
      <c r="D339" s="279">
        <v>829.98333333333323</v>
      </c>
      <c r="E339" s="279">
        <v>800.96666666666647</v>
      </c>
      <c r="F339" s="279">
        <v>754.03333333333319</v>
      </c>
      <c r="G339" s="279">
        <v>725.01666666666642</v>
      </c>
      <c r="H339" s="279">
        <v>876.91666666666652</v>
      </c>
      <c r="I339" s="279">
        <v>905.93333333333317</v>
      </c>
      <c r="J339" s="279">
        <v>952.86666666666656</v>
      </c>
      <c r="K339" s="277">
        <v>859</v>
      </c>
      <c r="L339" s="277">
        <v>783.05</v>
      </c>
      <c r="M339" s="277">
        <v>17.030349999999999</v>
      </c>
    </row>
    <row r="340" spans="1:13">
      <c r="A340" s="268">
        <v>330</v>
      </c>
      <c r="B340" s="277" t="s">
        <v>150</v>
      </c>
      <c r="C340" s="278">
        <v>34.799999999999997</v>
      </c>
      <c r="D340" s="279">
        <v>34.883333333333333</v>
      </c>
      <c r="E340" s="279">
        <v>34.566666666666663</v>
      </c>
      <c r="F340" s="279">
        <v>34.333333333333329</v>
      </c>
      <c r="G340" s="279">
        <v>34.016666666666659</v>
      </c>
      <c r="H340" s="279">
        <v>35.116666666666667</v>
      </c>
      <c r="I340" s="279">
        <v>35.433333333333344</v>
      </c>
      <c r="J340" s="279">
        <v>35.666666666666671</v>
      </c>
      <c r="K340" s="277">
        <v>35.200000000000003</v>
      </c>
      <c r="L340" s="277">
        <v>34.65</v>
      </c>
      <c r="M340" s="277">
        <v>80.275469999999999</v>
      </c>
    </row>
    <row r="341" spans="1:13">
      <c r="A341" s="268">
        <v>331</v>
      </c>
      <c r="B341" s="277" t="s">
        <v>261</v>
      </c>
      <c r="C341" s="278">
        <v>3526.1</v>
      </c>
      <c r="D341" s="279">
        <v>3476.8333333333335</v>
      </c>
      <c r="E341" s="279">
        <v>3369.2666666666669</v>
      </c>
      <c r="F341" s="279">
        <v>3212.4333333333334</v>
      </c>
      <c r="G341" s="279">
        <v>3104.8666666666668</v>
      </c>
      <c r="H341" s="279">
        <v>3633.666666666667</v>
      </c>
      <c r="I341" s="279">
        <v>3741.2333333333336</v>
      </c>
      <c r="J341" s="279">
        <v>3898.0666666666671</v>
      </c>
      <c r="K341" s="277">
        <v>3584.4</v>
      </c>
      <c r="L341" s="277">
        <v>3320</v>
      </c>
      <c r="M341" s="277">
        <v>6.0517500000000002</v>
      </c>
    </row>
    <row r="342" spans="1:13">
      <c r="A342" s="268">
        <v>332</v>
      </c>
      <c r="B342" s="277" t="s">
        <v>478</v>
      </c>
      <c r="C342" s="278">
        <v>2122.65</v>
      </c>
      <c r="D342" s="279">
        <v>2052.9</v>
      </c>
      <c r="E342" s="279">
        <v>1965.8000000000002</v>
      </c>
      <c r="F342" s="279">
        <v>1808.95</v>
      </c>
      <c r="G342" s="279">
        <v>1721.8500000000001</v>
      </c>
      <c r="H342" s="279">
        <v>2209.75</v>
      </c>
      <c r="I342" s="279">
        <v>2296.8499999999995</v>
      </c>
      <c r="J342" s="279">
        <v>2453.7000000000003</v>
      </c>
      <c r="K342" s="277">
        <v>2140</v>
      </c>
      <c r="L342" s="277">
        <v>1896.05</v>
      </c>
      <c r="M342" s="277">
        <v>5.1933699999999998</v>
      </c>
    </row>
    <row r="343" spans="1:13">
      <c r="A343" s="268">
        <v>333</v>
      </c>
      <c r="B343" s="277" t="s">
        <v>151</v>
      </c>
      <c r="C343" s="278">
        <v>23.15</v>
      </c>
      <c r="D343" s="279">
        <v>23.316666666666666</v>
      </c>
      <c r="E343" s="279">
        <v>22.883333333333333</v>
      </c>
      <c r="F343" s="279">
        <v>22.616666666666667</v>
      </c>
      <c r="G343" s="279">
        <v>22.183333333333334</v>
      </c>
      <c r="H343" s="279">
        <v>23.583333333333332</v>
      </c>
      <c r="I343" s="279">
        <v>24.016666666666662</v>
      </c>
      <c r="J343" s="279">
        <v>24.283333333333331</v>
      </c>
      <c r="K343" s="277">
        <v>23.75</v>
      </c>
      <c r="L343" s="277">
        <v>23.05</v>
      </c>
      <c r="M343" s="277">
        <v>49.976210000000002</v>
      </c>
    </row>
    <row r="344" spans="1:13">
      <c r="A344" s="268">
        <v>334</v>
      </c>
      <c r="B344" s="277" t="s">
        <v>477</v>
      </c>
      <c r="C344" s="278">
        <v>52.05</v>
      </c>
      <c r="D344" s="279">
        <v>52.5</v>
      </c>
      <c r="E344" s="279">
        <v>51.2</v>
      </c>
      <c r="F344" s="279">
        <v>50.35</v>
      </c>
      <c r="G344" s="279">
        <v>49.050000000000004</v>
      </c>
      <c r="H344" s="279">
        <v>53.35</v>
      </c>
      <c r="I344" s="279">
        <v>54.65</v>
      </c>
      <c r="J344" s="279">
        <v>55.5</v>
      </c>
      <c r="K344" s="277">
        <v>53.8</v>
      </c>
      <c r="L344" s="277">
        <v>51.65</v>
      </c>
      <c r="M344" s="277">
        <v>7.5994099999999998</v>
      </c>
    </row>
    <row r="345" spans="1:13">
      <c r="A345" s="268">
        <v>335</v>
      </c>
      <c r="B345" s="277" t="s">
        <v>152</v>
      </c>
      <c r="C345" s="278">
        <v>30.65</v>
      </c>
      <c r="D345" s="279">
        <v>30.766666666666666</v>
      </c>
      <c r="E345" s="279">
        <v>30.383333333333333</v>
      </c>
      <c r="F345" s="279">
        <v>30.116666666666667</v>
      </c>
      <c r="G345" s="279">
        <v>29.733333333333334</v>
      </c>
      <c r="H345" s="279">
        <v>31.033333333333331</v>
      </c>
      <c r="I345" s="279">
        <v>31.416666666666664</v>
      </c>
      <c r="J345" s="279">
        <v>31.68333333333333</v>
      </c>
      <c r="K345" s="277">
        <v>31.15</v>
      </c>
      <c r="L345" s="277">
        <v>30.5</v>
      </c>
      <c r="M345" s="277">
        <v>50.734949999999998</v>
      </c>
    </row>
    <row r="346" spans="1:13">
      <c r="A346" s="268">
        <v>336</v>
      </c>
      <c r="B346" s="277" t="s">
        <v>473</v>
      </c>
      <c r="C346" s="278">
        <v>449.85</v>
      </c>
      <c r="D346" s="279">
        <v>446.23333333333335</v>
      </c>
      <c r="E346" s="279">
        <v>436.16666666666669</v>
      </c>
      <c r="F346" s="279">
        <v>422.48333333333335</v>
      </c>
      <c r="G346" s="279">
        <v>412.41666666666669</v>
      </c>
      <c r="H346" s="279">
        <v>459.91666666666669</v>
      </c>
      <c r="I346" s="279">
        <v>469.98333333333329</v>
      </c>
      <c r="J346" s="279">
        <v>483.66666666666669</v>
      </c>
      <c r="K346" s="277">
        <v>456.3</v>
      </c>
      <c r="L346" s="277">
        <v>432.55</v>
      </c>
      <c r="M346" s="277">
        <v>1.9337599999999999</v>
      </c>
    </row>
    <row r="347" spans="1:13">
      <c r="A347" s="268">
        <v>337</v>
      </c>
      <c r="B347" s="277" t="s">
        <v>153</v>
      </c>
      <c r="C347" s="278">
        <v>16665.75</v>
      </c>
      <c r="D347" s="279">
        <v>16721.899999999998</v>
      </c>
      <c r="E347" s="279">
        <v>16583.849999999995</v>
      </c>
      <c r="F347" s="279">
        <v>16501.949999999997</v>
      </c>
      <c r="G347" s="279">
        <v>16363.899999999994</v>
      </c>
      <c r="H347" s="279">
        <v>16803.799999999996</v>
      </c>
      <c r="I347" s="279">
        <v>16941.849999999999</v>
      </c>
      <c r="J347" s="279">
        <v>17023.749999999996</v>
      </c>
      <c r="K347" s="277">
        <v>16859.95</v>
      </c>
      <c r="L347" s="277">
        <v>16640</v>
      </c>
      <c r="M347" s="277">
        <v>0.64149</v>
      </c>
    </row>
    <row r="348" spans="1:13">
      <c r="A348" s="268">
        <v>338</v>
      </c>
      <c r="B348" s="277" t="s">
        <v>476</v>
      </c>
      <c r="C348" s="278">
        <v>37.9</v>
      </c>
      <c r="D348" s="279">
        <v>37.949999999999996</v>
      </c>
      <c r="E348" s="279">
        <v>37.499999999999993</v>
      </c>
      <c r="F348" s="279">
        <v>37.099999999999994</v>
      </c>
      <c r="G348" s="279">
        <v>36.649999999999991</v>
      </c>
      <c r="H348" s="279">
        <v>38.349999999999994</v>
      </c>
      <c r="I348" s="279">
        <v>38.799999999999997</v>
      </c>
      <c r="J348" s="279">
        <v>39.199999999999996</v>
      </c>
      <c r="K348" s="277">
        <v>38.4</v>
      </c>
      <c r="L348" s="277">
        <v>37.549999999999997</v>
      </c>
      <c r="M348" s="277">
        <v>10.474130000000001</v>
      </c>
    </row>
    <row r="349" spans="1:13">
      <c r="A349" s="268">
        <v>339</v>
      </c>
      <c r="B349" s="277" t="s">
        <v>475</v>
      </c>
      <c r="C349" s="278">
        <v>323.3</v>
      </c>
      <c r="D349" s="279">
        <v>319.76666666666665</v>
      </c>
      <c r="E349" s="279">
        <v>306.23333333333329</v>
      </c>
      <c r="F349" s="279">
        <v>289.16666666666663</v>
      </c>
      <c r="G349" s="279">
        <v>275.63333333333327</v>
      </c>
      <c r="H349" s="279">
        <v>336.83333333333331</v>
      </c>
      <c r="I349" s="279">
        <v>350.36666666666662</v>
      </c>
      <c r="J349" s="279">
        <v>367.43333333333334</v>
      </c>
      <c r="K349" s="277">
        <v>333.3</v>
      </c>
      <c r="L349" s="277">
        <v>302.7</v>
      </c>
      <c r="M349" s="277">
        <v>11.02192</v>
      </c>
    </row>
    <row r="350" spans="1:13">
      <c r="A350" s="268">
        <v>340</v>
      </c>
      <c r="B350" s="277" t="s">
        <v>270</v>
      </c>
      <c r="C350" s="278">
        <v>20.399999999999999</v>
      </c>
      <c r="D350" s="279">
        <v>20.483333333333331</v>
      </c>
      <c r="E350" s="279">
        <v>20.266666666666662</v>
      </c>
      <c r="F350" s="279">
        <v>20.133333333333333</v>
      </c>
      <c r="G350" s="279">
        <v>19.916666666666664</v>
      </c>
      <c r="H350" s="279">
        <v>20.61666666666666</v>
      </c>
      <c r="I350" s="279">
        <v>20.833333333333329</v>
      </c>
      <c r="J350" s="279">
        <v>20.966666666666658</v>
      </c>
      <c r="K350" s="277">
        <v>20.7</v>
      </c>
      <c r="L350" s="277">
        <v>20.350000000000001</v>
      </c>
      <c r="M350" s="277">
        <v>22.8447</v>
      </c>
    </row>
    <row r="351" spans="1:13">
      <c r="A351" s="268">
        <v>341</v>
      </c>
      <c r="B351" s="277" t="s">
        <v>283</v>
      </c>
      <c r="C351" s="278">
        <v>117.45</v>
      </c>
      <c r="D351" s="279">
        <v>117.13333333333333</v>
      </c>
      <c r="E351" s="279">
        <v>115.96666666666665</v>
      </c>
      <c r="F351" s="279">
        <v>114.48333333333333</v>
      </c>
      <c r="G351" s="279">
        <v>113.31666666666666</v>
      </c>
      <c r="H351" s="279">
        <v>118.61666666666665</v>
      </c>
      <c r="I351" s="279">
        <v>119.78333333333333</v>
      </c>
      <c r="J351" s="279">
        <v>121.26666666666664</v>
      </c>
      <c r="K351" s="277">
        <v>118.3</v>
      </c>
      <c r="L351" s="277">
        <v>115.65</v>
      </c>
      <c r="M351" s="277">
        <v>5.5021599999999999</v>
      </c>
    </row>
    <row r="352" spans="1:13">
      <c r="A352" s="268">
        <v>342</v>
      </c>
      <c r="B352" s="277" t="s">
        <v>154</v>
      </c>
      <c r="C352" s="278">
        <v>1989.15</v>
      </c>
      <c r="D352" s="279">
        <v>1995.4166666666667</v>
      </c>
      <c r="E352" s="279">
        <v>1973.7333333333336</v>
      </c>
      <c r="F352" s="279">
        <v>1958.3166666666668</v>
      </c>
      <c r="G352" s="279">
        <v>1936.6333333333337</v>
      </c>
      <c r="H352" s="279">
        <v>2010.8333333333335</v>
      </c>
      <c r="I352" s="279">
        <v>2032.5166666666664</v>
      </c>
      <c r="J352" s="279">
        <v>2047.9333333333334</v>
      </c>
      <c r="K352" s="277">
        <v>2017.1</v>
      </c>
      <c r="L352" s="277">
        <v>1980</v>
      </c>
      <c r="M352" s="277">
        <v>2.7825500000000001</v>
      </c>
    </row>
    <row r="353" spans="1:13">
      <c r="A353" s="268">
        <v>343</v>
      </c>
      <c r="B353" s="277" t="s">
        <v>479</v>
      </c>
      <c r="C353" s="278">
        <v>1245.5999999999999</v>
      </c>
      <c r="D353" s="279">
        <v>1235.5333333333333</v>
      </c>
      <c r="E353" s="279">
        <v>1206.0666666666666</v>
      </c>
      <c r="F353" s="279">
        <v>1166.5333333333333</v>
      </c>
      <c r="G353" s="279">
        <v>1137.0666666666666</v>
      </c>
      <c r="H353" s="279">
        <v>1275.0666666666666</v>
      </c>
      <c r="I353" s="279">
        <v>1304.5333333333333</v>
      </c>
      <c r="J353" s="279">
        <v>1344.0666666666666</v>
      </c>
      <c r="K353" s="277">
        <v>1265</v>
      </c>
      <c r="L353" s="277">
        <v>1196</v>
      </c>
      <c r="M353" s="277">
        <v>0.254</v>
      </c>
    </row>
    <row r="354" spans="1:13">
      <c r="A354" s="268">
        <v>344</v>
      </c>
      <c r="B354" s="277" t="s">
        <v>474</v>
      </c>
      <c r="C354" s="278">
        <v>49.9</v>
      </c>
      <c r="D354" s="279">
        <v>49.816666666666663</v>
      </c>
      <c r="E354" s="279">
        <v>49.433333333333323</v>
      </c>
      <c r="F354" s="279">
        <v>48.966666666666661</v>
      </c>
      <c r="G354" s="279">
        <v>48.583333333333321</v>
      </c>
      <c r="H354" s="279">
        <v>50.283333333333324</v>
      </c>
      <c r="I354" s="279">
        <v>50.666666666666664</v>
      </c>
      <c r="J354" s="279">
        <v>51.133333333333326</v>
      </c>
      <c r="K354" s="277">
        <v>50.2</v>
      </c>
      <c r="L354" s="277">
        <v>49.35</v>
      </c>
      <c r="M354" s="277">
        <v>4.3333599999999999</v>
      </c>
    </row>
    <row r="355" spans="1:13">
      <c r="A355" s="268">
        <v>345</v>
      </c>
      <c r="B355" s="277" t="s">
        <v>155</v>
      </c>
      <c r="C355" s="278">
        <v>91.75</v>
      </c>
      <c r="D355" s="279">
        <v>90.816666666666677</v>
      </c>
      <c r="E355" s="279">
        <v>89.333333333333357</v>
      </c>
      <c r="F355" s="279">
        <v>86.916666666666686</v>
      </c>
      <c r="G355" s="279">
        <v>85.433333333333366</v>
      </c>
      <c r="H355" s="279">
        <v>93.233333333333348</v>
      </c>
      <c r="I355" s="279">
        <v>94.716666666666669</v>
      </c>
      <c r="J355" s="279">
        <v>97.13333333333334</v>
      </c>
      <c r="K355" s="277">
        <v>92.3</v>
      </c>
      <c r="L355" s="277">
        <v>88.4</v>
      </c>
      <c r="M355" s="277">
        <v>91.612740000000002</v>
      </c>
    </row>
    <row r="356" spans="1:13">
      <c r="A356" s="268">
        <v>346</v>
      </c>
      <c r="B356" s="277" t="s">
        <v>156</v>
      </c>
      <c r="C356" s="278">
        <v>88.2</v>
      </c>
      <c r="D356" s="279">
        <v>87.683333333333337</v>
      </c>
      <c r="E356" s="279">
        <v>86.666666666666671</v>
      </c>
      <c r="F356" s="279">
        <v>85.13333333333334</v>
      </c>
      <c r="G356" s="279">
        <v>84.116666666666674</v>
      </c>
      <c r="H356" s="279">
        <v>89.216666666666669</v>
      </c>
      <c r="I356" s="279">
        <v>90.23333333333332</v>
      </c>
      <c r="J356" s="279">
        <v>91.766666666666666</v>
      </c>
      <c r="K356" s="277">
        <v>88.7</v>
      </c>
      <c r="L356" s="277">
        <v>86.15</v>
      </c>
      <c r="M356" s="277">
        <v>122.15888</v>
      </c>
    </row>
    <row r="357" spans="1:13">
      <c r="A357" s="268">
        <v>347</v>
      </c>
      <c r="B357" s="277" t="s">
        <v>271</v>
      </c>
      <c r="C357" s="278">
        <v>371.35</v>
      </c>
      <c r="D357" s="279">
        <v>372.38333333333338</v>
      </c>
      <c r="E357" s="279">
        <v>366.21666666666675</v>
      </c>
      <c r="F357" s="279">
        <v>361.08333333333337</v>
      </c>
      <c r="G357" s="279">
        <v>354.91666666666674</v>
      </c>
      <c r="H357" s="279">
        <v>377.51666666666677</v>
      </c>
      <c r="I357" s="279">
        <v>383.68333333333339</v>
      </c>
      <c r="J357" s="279">
        <v>388.81666666666678</v>
      </c>
      <c r="K357" s="277">
        <v>378.55</v>
      </c>
      <c r="L357" s="277">
        <v>367.25</v>
      </c>
      <c r="M357" s="277">
        <v>0.93945000000000001</v>
      </c>
    </row>
    <row r="358" spans="1:13">
      <c r="A358" s="268">
        <v>348</v>
      </c>
      <c r="B358" s="277" t="s">
        <v>272</v>
      </c>
      <c r="C358" s="278">
        <v>2979.5</v>
      </c>
      <c r="D358" s="279">
        <v>2977.2166666666667</v>
      </c>
      <c r="E358" s="279">
        <v>2944.4333333333334</v>
      </c>
      <c r="F358" s="279">
        <v>2909.3666666666668</v>
      </c>
      <c r="G358" s="279">
        <v>2876.5833333333335</v>
      </c>
      <c r="H358" s="279">
        <v>3012.2833333333333</v>
      </c>
      <c r="I358" s="279">
        <v>3045.0666666666671</v>
      </c>
      <c r="J358" s="279">
        <v>3080.1333333333332</v>
      </c>
      <c r="K358" s="277">
        <v>3010</v>
      </c>
      <c r="L358" s="277">
        <v>2942.15</v>
      </c>
      <c r="M358" s="277">
        <v>0.41915999999999998</v>
      </c>
    </row>
    <row r="359" spans="1:13">
      <c r="A359" s="268">
        <v>349</v>
      </c>
      <c r="B359" s="277" t="s">
        <v>157</v>
      </c>
      <c r="C359" s="278">
        <v>95.4</v>
      </c>
      <c r="D359" s="279">
        <v>95.850000000000009</v>
      </c>
      <c r="E359" s="279">
        <v>94.700000000000017</v>
      </c>
      <c r="F359" s="279">
        <v>94.000000000000014</v>
      </c>
      <c r="G359" s="279">
        <v>92.850000000000023</v>
      </c>
      <c r="H359" s="279">
        <v>96.550000000000011</v>
      </c>
      <c r="I359" s="279">
        <v>97.700000000000017</v>
      </c>
      <c r="J359" s="279">
        <v>98.4</v>
      </c>
      <c r="K359" s="277">
        <v>97</v>
      </c>
      <c r="L359" s="277">
        <v>95.15</v>
      </c>
      <c r="M359" s="277">
        <v>5.0520500000000004</v>
      </c>
    </row>
    <row r="360" spans="1:13">
      <c r="A360" s="268">
        <v>350</v>
      </c>
      <c r="B360" s="277" t="s">
        <v>480</v>
      </c>
      <c r="C360" s="278">
        <v>72.45</v>
      </c>
      <c r="D360" s="279">
        <v>71.966666666666654</v>
      </c>
      <c r="E360" s="279">
        <v>69.183333333333309</v>
      </c>
      <c r="F360" s="279">
        <v>65.916666666666657</v>
      </c>
      <c r="G360" s="279">
        <v>63.133333333333312</v>
      </c>
      <c r="H360" s="279">
        <v>75.233333333333306</v>
      </c>
      <c r="I360" s="279">
        <v>78.016666666666637</v>
      </c>
      <c r="J360" s="279">
        <v>81.283333333333303</v>
      </c>
      <c r="K360" s="277">
        <v>74.75</v>
      </c>
      <c r="L360" s="277">
        <v>68.7</v>
      </c>
      <c r="M360" s="277">
        <v>8.0680700000000005</v>
      </c>
    </row>
    <row r="361" spans="1:13">
      <c r="A361" s="268">
        <v>351</v>
      </c>
      <c r="B361" s="277" t="s">
        <v>158</v>
      </c>
      <c r="C361" s="278">
        <v>79.05</v>
      </c>
      <c r="D361" s="279">
        <v>79.233333333333334</v>
      </c>
      <c r="E361" s="279">
        <v>78.716666666666669</v>
      </c>
      <c r="F361" s="279">
        <v>78.38333333333334</v>
      </c>
      <c r="G361" s="279">
        <v>77.866666666666674</v>
      </c>
      <c r="H361" s="279">
        <v>79.566666666666663</v>
      </c>
      <c r="I361" s="279">
        <v>80.083333333333343</v>
      </c>
      <c r="J361" s="279">
        <v>80.416666666666657</v>
      </c>
      <c r="K361" s="277">
        <v>79.75</v>
      </c>
      <c r="L361" s="277">
        <v>78.900000000000006</v>
      </c>
      <c r="M361" s="277">
        <v>70.678730000000002</v>
      </c>
    </row>
    <row r="362" spans="1:13">
      <c r="A362" s="268">
        <v>352</v>
      </c>
      <c r="B362" s="277" t="s">
        <v>481</v>
      </c>
      <c r="C362" s="278">
        <v>70.2</v>
      </c>
      <c r="D362" s="279">
        <v>70.933333333333337</v>
      </c>
      <c r="E362" s="279">
        <v>69.26666666666668</v>
      </c>
      <c r="F362" s="279">
        <v>68.333333333333343</v>
      </c>
      <c r="G362" s="279">
        <v>66.666666666666686</v>
      </c>
      <c r="H362" s="279">
        <v>71.866666666666674</v>
      </c>
      <c r="I362" s="279">
        <v>73.533333333333331</v>
      </c>
      <c r="J362" s="279">
        <v>74.466666666666669</v>
      </c>
      <c r="K362" s="277">
        <v>72.599999999999994</v>
      </c>
      <c r="L362" s="277">
        <v>70</v>
      </c>
      <c r="M362" s="277">
        <v>3.5279500000000001</v>
      </c>
    </row>
    <row r="363" spans="1:13">
      <c r="A363" s="268">
        <v>353</v>
      </c>
      <c r="B363" s="277" t="s">
        <v>482</v>
      </c>
      <c r="C363" s="278">
        <v>175.15</v>
      </c>
      <c r="D363" s="279">
        <v>175.96666666666667</v>
      </c>
      <c r="E363" s="279">
        <v>173.93333333333334</v>
      </c>
      <c r="F363" s="279">
        <v>172.71666666666667</v>
      </c>
      <c r="G363" s="279">
        <v>170.68333333333334</v>
      </c>
      <c r="H363" s="279">
        <v>177.18333333333334</v>
      </c>
      <c r="I363" s="279">
        <v>179.2166666666667</v>
      </c>
      <c r="J363" s="279">
        <v>180.43333333333334</v>
      </c>
      <c r="K363" s="277">
        <v>178</v>
      </c>
      <c r="L363" s="277">
        <v>174.75</v>
      </c>
      <c r="M363" s="277">
        <v>3.72838</v>
      </c>
    </row>
    <row r="364" spans="1:13">
      <c r="A364" s="268">
        <v>354</v>
      </c>
      <c r="B364" s="277" t="s">
        <v>483</v>
      </c>
      <c r="C364" s="278">
        <v>171.9</v>
      </c>
      <c r="D364" s="279">
        <v>171.71666666666667</v>
      </c>
      <c r="E364" s="279">
        <v>170.43333333333334</v>
      </c>
      <c r="F364" s="279">
        <v>168.96666666666667</v>
      </c>
      <c r="G364" s="279">
        <v>167.68333333333334</v>
      </c>
      <c r="H364" s="279">
        <v>173.18333333333334</v>
      </c>
      <c r="I364" s="279">
        <v>174.4666666666667</v>
      </c>
      <c r="J364" s="279">
        <v>175.93333333333334</v>
      </c>
      <c r="K364" s="277">
        <v>173</v>
      </c>
      <c r="L364" s="277">
        <v>170.25</v>
      </c>
      <c r="M364" s="277">
        <v>0.34532000000000002</v>
      </c>
    </row>
    <row r="365" spans="1:13">
      <c r="A365" s="268">
        <v>355</v>
      </c>
      <c r="B365" s="277" t="s">
        <v>159</v>
      </c>
      <c r="C365" s="278">
        <v>18759.2</v>
      </c>
      <c r="D365" s="279">
        <v>18886.399999999998</v>
      </c>
      <c r="E365" s="279">
        <v>18582.799999999996</v>
      </c>
      <c r="F365" s="279">
        <v>18406.399999999998</v>
      </c>
      <c r="G365" s="279">
        <v>18102.799999999996</v>
      </c>
      <c r="H365" s="279">
        <v>19062.799999999996</v>
      </c>
      <c r="I365" s="279">
        <v>19366.399999999994</v>
      </c>
      <c r="J365" s="279">
        <v>19542.799999999996</v>
      </c>
      <c r="K365" s="277">
        <v>19190</v>
      </c>
      <c r="L365" s="277">
        <v>18710</v>
      </c>
      <c r="M365" s="277">
        <v>0.3659</v>
      </c>
    </row>
    <row r="366" spans="1:13">
      <c r="A366" s="268">
        <v>356</v>
      </c>
      <c r="B366" s="277" t="s">
        <v>160</v>
      </c>
      <c r="C366" s="278">
        <v>1473.95</v>
      </c>
      <c r="D366" s="279">
        <v>1484.6333333333332</v>
      </c>
      <c r="E366" s="279">
        <v>1456.9166666666665</v>
      </c>
      <c r="F366" s="279">
        <v>1439.8833333333332</v>
      </c>
      <c r="G366" s="279">
        <v>1412.1666666666665</v>
      </c>
      <c r="H366" s="279">
        <v>1501.6666666666665</v>
      </c>
      <c r="I366" s="279">
        <v>1529.3833333333332</v>
      </c>
      <c r="J366" s="279">
        <v>1546.4166666666665</v>
      </c>
      <c r="K366" s="277">
        <v>1512.35</v>
      </c>
      <c r="L366" s="277">
        <v>1467.6</v>
      </c>
      <c r="M366" s="277">
        <v>14.97209</v>
      </c>
    </row>
    <row r="367" spans="1:13">
      <c r="A367" s="268">
        <v>357</v>
      </c>
      <c r="B367" s="277" t="s">
        <v>488</v>
      </c>
      <c r="C367" s="278">
        <v>985.9</v>
      </c>
      <c r="D367" s="279">
        <v>980.31666666666661</v>
      </c>
      <c r="E367" s="279">
        <v>935.63333333333321</v>
      </c>
      <c r="F367" s="279">
        <v>885.36666666666656</v>
      </c>
      <c r="G367" s="279">
        <v>840.68333333333317</v>
      </c>
      <c r="H367" s="279">
        <v>1030.5833333333333</v>
      </c>
      <c r="I367" s="279">
        <v>1075.2666666666667</v>
      </c>
      <c r="J367" s="279">
        <v>1125.5333333333333</v>
      </c>
      <c r="K367" s="277">
        <v>1025</v>
      </c>
      <c r="L367" s="277">
        <v>930.05</v>
      </c>
      <c r="M367" s="277">
        <v>3.09659</v>
      </c>
    </row>
    <row r="368" spans="1:13">
      <c r="A368" s="268">
        <v>358</v>
      </c>
      <c r="B368" s="277" t="s">
        <v>161</v>
      </c>
      <c r="C368" s="278">
        <v>247.3</v>
      </c>
      <c r="D368" s="279">
        <v>246.53333333333333</v>
      </c>
      <c r="E368" s="279">
        <v>244.06666666666666</v>
      </c>
      <c r="F368" s="279">
        <v>240.83333333333334</v>
      </c>
      <c r="G368" s="279">
        <v>238.36666666666667</v>
      </c>
      <c r="H368" s="279">
        <v>249.76666666666665</v>
      </c>
      <c r="I368" s="279">
        <v>252.23333333333329</v>
      </c>
      <c r="J368" s="279">
        <v>255.46666666666664</v>
      </c>
      <c r="K368" s="277">
        <v>249</v>
      </c>
      <c r="L368" s="277">
        <v>243.3</v>
      </c>
      <c r="M368" s="277">
        <v>21.426100000000002</v>
      </c>
    </row>
    <row r="369" spans="1:13">
      <c r="A369" s="268">
        <v>359</v>
      </c>
      <c r="B369" s="277" t="s">
        <v>162</v>
      </c>
      <c r="C369" s="278">
        <v>89.5</v>
      </c>
      <c r="D369" s="279">
        <v>88.733333333333334</v>
      </c>
      <c r="E369" s="279">
        <v>87.516666666666666</v>
      </c>
      <c r="F369" s="279">
        <v>85.533333333333331</v>
      </c>
      <c r="G369" s="279">
        <v>84.316666666666663</v>
      </c>
      <c r="H369" s="279">
        <v>90.716666666666669</v>
      </c>
      <c r="I369" s="279">
        <v>91.933333333333337</v>
      </c>
      <c r="J369" s="279">
        <v>93.916666666666671</v>
      </c>
      <c r="K369" s="277">
        <v>89.95</v>
      </c>
      <c r="L369" s="277">
        <v>86.75</v>
      </c>
      <c r="M369" s="277">
        <v>106.39229</v>
      </c>
    </row>
    <row r="370" spans="1:13">
      <c r="A370" s="268">
        <v>360</v>
      </c>
      <c r="B370" s="277" t="s">
        <v>275</v>
      </c>
      <c r="C370" s="278">
        <v>4599.45</v>
      </c>
      <c r="D370" s="279">
        <v>4593.55</v>
      </c>
      <c r="E370" s="279">
        <v>4399.4000000000005</v>
      </c>
      <c r="F370" s="279">
        <v>4199.3500000000004</v>
      </c>
      <c r="G370" s="279">
        <v>4005.2000000000007</v>
      </c>
      <c r="H370" s="279">
        <v>4793.6000000000004</v>
      </c>
      <c r="I370" s="279">
        <v>4987.75</v>
      </c>
      <c r="J370" s="279">
        <v>5187.8</v>
      </c>
      <c r="K370" s="277">
        <v>4787.7</v>
      </c>
      <c r="L370" s="277">
        <v>4393.5</v>
      </c>
      <c r="M370" s="277">
        <v>2.35019</v>
      </c>
    </row>
    <row r="371" spans="1:13">
      <c r="A371" s="268">
        <v>361</v>
      </c>
      <c r="B371" s="277" t="s">
        <v>277</v>
      </c>
      <c r="C371" s="278">
        <v>10268.85</v>
      </c>
      <c r="D371" s="279">
        <v>10274.616666666667</v>
      </c>
      <c r="E371" s="279">
        <v>10169.233333333334</v>
      </c>
      <c r="F371" s="279">
        <v>10069.616666666667</v>
      </c>
      <c r="G371" s="279">
        <v>9964.2333333333336</v>
      </c>
      <c r="H371" s="279">
        <v>10374.233333333334</v>
      </c>
      <c r="I371" s="279">
        <v>10479.616666666669</v>
      </c>
      <c r="J371" s="279">
        <v>10579.233333333334</v>
      </c>
      <c r="K371" s="277">
        <v>10380</v>
      </c>
      <c r="L371" s="277">
        <v>10175</v>
      </c>
      <c r="M371" s="277">
        <v>3.0700000000000002E-2</v>
      </c>
    </row>
    <row r="372" spans="1:13">
      <c r="A372" s="268">
        <v>362</v>
      </c>
      <c r="B372" s="277" t="s">
        <v>494</v>
      </c>
      <c r="C372" s="278">
        <v>4512.8500000000004</v>
      </c>
      <c r="D372" s="279">
        <v>4616.3</v>
      </c>
      <c r="E372" s="279">
        <v>4372.55</v>
      </c>
      <c r="F372" s="279">
        <v>4232.25</v>
      </c>
      <c r="G372" s="279">
        <v>3988.5</v>
      </c>
      <c r="H372" s="279">
        <v>4756.6000000000004</v>
      </c>
      <c r="I372" s="279">
        <v>5000.3500000000004</v>
      </c>
      <c r="J372" s="279">
        <v>5140.6500000000005</v>
      </c>
      <c r="K372" s="277">
        <v>4860.05</v>
      </c>
      <c r="L372" s="277">
        <v>4476</v>
      </c>
      <c r="M372" s="277">
        <v>0.41759000000000002</v>
      </c>
    </row>
    <row r="373" spans="1:13">
      <c r="A373" s="268">
        <v>363</v>
      </c>
      <c r="B373" s="277" t="s">
        <v>489</v>
      </c>
      <c r="C373" s="278">
        <v>107.3</v>
      </c>
      <c r="D373" s="279">
        <v>108.11666666666666</v>
      </c>
      <c r="E373" s="279">
        <v>105.88333333333333</v>
      </c>
      <c r="F373" s="279">
        <v>104.46666666666667</v>
      </c>
      <c r="G373" s="279">
        <v>102.23333333333333</v>
      </c>
      <c r="H373" s="279">
        <v>109.53333333333332</v>
      </c>
      <c r="I373" s="279">
        <v>111.76666666666664</v>
      </c>
      <c r="J373" s="279">
        <v>113.18333333333331</v>
      </c>
      <c r="K373" s="277">
        <v>110.35</v>
      </c>
      <c r="L373" s="277">
        <v>106.7</v>
      </c>
      <c r="M373" s="277">
        <v>11.02196</v>
      </c>
    </row>
    <row r="374" spans="1:13">
      <c r="A374" s="268">
        <v>364</v>
      </c>
      <c r="B374" s="277" t="s">
        <v>490</v>
      </c>
      <c r="C374" s="278">
        <v>600</v>
      </c>
      <c r="D374" s="279">
        <v>601.94999999999993</v>
      </c>
      <c r="E374" s="279">
        <v>594.19999999999982</v>
      </c>
      <c r="F374" s="279">
        <v>588.39999999999986</v>
      </c>
      <c r="G374" s="279">
        <v>580.64999999999975</v>
      </c>
      <c r="H374" s="279">
        <v>607.74999999999989</v>
      </c>
      <c r="I374" s="279">
        <v>615.50000000000011</v>
      </c>
      <c r="J374" s="279">
        <v>621.29999999999995</v>
      </c>
      <c r="K374" s="277">
        <v>609.70000000000005</v>
      </c>
      <c r="L374" s="277">
        <v>596.15</v>
      </c>
      <c r="M374" s="277">
        <v>0.42713000000000001</v>
      </c>
    </row>
    <row r="375" spans="1:13">
      <c r="A375" s="268">
        <v>365</v>
      </c>
      <c r="B375" s="277" t="s">
        <v>163</v>
      </c>
      <c r="C375" s="278">
        <v>1398.9</v>
      </c>
      <c r="D375" s="279">
        <v>1388.6333333333332</v>
      </c>
      <c r="E375" s="279">
        <v>1368.3666666666663</v>
      </c>
      <c r="F375" s="279">
        <v>1337.833333333333</v>
      </c>
      <c r="G375" s="279">
        <v>1317.5666666666662</v>
      </c>
      <c r="H375" s="279">
        <v>1419.1666666666665</v>
      </c>
      <c r="I375" s="279">
        <v>1439.4333333333334</v>
      </c>
      <c r="J375" s="279">
        <v>1469.9666666666667</v>
      </c>
      <c r="K375" s="277">
        <v>1408.9</v>
      </c>
      <c r="L375" s="277">
        <v>1358.1</v>
      </c>
      <c r="M375" s="277">
        <v>15.83731</v>
      </c>
    </row>
    <row r="376" spans="1:13">
      <c r="A376" s="268">
        <v>366</v>
      </c>
      <c r="B376" s="277" t="s">
        <v>273</v>
      </c>
      <c r="C376" s="278">
        <v>1927.45</v>
      </c>
      <c r="D376" s="279">
        <v>1942.5333333333335</v>
      </c>
      <c r="E376" s="279">
        <v>1896.366666666667</v>
      </c>
      <c r="F376" s="279">
        <v>1865.2833333333335</v>
      </c>
      <c r="G376" s="279">
        <v>1819.116666666667</v>
      </c>
      <c r="H376" s="279">
        <v>1973.616666666667</v>
      </c>
      <c r="I376" s="279">
        <v>2019.7833333333335</v>
      </c>
      <c r="J376" s="279">
        <v>2050.8666666666668</v>
      </c>
      <c r="K376" s="277">
        <v>1988.7</v>
      </c>
      <c r="L376" s="277">
        <v>1911.45</v>
      </c>
      <c r="M376" s="277">
        <v>2.6963599999999999</v>
      </c>
    </row>
    <row r="377" spans="1:13">
      <c r="A377" s="268">
        <v>367</v>
      </c>
      <c r="B377" s="277" t="s">
        <v>164</v>
      </c>
      <c r="C377" s="278">
        <v>32.85</v>
      </c>
      <c r="D377" s="279">
        <v>32.950000000000003</v>
      </c>
      <c r="E377" s="279">
        <v>32.600000000000009</v>
      </c>
      <c r="F377" s="279">
        <v>32.350000000000009</v>
      </c>
      <c r="G377" s="279">
        <v>32.000000000000014</v>
      </c>
      <c r="H377" s="279">
        <v>33.200000000000003</v>
      </c>
      <c r="I377" s="279">
        <v>33.549999999999997</v>
      </c>
      <c r="J377" s="279">
        <v>33.799999999999997</v>
      </c>
      <c r="K377" s="277">
        <v>33.299999999999997</v>
      </c>
      <c r="L377" s="277">
        <v>32.700000000000003</v>
      </c>
      <c r="M377" s="277">
        <v>182.69325000000001</v>
      </c>
    </row>
    <row r="378" spans="1:13">
      <c r="A378" s="268">
        <v>368</v>
      </c>
      <c r="B378" s="277" t="s">
        <v>274</v>
      </c>
      <c r="C378" s="278">
        <v>237.75</v>
      </c>
      <c r="D378" s="279">
        <v>235.15</v>
      </c>
      <c r="E378" s="279">
        <v>221.60000000000002</v>
      </c>
      <c r="F378" s="279">
        <v>205.45000000000002</v>
      </c>
      <c r="G378" s="279">
        <v>191.90000000000003</v>
      </c>
      <c r="H378" s="279">
        <v>251.3</v>
      </c>
      <c r="I378" s="279">
        <v>264.85000000000002</v>
      </c>
      <c r="J378" s="279">
        <v>281</v>
      </c>
      <c r="K378" s="277">
        <v>248.7</v>
      </c>
      <c r="L378" s="277">
        <v>219</v>
      </c>
      <c r="M378" s="277">
        <v>38.430579999999999</v>
      </c>
    </row>
    <row r="379" spans="1:13">
      <c r="A379" s="268">
        <v>369</v>
      </c>
      <c r="B379" s="277" t="s">
        <v>485</v>
      </c>
      <c r="C379" s="278">
        <v>138.44999999999999</v>
      </c>
      <c r="D379" s="279">
        <v>137.9</v>
      </c>
      <c r="E379" s="279">
        <v>135.85000000000002</v>
      </c>
      <c r="F379" s="279">
        <v>133.25000000000003</v>
      </c>
      <c r="G379" s="279">
        <v>131.20000000000005</v>
      </c>
      <c r="H379" s="279">
        <v>140.5</v>
      </c>
      <c r="I379" s="279">
        <v>142.55000000000001</v>
      </c>
      <c r="J379" s="279">
        <v>145.14999999999998</v>
      </c>
      <c r="K379" s="277">
        <v>139.94999999999999</v>
      </c>
      <c r="L379" s="277">
        <v>135.30000000000001</v>
      </c>
      <c r="M379" s="277">
        <v>2.7957999999999998</v>
      </c>
    </row>
    <row r="380" spans="1:13">
      <c r="A380" s="268">
        <v>370</v>
      </c>
      <c r="B380" s="277" t="s">
        <v>491</v>
      </c>
      <c r="C380" s="278">
        <v>857</v>
      </c>
      <c r="D380" s="279">
        <v>854</v>
      </c>
      <c r="E380" s="279">
        <v>839</v>
      </c>
      <c r="F380" s="279">
        <v>821</v>
      </c>
      <c r="G380" s="279">
        <v>806</v>
      </c>
      <c r="H380" s="279">
        <v>872</v>
      </c>
      <c r="I380" s="279">
        <v>887</v>
      </c>
      <c r="J380" s="279">
        <v>905</v>
      </c>
      <c r="K380" s="277">
        <v>869</v>
      </c>
      <c r="L380" s="277">
        <v>836</v>
      </c>
      <c r="M380" s="277">
        <v>3.3376299999999999</v>
      </c>
    </row>
    <row r="381" spans="1:13">
      <c r="A381" s="268">
        <v>371</v>
      </c>
      <c r="B381" s="277" t="s">
        <v>2224</v>
      </c>
      <c r="C381" s="278">
        <v>430.4</v>
      </c>
      <c r="D381" s="279">
        <v>428.3</v>
      </c>
      <c r="E381" s="279">
        <v>409.20000000000005</v>
      </c>
      <c r="F381" s="279">
        <v>388.00000000000006</v>
      </c>
      <c r="G381" s="279">
        <v>368.90000000000009</v>
      </c>
      <c r="H381" s="279">
        <v>449.5</v>
      </c>
      <c r="I381" s="279">
        <v>468.6</v>
      </c>
      <c r="J381" s="279">
        <v>489.79999999999995</v>
      </c>
      <c r="K381" s="277">
        <v>447.4</v>
      </c>
      <c r="L381" s="277">
        <v>407.1</v>
      </c>
      <c r="M381" s="277">
        <v>6.1305500000000004</v>
      </c>
    </row>
    <row r="382" spans="1:13">
      <c r="A382" s="268">
        <v>372</v>
      </c>
      <c r="B382" s="277" t="s">
        <v>165</v>
      </c>
      <c r="C382" s="278">
        <v>177.25</v>
      </c>
      <c r="D382" s="279">
        <v>177.43333333333331</v>
      </c>
      <c r="E382" s="279">
        <v>176.06666666666661</v>
      </c>
      <c r="F382" s="279">
        <v>174.8833333333333</v>
      </c>
      <c r="G382" s="279">
        <v>173.51666666666659</v>
      </c>
      <c r="H382" s="279">
        <v>178.61666666666662</v>
      </c>
      <c r="I382" s="279">
        <v>179.98333333333335</v>
      </c>
      <c r="J382" s="279">
        <v>181.16666666666663</v>
      </c>
      <c r="K382" s="277">
        <v>178.8</v>
      </c>
      <c r="L382" s="277">
        <v>176.25</v>
      </c>
      <c r="M382" s="277">
        <v>43.684620000000002</v>
      </c>
    </row>
    <row r="383" spans="1:13">
      <c r="A383" s="268">
        <v>373</v>
      </c>
      <c r="B383" s="277" t="s">
        <v>492</v>
      </c>
      <c r="C383" s="278">
        <v>65.349999999999994</v>
      </c>
      <c r="D383" s="279">
        <v>63.849999999999994</v>
      </c>
      <c r="E383" s="279">
        <v>61.099999999999994</v>
      </c>
      <c r="F383" s="279">
        <v>56.85</v>
      </c>
      <c r="G383" s="279">
        <v>54.1</v>
      </c>
      <c r="H383" s="279">
        <v>68.099999999999994</v>
      </c>
      <c r="I383" s="279">
        <v>70.849999999999994</v>
      </c>
      <c r="J383" s="279">
        <v>75.09999999999998</v>
      </c>
      <c r="K383" s="277">
        <v>66.599999999999994</v>
      </c>
      <c r="L383" s="277">
        <v>59.6</v>
      </c>
      <c r="M383" s="277">
        <v>67.234700000000004</v>
      </c>
    </row>
    <row r="384" spans="1:13">
      <c r="A384" s="268">
        <v>374</v>
      </c>
      <c r="B384" s="277" t="s">
        <v>276</v>
      </c>
      <c r="C384" s="278">
        <v>244.9</v>
      </c>
      <c r="D384" s="279">
        <v>240.79999999999998</v>
      </c>
      <c r="E384" s="279">
        <v>231.59999999999997</v>
      </c>
      <c r="F384" s="279">
        <v>218.29999999999998</v>
      </c>
      <c r="G384" s="279">
        <v>209.09999999999997</v>
      </c>
      <c r="H384" s="279">
        <v>254.09999999999997</v>
      </c>
      <c r="I384" s="279">
        <v>263.29999999999995</v>
      </c>
      <c r="J384" s="279">
        <v>276.59999999999997</v>
      </c>
      <c r="K384" s="277">
        <v>250</v>
      </c>
      <c r="L384" s="277">
        <v>227.5</v>
      </c>
      <c r="M384" s="277">
        <v>22.67484</v>
      </c>
    </row>
    <row r="385" spans="1:13">
      <c r="A385" s="268">
        <v>375</v>
      </c>
      <c r="B385" s="277" t="s">
        <v>493</v>
      </c>
      <c r="C385" s="278">
        <v>46.2</v>
      </c>
      <c r="D385" s="279">
        <v>46.666666666666664</v>
      </c>
      <c r="E385" s="279">
        <v>45.383333333333326</v>
      </c>
      <c r="F385" s="279">
        <v>44.566666666666663</v>
      </c>
      <c r="G385" s="279">
        <v>43.283333333333324</v>
      </c>
      <c r="H385" s="279">
        <v>47.483333333333327</v>
      </c>
      <c r="I385" s="279">
        <v>48.766666666666673</v>
      </c>
      <c r="J385" s="279">
        <v>49.583333333333329</v>
      </c>
      <c r="K385" s="277">
        <v>47.95</v>
      </c>
      <c r="L385" s="277">
        <v>45.85</v>
      </c>
      <c r="M385" s="277">
        <v>1.6253500000000001</v>
      </c>
    </row>
    <row r="386" spans="1:13">
      <c r="A386" s="268">
        <v>376</v>
      </c>
      <c r="B386" s="277" t="s">
        <v>486</v>
      </c>
      <c r="C386" s="278">
        <v>54.2</v>
      </c>
      <c r="D386" s="279">
        <v>54.06666666666667</v>
      </c>
      <c r="E386" s="279">
        <v>53.533333333333339</v>
      </c>
      <c r="F386" s="279">
        <v>52.866666666666667</v>
      </c>
      <c r="G386" s="279">
        <v>52.333333333333336</v>
      </c>
      <c r="H386" s="279">
        <v>54.733333333333341</v>
      </c>
      <c r="I386" s="279">
        <v>55.266666666666673</v>
      </c>
      <c r="J386" s="279">
        <v>55.933333333333344</v>
      </c>
      <c r="K386" s="277">
        <v>54.6</v>
      </c>
      <c r="L386" s="277">
        <v>53.4</v>
      </c>
      <c r="M386" s="277">
        <v>41.445529999999998</v>
      </c>
    </row>
    <row r="387" spans="1:13">
      <c r="A387" s="268">
        <v>377</v>
      </c>
      <c r="B387" s="277" t="s">
        <v>166</v>
      </c>
      <c r="C387" s="278">
        <v>1126.3499999999999</v>
      </c>
      <c r="D387" s="279">
        <v>1128.9666666666665</v>
      </c>
      <c r="E387" s="279">
        <v>1113.9333333333329</v>
      </c>
      <c r="F387" s="279">
        <v>1101.5166666666664</v>
      </c>
      <c r="G387" s="279">
        <v>1086.4833333333329</v>
      </c>
      <c r="H387" s="279">
        <v>1141.383333333333</v>
      </c>
      <c r="I387" s="279">
        <v>1156.4166666666663</v>
      </c>
      <c r="J387" s="279">
        <v>1168.833333333333</v>
      </c>
      <c r="K387" s="277">
        <v>1144</v>
      </c>
      <c r="L387" s="277">
        <v>1116.55</v>
      </c>
      <c r="M387" s="277">
        <v>5.1966099999999997</v>
      </c>
    </row>
    <row r="388" spans="1:13">
      <c r="A388" s="268">
        <v>378</v>
      </c>
      <c r="B388" s="277" t="s">
        <v>278</v>
      </c>
      <c r="C388" s="278">
        <v>366.4</v>
      </c>
      <c r="D388" s="279">
        <v>368.31666666666661</v>
      </c>
      <c r="E388" s="279">
        <v>359.73333333333323</v>
      </c>
      <c r="F388" s="279">
        <v>353.06666666666661</v>
      </c>
      <c r="G388" s="279">
        <v>344.48333333333323</v>
      </c>
      <c r="H388" s="279">
        <v>374.98333333333323</v>
      </c>
      <c r="I388" s="279">
        <v>383.56666666666661</v>
      </c>
      <c r="J388" s="279">
        <v>390.23333333333323</v>
      </c>
      <c r="K388" s="277">
        <v>376.9</v>
      </c>
      <c r="L388" s="277">
        <v>361.65</v>
      </c>
      <c r="M388" s="277">
        <v>1.4375</v>
      </c>
    </row>
    <row r="389" spans="1:13">
      <c r="A389" s="268">
        <v>379</v>
      </c>
      <c r="B389" s="277" t="s">
        <v>496</v>
      </c>
      <c r="C389" s="278">
        <v>385.05</v>
      </c>
      <c r="D389" s="279">
        <v>385.61666666666662</v>
      </c>
      <c r="E389" s="279">
        <v>381.53333333333325</v>
      </c>
      <c r="F389" s="279">
        <v>378.01666666666665</v>
      </c>
      <c r="G389" s="279">
        <v>373.93333333333328</v>
      </c>
      <c r="H389" s="279">
        <v>389.13333333333321</v>
      </c>
      <c r="I389" s="279">
        <v>393.21666666666658</v>
      </c>
      <c r="J389" s="279">
        <v>396.73333333333318</v>
      </c>
      <c r="K389" s="277">
        <v>389.7</v>
      </c>
      <c r="L389" s="277">
        <v>382.1</v>
      </c>
      <c r="M389" s="277">
        <v>2.10859</v>
      </c>
    </row>
    <row r="390" spans="1:13">
      <c r="A390" s="268">
        <v>380</v>
      </c>
      <c r="B390" s="277" t="s">
        <v>498</v>
      </c>
      <c r="C390" s="278">
        <v>101</v>
      </c>
      <c r="D390" s="279">
        <v>100.8</v>
      </c>
      <c r="E390" s="279">
        <v>99.699999999999989</v>
      </c>
      <c r="F390" s="279">
        <v>98.399999999999991</v>
      </c>
      <c r="G390" s="279">
        <v>97.299999999999983</v>
      </c>
      <c r="H390" s="279">
        <v>102.1</v>
      </c>
      <c r="I390" s="279">
        <v>103.19999999999999</v>
      </c>
      <c r="J390" s="279">
        <v>104.5</v>
      </c>
      <c r="K390" s="277">
        <v>101.9</v>
      </c>
      <c r="L390" s="277">
        <v>99.5</v>
      </c>
      <c r="M390" s="277">
        <v>10.619059999999999</v>
      </c>
    </row>
    <row r="391" spans="1:13">
      <c r="A391" s="268">
        <v>381</v>
      </c>
      <c r="B391" s="277" t="s">
        <v>279</v>
      </c>
      <c r="C391" s="278">
        <v>463.05</v>
      </c>
      <c r="D391" s="279">
        <v>464.36666666666662</v>
      </c>
      <c r="E391" s="279">
        <v>458.73333333333323</v>
      </c>
      <c r="F391" s="279">
        <v>454.41666666666663</v>
      </c>
      <c r="G391" s="279">
        <v>448.78333333333325</v>
      </c>
      <c r="H391" s="279">
        <v>468.68333333333322</v>
      </c>
      <c r="I391" s="279">
        <v>474.31666666666655</v>
      </c>
      <c r="J391" s="279">
        <v>478.63333333333321</v>
      </c>
      <c r="K391" s="277">
        <v>470</v>
      </c>
      <c r="L391" s="277">
        <v>460.05</v>
      </c>
      <c r="M391" s="277">
        <v>0.75990000000000002</v>
      </c>
    </row>
    <row r="392" spans="1:13">
      <c r="A392" s="268">
        <v>382</v>
      </c>
      <c r="B392" s="277" t="s">
        <v>499</v>
      </c>
      <c r="C392" s="278">
        <v>309.8</v>
      </c>
      <c r="D392" s="279">
        <v>309.5333333333333</v>
      </c>
      <c r="E392" s="279">
        <v>306.06666666666661</v>
      </c>
      <c r="F392" s="279">
        <v>302.33333333333331</v>
      </c>
      <c r="G392" s="279">
        <v>298.86666666666662</v>
      </c>
      <c r="H392" s="279">
        <v>313.26666666666659</v>
      </c>
      <c r="I392" s="279">
        <v>316.73333333333329</v>
      </c>
      <c r="J392" s="279">
        <v>320.46666666666658</v>
      </c>
      <c r="K392" s="277">
        <v>313</v>
      </c>
      <c r="L392" s="277">
        <v>305.8</v>
      </c>
      <c r="M392" s="277">
        <v>10.93407</v>
      </c>
    </row>
    <row r="393" spans="1:13">
      <c r="A393" s="268">
        <v>383</v>
      </c>
      <c r="B393" s="277" t="s">
        <v>167</v>
      </c>
      <c r="C393" s="278">
        <v>685.55</v>
      </c>
      <c r="D393" s="279">
        <v>684.68333333333339</v>
      </c>
      <c r="E393" s="279">
        <v>679.36666666666679</v>
      </c>
      <c r="F393" s="279">
        <v>673.18333333333339</v>
      </c>
      <c r="G393" s="279">
        <v>667.86666666666679</v>
      </c>
      <c r="H393" s="279">
        <v>690.86666666666679</v>
      </c>
      <c r="I393" s="279">
        <v>696.18333333333339</v>
      </c>
      <c r="J393" s="279">
        <v>702.36666666666679</v>
      </c>
      <c r="K393" s="277">
        <v>690</v>
      </c>
      <c r="L393" s="277">
        <v>678.5</v>
      </c>
      <c r="M393" s="277">
        <v>8.9289799999999993</v>
      </c>
    </row>
    <row r="394" spans="1:13">
      <c r="A394" s="268">
        <v>384</v>
      </c>
      <c r="B394" s="277" t="s">
        <v>501</v>
      </c>
      <c r="C394" s="278">
        <v>1105.05</v>
      </c>
      <c r="D394" s="279">
        <v>1117.8666666666666</v>
      </c>
      <c r="E394" s="279">
        <v>1082.1833333333332</v>
      </c>
      <c r="F394" s="279">
        <v>1059.3166666666666</v>
      </c>
      <c r="G394" s="279">
        <v>1023.6333333333332</v>
      </c>
      <c r="H394" s="279">
        <v>1140.7333333333331</v>
      </c>
      <c r="I394" s="279">
        <v>1176.4166666666665</v>
      </c>
      <c r="J394" s="279">
        <v>1199.2833333333331</v>
      </c>
      <c r="K394" s="277">
        <v>1153.55</v>
      </c>
      <c r="L394" s="277">
        <v>1095</v>
      </c>
      <c r="M394" s="277">
        <v>0.14781</v>
      </c>
    </row>
    <row r="395" spans="1:13">
      <c r="A395" s="268">
        <v>385</v>
      </c>
      <c r="B395" s="277" t="s">
        <v>502</v>
      </c>
      <c r="C395" s="278">
        <v>260.45</v>
      </c>
      <c r="D395" s="279">
        <v>260.38333333333333</v>
      </c>
      <c r="E395" s="279">
        <v>255.06666666666666</v>
      </c>
      <c r="F395" s="279">
        <v>249.68333333333334</v>
      </c>
      <c r="G395" s="279">
        <v>244.36666666666667</v>
      </c>
      <c r="H395" s="279">
        <v>265.76666666666665</v>
      </c>
      <c r="I395" s="279">
        <v>271.08333333333326</v>
      </c>
      <c r="J395" s="279">
        <v>276.46666666666664</v>
      </c>
      <c r="K395" s="277">
        <v>265.7</v>
      </c>
      <c r="L395" s="277">
        <v>255</v>
      </c>
      <c r="M395" s="277">
        <v>14.01688</v>
      </c>
    </row>
    <row r="396" spans="1:13">
      <c r="A396" s="268">
        <v>386</v>
      </c>
      <c r="B396" s="277" t="s">
        <v>168</v>
      </c>
      <c r="C396" s="278">
        <v>181</v>
      </c>
      <c r="D396" s="279">
        <v>184.79999999999998</v>
      </c>
      <c r="E396" s="279">
        <v>176.29999999999995</v>
      </c>
      <c r="F396" s="279">
        <v>171.59999999999997</v>
      </c>
      <c r="G396" s="279">
        <v>163.09999999999994</v>
      </c>
      <c r="H396" s="279">
        <v>189.49999999999997</v>
      </c>
      <c r="I396" s="279">
        <v>198.00000000000003</v>
      </c>
      <c r="J396" s="279">
        <v>202.7</v>
      </c>
      <c r="K396" s="277">
        <v>193.3</v>
      </c>
      <c r="L396" s="277">
        <v>180.1</v>
      </c>
      <c r="M396" s="277">
        <v>339.97206</v>
      </c>
    </row>
    <row r="397" spans="1:13">
      <c r="A397" s="268">
        <v>387</v>
      </c>
      <c r="B397" s="277" t="s">
        <v>500</v>
      </c>
      <c r="C397" s="278">
        <v>51.85</v>
      </c>
      <c r="D397" s="279">
        <v>51.816666666666663</v>
      </c>
      <c r="E397" s="279">
        <v>51.233333333333327</v>
      </c>
      <c r="F397" s="279">
        <v>50.616666666666667</v>
      </c>
      <c r="G397" s="279">
        <v>50.033333333333331</v>
      </c>
      <c r="H397" s="279">
        <v>52.433333333333323</v>
      </c>
      <c r="I397" s="279">
        <v>53.016666666666666</v>
      </c>
      <c r="J397" s="279">
        <v>53.633333333333319</v>
      </c>
      <c r="K397" s="277">
        <v>52.4</v>
      </c>
      <c r="L397" s="277">
        <v>51.2</v>
      </c>
      <c r="M397" s="277">
        <v>30.550219999999999</v>
      </c>
    </row>
    <row r="398" spans="1:13">
      <c r="A398" s="268">
        <v>388</v>
      </c>
      <c r="B398" s="277" t="s">
        <v>169</v>
      </c>
      <c r="C398" s="278">
        <v>108</v>
      </c>
      <c r="D398" s="279">
        <v>108.96666666666665</v>
      </c>
      <c r="E398" s="279">
        <v>106.0333333333333</v>
      </c>
      <c r="F398" s="279">
        <v>104.06666666666665</v>
      </c>
      <c r="G398" s="279">
        <v>101.1333333333333</v>
      </c>
      <c r="H398" s="279">
        <v>110.93333333333331</v>
      </c>
      <c r="I398" s="279">
        <v>113.86666666666667</v>
      </c>
      <c r="J398" s="279">
        <v>115.83333333333331</v>
      </c>
      <c r="K398" s="277">
        <v>111.9</v>
      </c>
      <c r="L398" s="277">
        <v>107</v>
      </c>
      <c r="M398" s="277">
        <v>129.44096999999999</v>
      </c>
    </row>
    <row r="399" spans="1:13">
      <c r="A399" s="268">
        <v>389</v>
      </c>
      <c r="B399" s="277" t="s">
        <v>503</v>
      </c>
      <c r="C399" s="278">
        <v>88.95</v>
      </c>
      <c r="D399" s="279">
        <v>88.566666666666677</v>
      </c>
      <c r="E399" s="279">
        <v>87.733333333333348</v>
      </c>
      <c r="F399" s="279">
        <v>86.516666666666666</v>
      </c>
      <c r="G399" s="279">
        <v>85.683333333333337</v>
      </c>
      <c r="H399" s="279">
        <v>89.78333333333336</v>
      </c>
      <c r="I399" s="279">
        <v>90.616666666666703</v>
      </c>
      <c r="J399" s="279">
        <v>91.833333333333371</v>
      </c>
      <c r="K399" s="277">
        <v>89.4</v>
      </c>
      <c r="L399" s="277">
        <v>87.35</v>
      </c>
      <c r="M399" s="277">
        <v>3.8551099999999998</v>
      </c>
    </row>
    <row r="400" spans="1:13">
      <c r="A400" s="268">
        <v>390</v>
      </c>
      <c r="B400" s="277" t="s">
        <v>504</v>
      </c>
      <c r="C400" s="278">
        <v>639.9</v>
      </c>
      <c r="D400" s="279">
        <v>640.45000000000005</v>
      </c>
      <c r="E400" s="279">
        <v>634.90000000000009</v>
      </c>
      <c r="F400" s="279">
        <v>629.90000000000009</v>
      </c>
      <c r="G400" s="279">
        <v>624.35000000000014</v>
      </c>
      <c r="H400" s="279">
        <v>645.45000000000005</v>
      </c>
      <c r="I400" s="279">
        <v>651</v>
      </c>
      <c r="J400" s="279">
        <v>656</v>
      </c>
      <c r="K400" s="277">
        <v>646</v>
      </c>
      <c r="L400" s="277">
        <v>635.45000000000005</v>
      </c>
      <c r="M400" s="277">
        <v>2.4904500000000001</v>
      </c>
    </row>
    <row r="401" spans="1:13">
      <c r="A401" s="268">
        <v>391</v>
      </c>
      <c r="B401" s="277" t="s">
        <v>170</v>
      </c>
      <c r="C401" s="278">
        <v>2119.85</v>
      </c>
      <c r="D401" s="279">
        <v>2130.9833333333336</v>
      </c>
      <c r="E401" s="279">
        <v>2096.9666666666672</v>
      </c>
      <c r="F401" s="279">
        <v>2074.0833333333335</v>
      </c>
      <c r="G401" s="279">
        <v>2040.0666666666671</v>
      </c>
      <c r="H401" s="279">
        <v>2153.8666666666672</v>
      </c>
      <c r="I401" s="279">
        <v>2187.8833333333337</v>
      </c>
      <c r="J401" s="279">
        <v>2210.7666666666673</v>
      </c>
      <c r="K401" s="277">
        <v>2165</v>
      </c>
      <c r="L401" s="277">
        <v>2108.1</v>
      </c>
      <c r="M401" s="277">
        <v>124.41939000000001</v>
      </c>
    </row>
    <row r="402" spans="1:13">
      <c r="A402" s="268">
        <v>392</v>
      </c>
      <c r="B402" s="277" t="s">
        <v>519</v>
      </c>
      <c r="C402" s="278">
        <v>9.65</v>
      </c>
      <c r="D402" s="279">
        <v>9.5166666666666675</v>
      </c>
      <c r="E402" s="279">
        <v>9.3833333333333346</v>
      </c>
      <c r="F402" s="279">
        <v>9.1166666666666671</v>
      </c>
      <c r="G402" s="279">
        <v>8.9833333333333343</v>
      </c>
      <c r="H402" s="279">
        <v>9.783333333333335</v>
      </c>
      <c r="I402" s="279">
        <v>9.9166666666666679</v>
      </c>
      <c r="J402" s="279">
        <v>10.183333333333335</v>
      </c>
      <c r="K402" s="277">
        <v>9.65</v>
      </c>
      <c r="L402" s="277">
        <v>9.25</v>
      </c>
      <c r="M402" s="277">
        <v>14.657349999999999</v>
      </c>
    </row>
    <row r="403" spans="1:13">
      <c r="A403" s="268">
        <v>393</v>
      </c>
      <c r="B403" s="277" t="s">
        <v>508</v>
      </c>
      <c r="C403" s="278">
        <v>139.9</v>
      </c>
      <c r="D403" s="279">
        <v>140.33333333333334</v>
      </c>
      <c r="E403" s="279">
        <v>138.61666666666667</v>
      </c>
      <c r="F403" s="279">
        <v>137.33333333333334</v>
      </c>
      <c r="G403" s="279">
        <v>135.61666666666667</v>
      </c>
      <c r="H403" s="279">
        <v>141.61666666666667</v>
      </c>
      <c r="I403" s="279">
        <v>143.33333333333331</v>
      </c>
      <c r="J403" s="279">
        <v>144.61666666666667</v>
      </c>
      <c r="K403" s="277">
        <v>142.05000000000001</v>
      </c>
      <c r="L403" s="277">
        <v>139.05000000000001</v>
      </c>
      <c r="M403" s="277">
        <v>4.4086600000000002</v>
      </c>
    </row>
    <row r="404" spans="1:13">
      <c r="A404" s="268">
        <v>394</v>
      </c>
      <c r="B404" s="277" t="s">
        <v>495</v>
      </c>
      <c r="C404" s="278">
        <v>247.75</v>
      </c>
      <c r="D404" s="279">
        <v>247.43333333333331</v>
      </c>
      <c r="E404" s="279">
        <v>245.86666666666662</v>
      </c>
      <c r="F404" s="279">
        <v>243.98333333333332</v>
      </c>
      <c r="G404" s="279">
        <v>242.41666666666663</v>
      </c>
      <c r="H404" s="279">
        <v>249.31666666666661</v>
      </c>
      <c r="I404" s="279">
        <v>250.88333333333327</v>
      </c>
      <c r="J404" s="279">
        <v>252.76666666666659</v>
      </c>
      <c r="K404" s="277">
        <v>249</v>
      </c>
      <c r="L404" s="277">
        <v>245.55</v>
      </c>
      <c r="M404" s="277">
        <v>3.5539000000000001</v>
      </c>
    </row>
    <row r="405" spans="1:13">
      <c r="A405" s="268">
        <v>395</v>
      </c>
      <c r="B405" s="277" t="s">
        <v>497</v>
      </c>
      <c r="C405" s="278">
        <v>19.100000000000001</v>
      </c>
      <c r="D405" s="279">
        <v>19.133333333333336</v>
      </c>
      <c r="E405" s="279">
        <v>19.016666666666673</v>
      </c>
      <c r="F405" s="279">
        <v>18.933333333333337</v>
      </c>
      <c r="G405" s="279">
        <v>18.816666666666674</v>
      </c>
      <c r="H405" s="279">
        <v>19.216666666666672</v>
      </c>
      <c r="I405" s="279">
        <v>19.333333333333339</v>
      </c>
      <c r="J405" s="279">
        <v>19.416666666666671</v>
      </c>
      <c r="K405" s="277">
        <v>19.25</v>
      </c>
      <c r="L405" s="277">
        <v>19.05</v>
      </c>
      <c r="M405" s="277">
        <v>22.535409999999999</v>
      </c>
    </row>
    <row r="406" spans="1:13">
      <c r="A406" s="268">
        <v>396</v>
      </c>
      <c r="B406" s="277" t="s">
        <v>512</v>
      </c>
      <c r="C406" s="278">
        <v>45.95</v>
      </c>
      <c r="D406" s="279">
        <v>46.266666666666673</v>
      </c>
      <c r="E406" s="279">
        <v>45.383333333333347</v>
      </c>
      <c r="F406" s="279">
        <v>44.816666666666677</v>
      </c>
      <c r="G406" s="279">
        <v>43.933333333333351</v>
      </c>
      <c r="H406" s="279">
        <v>46.833333333333343</v>
      </c>
      <c r="I406" s="279">
        <v>47.716666666666669</v>
      </c>
      <c r="J406" s="279">
        <v>48.283333333333339</v>
      </c>
      <c r="K406" s="277">
        <v>47.15</v>
      </c>
      <c r="L406" s="277">
        <v>45.7</v>
      </c>
      <c r="M406" s="277">
        <v>2.4373399999999998</v>
      </c>
    </row>
    <row r="407" spans="1:13">
      <c r="A407" s="268">
        <v>397</v>
      </c>
      <c r="B407" s="277" t="s">
        <v>171</v>
      </c>
      <c r="C407" s="278">
        <v>38.1</v>
      </c>
      <c r="D407" s="279">
        <v>37.85</v>
      </c>
      <c r="E407" s="279">
        <v>37.400000000000006</v>
      </c>
      <c r="F407" s="279">
        <v>36.700000000000003</v>
      </c>
      <c r="G407" s="279">
        <v>36.250000000000007</v>
      </c>
      <c r="H407" s="279">
        <v>38.550000000000004</v>
      </c>
      <c r="I407" s="279">
        <v>39.000000000000007</v>
      </c>
      <c r="J407" s="279">
        <v>39.700000000000003</v>
      </c>
      <c r="K407" s="277">
        <v>38.299999999999997</v>
      </c>
      <c r="L407" s="277">
        <v>37.15</v>
      </c>
      <c r="M407" s="277">
        <v>242.16999000000001</v>
      </c>
    </row>
    <row r="408" spans="1:13">
      <c r="A408" s="268">
        <v>398</v>
      </c>
      <c r="B408" s="277" t="s">
        <v>513</v>
      </c>
      <c r="C408" s="278">
        <v>8446.7999999999993</v>
      </c>
      <c r="D408" s="279">
        <v>8383.2666666666664</v>
      </c>
      <c r="E408" s="279">
        <v>8241.5333333333328</v>
      </c>
      <c r="F408" s="279">
        <v>8036.2666666666664</v>
      </c>
      <c r="G408" s="279">
        <v>7894.5333333333328</v>
      </c>
      <c r="H408" s="279">
        <v>8588.5333333333328</v>
      </c>
      <c r="I408" s="279">
        <v>8730.2666666666664</v>
      </c>
      <c r="J408" s="279">
        <v>8935.5333333333328</v>
      </c>
      <c r="K408" s="277">
        <v>8525</v>
      </c>
      <c r="L408" s="277">
        <v>8178</v>
      </c>
      <c r="M408" s="277">
        <v>0.73968999999999996</v>
      </c>
    </row>
    <row r="409" spans="1:13">
      <c r="A409" s="268">
        <v>399</v>
      </c>
      <c r="B409" s="277" t="s">
        <v>3524</v>
      </c>
      <c r="C409" s="278">
        <v>761.6</v>
      </c>
      <c r="D409" s="279">
        <v>761.9</v>
      </c>
      <c r="E409" s="279">
        <v>754.8</v>
      </c>
      <c r="F409" s="279">
        <v>748</v>
      </c>
      <c r="G409" s="279">
        <v>740.9</v>
      </c>
      <c r="H409" s="279">
        <v>768.69999999999993</v>
      </c>
      <c r="I409" s="279">
        <v>775.80000000000007</v>
      </c>
      <c r="J409" s="279">
        <v>782.59999999999991</v>
      </c>
      <c r="K409" s="277">
        <v>769</v>
      </c>
      <c r="L409" s="277">
        <v>755.1</v>
      </c>
      <c r="M409" s="277">
        <v>12.266260000000001</v>
      </c>
    </row>
    <row r="410" spans="1:13">
      <c r="A410" s="268">
        <v>400</v>
      </c>
      <c r="B410" s="277" t="s">
        <v>280</v>
      </c>
      <c r="C410" s="278">
        <v>865.75</v>
      </c>
      <c r="D410" s="279">
        <v>869.85</v>
      </c>
      <c r="E410" s="279">
        <v>857.7</v>
      </c>
      <c r="F410" s="279">
        <v>849.65</v>
      </c>
      <c r="G410" s="279">
        <v>837.5</v>
      </c>
      <c r="H410" s="279">
        <v>877.90000000000009</v>
      </c>
      <c r="I410" s="279">
        <v>890.05</v>
      </c>
      <c r="J410" s="279">
        <v>898.10000000000014</v>
      </c>
      <c r="K410" s="277">
        <v>882</v>
      </c>
      <c r="L410" s="277">
        <v>861.8</v>
      </c>
      <c r="M410" s="277">
        <v>10.90544</v>
      </c>
    </row>
    <row r="411" spans="1:13">
      <c r="A411" s="268">
        <v>401</v>
      </c>
      <c r="B411" s="277" t="s">
        <v>172</v>
      </c>
      <c r="C411" s="278">
        <v>193.8</v>
      </c>
      <c r="D411" s="279">
        <v>193.66666666666666</v>
      </c>
      <c r="E411" s="279">
        <v>191.83333333333331</v>
      </c>
      <c r="F411" s="279">
        <v>189.86666666666665</v>
      </c>
      <c r="G411" s="279">
        <v>188.0333333333333</v>
      </c>
      <c r="H411" s="279">
        <v>195.63333333333333</v>
      </c>
      <c r="I411" s="279">
        <v>197.46666666666664</v>
      </c>
      <c r="J411" s="279">
        <v>199.43333333333334</v>
      </c>
      <c r="K411" s="277">
        <v>195.5</v>
      </c>
      <c r="L411" s="277">
        <v>191.7</v>
      </c>
      <c r="M411" s="277">
        <v>487.85066999999998</v>
      </c>
    </row>
    <row r="412" spans="1:13">
      <c r="A412" s="268">
        <v>402</v>
      </c>
      <c r="B412" s="277" t="s">
        <v>514</v>
      </c>
      <c r="C412" s="278">
        <v>3600.3</v>
      </c>
      <c r="D412" s="279">
        <v>3578.7833333333333</v>
      </c>
      <c r="E412" s="279">
        <v>3542.5166666666664</v>
      </c>
      <c r="F412" s="279">
        <v>3484.7333333333331</v>
      </c>
      <c r="G412" s="279">
        <v>3448.4666666666662</v>
      </c>
      <c r="H412" s="279">
        <v>3636.5666666666666</v>
      </c>
      <c r="I412" s="279">
        <v>3672.8333333333339</v>
      </c>
      <c r="J412" s="279">
        <v>3730.6166666666668</v>
      </c>
      <c r="K412" s="277">
        <v>3615.05</v>
      </c>
      <c r="L412" s="277">
        <v>3521</v>
      </c>
      <c r="M412" s="277">
        <v>0.11303000000000001</v>
      </c>
    </row>
    <row r="413" spans="1:13">
      <c r="A413" s="268">
        <v>403</v>
      </c>
      <c r="B413" s="277" t="s">
        <v>2403</v>
      </c>
      <c r="C413" s="278">
        <v>75.8</v>
      </c>
      <c r="D413" s="279">
        <v>76.45</v>
      </c>
      <c r="E413" s="279">
        <v>74.75</v>
      </c>
      <c r="F413" s="279">
        <v>73.7</v>
      </c>
      <c r="G413" s="279">
        <v>72</v>
      </c>
      <c r="H413" s="279">
        <v>77.5</v>
      </c>
      <c r="I413" s="279">
        <v>79.200000000000017</v>
      </c>
      <c r="J413" s="279">
        <v>80.25</v>
      </c>
      <c r="K413" s="277">
        <v>78.150000000000006</v>
      </c>
      <c r="L413" s="277">
        <v>75.400000000000006</v>
      </c>
      <c r="M413" s="277">
        <v>1.80681</v>
      </c>
    </row>
    <row r="414" spans="1:13">
      <c r="A414" s="268">
        <v>404</v>
      </c>
      <c r="B414" s="277" t="s">
        <v>2405</v>
      </c>
      <c r="C414" s="278">
        <v>60.85</v>
      </c>
      <c r="D414" s="279">
        <v>61.083333333333336</v>
      </c>
      <c r="E414" s="279">
        <v>59.81666666666667</v>
      </c>
      <c r="F414" s="279">
        <v>58.783333333333331</v>
      </c>
      <c r="G414" s="279">
        <v>57.516666666666666</v>
      </c>
      <c r="H414" s="279">
        <v>62.116666666666674</v>
      </c>
      <c r="I414" s="279">
        <v>63.38333333333334</v>
      </c>
      <c r="J414" s="279">
        <v>64.416666666666686</v>
      </c>
      <c r="K414" s="277">
        <v>62.35</v>
      </c>
      <c r="L414" s="277">
        <v>60.05</v>
      </c>
      <c r="M414" s="277">
        <v>56.038829999999997</v>
      </c>
    </row>
    <row r="415" spans="1:13">
      <c r="A415" s="268">
        <v>405</v>
      </c>
      <c r="B415" s="277" t="s">
        <v>2413</v>
      </c>
      <c r="C415" s="278">
        <v>140.94999999999999</v>
      </c>
      <c r="D415" s="279">
        <v>140.83333333333334</v>
      </c>
      <c r="E415" s="279">
        <v>136.11666666666667</v>
      </c>
      <c r="F415" s="279">
        <v>131.28333333333333</v>
      </c>
      <c r="G415" s="279">
        <v>126.56666666666666</v>
      </c>
      <c r="H415" s="279">
        <v>145.66666666666669</v>
      </c>
      <c r="I415" s="279">
        <v>150.38333333333333</v>
      </c>
      <c r="J415" s="279">
        <v>155.2166666666667</v>
      </c>
      <c r="K415" s="277">
        <v>145.55000000000001</v>
      </c>
      <c r="L415" s="277">
        <v>136</v>
      </c>
      <c r="M415" s="277">
        <v>25.17407</v>
      </c>
    </row>
    <row r="416" spans="1:13">
      <c r="A416" s="268">
        <v>406</v>
      </c>
      <c r="B416" s="277" t="s">
        <v>516</v>
      </c>
      <c r="C416" s="278">
        <v>1380.85</v>
      </c>
      <c r="D416" s="279">
        <v>1388.45</v>
      </c>
      <c r="E416" s="279">
        <v>1355.9</v>
      </c>
      <c r="F416" s="279">
        <v>1330.95</v>
      </c>
      <c r="G416" s="279">
        <v>1298.4000000000001</v>
      </c>
      <c r="H416" s="279">
        <v>1413.4</v>
      </c>
      <c r="I416" s="279">
        <v>1445.9499999999998</v>
      </c>
      <c r="J416" s="279">
        <v>1470.9</v>
      </c>
      <c r="K416" s="277">
        <v>1421</v>
      </c>
      <c r="L416" s="277">
        <v>1363.5</v>
      </c>
      <c r="M416" s="277">
        <v>0.46916999999999998</v>
      </c>
    </row>
    <row r="417" spans="1:13">
      <c r="A417" s="268">
        <v>407</v>
      </c>
      <c r="B417" s="277" t="s">
        <v>518</v>
      </c>
      <c r="C417" s="278">
        <v>159.75</v>
      </c>
      <c r="D417" s="279">
        <v>161.25</v>
      </c>
      <c r="E417" s="279">
        <v>157.5</v>
      </c>
      <c r="F417" s="279">
        <v>155.25</v>
      </c>
      <c r="G417" s="279">
        <v>151.5</v>
      </c>
      <c r="H417" s="279">
        <v>163.5</v>
      </c>
      <c r="I417" s="279">
        <v>167.25</v>
      </c>
      <c r="J417" s="279">
        <v>169.5</v>
      </c>
      <c r="K417" s="277">
        <v>165</v>
      </c>
      <c r="L417" s="277">
        <v>159</v>
      </c>
      <c r="M417" s="277">
        <v>1.61425</v>
      </c>
    </row>
    <row r="418" spans="1:13">
      <c r="A418" s="268">
        <v>408</v>
      </c>
      <c r="B418" s="277" t="s">
        <v>173</v>
      </c>
      <c r="C418" s="278">
        <v>22396.400000000001</v>
      </c>
      <c r="D418" s="279">
        <v>22295.316666666666</v>
      </c>
      <c r="E418" s="279">
        <v>22040.633333333331</v>
      </c>
      <c r="F418" s="279">
        <v>21684.866666666665</v>
      </c>
      <c r="G418" s="279">
        <v>21430.183333333331</v>
      </c>
      <c r="H418" s="279">
        <v>22651.083333333332</v>
      </c>
      <c r="I418" s="279">
        <v>22905.766666666666</v>
      </c>
      <c r="J418" s="279">
        <v>23261.533333333333</v>
      </c>
      <c r="K418" s="277">
        <v>22550</v>
      </c>
      <c r="L418" s="277">
        <v>21939.55</v>
      </c>
      <c r="M418" s="277">
        <v>1.2534799999999999</v>
      </c>
    </row>
    <row r="419" spans="1:13">
      <c r="A419" s="268">
        <v>409</v>
      </c>
      <c r="B419" s="277" t="s">
        <v>520</v>
      </c>
      <c r="C419" s="278">
        <v>661.15</v>
      </c>
      <c r="D419" s="279">
        <v>673.26666666666677</v>
      </c>
      <c r="E419" s="279">
        <v>647.53333333333353</v>
      </c>
      <c r="F419" s="279">
        <v>633.91666666666674</v>
      </c>
      <c r="G419" s="279">
        <v>608.18333333333351</v>
      </c>
      <c r="H419" s="279">
        <v>686.88333333333355</v>
      </c>
      <c r="I419" s="279">
        <v>712.6166666666669</v>
      </c>
      <c r="J419" s="279">
        <v>726.23333333333358</v>
      </c>
      <c r="K419" s="277">
        <v>699</v>
      </c>
      <c r="L419" s="277">
        <v>659.65</v>
      </c>
      <c r="M419" s="277">
        <v>0.37114999999999998</v>
      </c>
    </row>
    <row r="420" spans="1:13">
      <c r="A420" s="268">
        <v>410</v>
      </c>
      <c r="B420" s="277" t="s">
        <v>174</v>
      </c>
      <c r="C420" s="278">
        <v>1132.3</v>
      </c>
      <c r="D420" s="279">
        <v>1135.0333333333335</v>
      </c>
      <c r="E420" s="279">
        <v>1118.0666666666671</v>
      </c>
      <c r="F420" s="279">
        <v>1103.8333333333335</v>
      </c>
      <c r="G420" s="279">
        <v>1086.866666666667</v>
      </c>
      <c r="H420" s="279">
        <v>1149.2666666666671</v>
      </c>
      <c r="I420" s="279">
        <v>1166.2333333333338</v>
      </c>
      <c r="J420" s="279">
        <v>1180.4666666666672</v>
      </c>
      <c r="K420" s="277">
        <v>1152</v>
      </c>
      <c r="L420" s="277">
        <v>1120.8</v>
      </c>
      <c r="M420" s="277">
        <v>8.8815799999999996</v>
      </c>
    </row>
    <row r="421" spans="1:13">
      <c r="A421" s="268">
        <v>411</v>
      </c>
      <c r="B421" s="277" t="s">
        <v>515</v>
      </c>
      <c r="C421" s="278">
        <v>370.55</v>
      </c>
      <c r="D421" s="279">
        <v>373.45</v>
      </c>
      <c r="E421" s="279">
        <v>363.4</v>
      </c>
      <c r="F421" s="279">
        <v>356.25</v>
      </c>
      <c r="G421" s="279">
        <v>346.2</v>
      </c>
      <c r="H421" s="279">
        <v>380.59999999999997</v>
      </c>
      <c r="I421" s="279">
        <v>390.65000000000003</v>
      </c>
      <c r="J421" s="279">
        <v>397.79999999999995</v>
      </c>
      <c r="K421" s="277">
        <v>383.5</v>
      </c>
      <c r="L421" s="277">
        <v>366.3</v>
      </c>
      <c r="M421" s="277">
        <v>0.69520000000000004</v>
      </c>
    </row>
    <row r="422" spans="1:13">
      <c r="A422" s="268">
        <v>412</v>
      </c>
      <c r="B422" s="277" t="s">
        <v>510</v>
      </c>
      <c r="C422" s="278">
        <v>22.25</v>
      </c>
      <c r="D422" s="279">
        <v>22.233333333333331</v>
      </c>
      <c r="E422" s="279">
        <v>22.166666666666661</v>
      </c>
      <c r="F422" s="279">
        <v>22.083333333333329</v>
      </c>
      <c r="G422" s="279">
        <v>22.016666666666659</v>
      </c>
      <c r="H422" s="279">
        <v>22.316666666666663</v>
      </c>
      <c r="I422" s="279">
        <v>22.383333333333333</v>
      </c>
      <c r="J422" s="279">
        <v>22.466666666666665</v>
      </c>
      <c r="K422" s="277">
        <v>22.3</v>
      </c>
      <c r="L422" s="277">
        <v>22.15</v>
      </c>
      <c r="M422" s="277">
        <v>8.4363399999999995</v>
      </c>
    </row>
    <row r="423" spans="1:13">
      <c r="A423" s="268">
        <v>413</v>
      </c>
      <c r="B423" s="277" t="s">
        <v>511</v>
      </c>
      <c r="C423" s="278">
        <v>1479.15</v>
      </c>
      <c r="D423" s="279">
        <v>1477.3666666666668</v>
      </c>
      <c r="E423" s="279">
        <v>1466.7833333333335</v>
      </c>
      <c r="F423" s="279">
        <v>1454.4166666666667</v>
      </c>
      <c r="G423" s="279">
        <v>1443.8333333333335</v>
      </c>
      <c r="H423" s="279">
        <v>1489.7333333333336</v>
      </c>
      <c r="I423" s="279">
        <v>1500.3166666666666</v>
      </c>
      <c r="J423" s="279">
        <v>1512.6833333333336</v>
      </c>
      <c r="K423" s="277">
        <v>1487.95</v>
      </c>
      <c r="L423" s="277">
        <v>1465</v>
      </c>
      <c r="M423" s="277">
        <v>0.23397000000000001</v>
      </c>
    </row>
    <row r="424" spans="1:13">
      <c r="A424" s="268">
        <v>414</v>
      </c>
      <c r="B424" s="277" t="s">
        <v>521</v>
      </c>
      <c r="C424" s="278">
        <v>230.9</v>
      </c>
      <c r="D424" s="279">
        <v>228.63333333333333</v>
      </c>
      <c r="E424" s="279">
        <v>222.26666666666665</v>
      </c>
      <c r="F424" s="279">
        <v>213.63333333333333</v>
      </c>
      <c r="G424" s="279">
        <v>207.26666666666665</v>
      </c>
      <c r="H424" s="279">
        <v>237.26666666666665</v>
      </c>
      <c r="I424" s="279">
        <v>243.63333333333333</v>
      </c>
      <c r="J424" s="279">
        <v>252.26666666666665</v>
      </c>
      <c r="K424" s="277">
        <v>235</v>
      </c>
      <c r="L424" s="277">
        <v>220</v>
      </c>
      <c r="M424" s="277">
        <v>4.3666299999999998</v>
      </c>
    </row>
    <row r="425" spans="1:13">
      <c r="A425" s="268">
        <v>415</v>
      </c>
      <c r="B425" s="277" t="s">
        <v>522</v>
      </c>
      <c r="C425" s="278">
        <v>1002.9</v>
      </c>
      <c r="D425" s="279">
        <v>1010.8333333333334</v>
      </c>
      <c r="E425" s="279">
        <v>976.11666666666679</v>
      </c>
      <c r="F425" s="279">
        <v>949.33333333333337</v>
      </c>
      <c r="G425" s="279">
        <v>914.61666666666679</v>
      </c>
      <c r="H425" s="279">
        <v>1037.6166666666668</v>
      </c>
      <c r="I425" s="279">
        <v>1072.3333333333333</v>
      </c>
      <c r="J425" s="279">
        <v>1099.1166666666668</v>
      </c>
      <c r="K425" s="277">
        <v>1045.55</v>
      </c>
      <c r="L425" s="277">
        <v>984.05</v>
      </c>
      <c r="M425" s="277">
        <v>0.62621000000000004</v>
      </c>
    </row>
    <row r="426" spans="1:13">
      <c r="A426" s="268">
        <v>416</v>
      </c>
      <c r="B426" s="277" t="s">
        <v>523</v>
      </c>
      <c r="C426" s="278">
        <v>290.55</v>
      </c>
      <c r="D426" s="279">
        <v>289.48333333333335</v>
      </c>
      <c r="E426" s="279">
        <v>287.06666666666672</v>
      </c>
      <c r="F426" s="279">
        <v>283.58333333333337</v>
      </c>
      <c r="G426" s="279">
        <v>281.16666666666674</v>
      </c>
      <c r="H426" s="279">
        <v>292.9666666666667</v>
      </c>
      <c r="I426" s="279">
        <v>295.38333333333333</v>
      </c>
      <c r="J426" s="279">
        <v>298.86666666666667</v>
      </c>
      <c r="K426" s="277">
        <v>291.89999999999998</v>
      </c>
      <c r="L426" s="277">
        <v>286</v>
      </c>
      <c r="M426" s="277">
        <v>4.55206</v>
      </c>
    </row>
    <row r="427" spans="1:13">
      <c r="A427" s="268">
        <v>417</v>
      </c>
      <c r="B427" s="277" t="s">
        <v>524</v>
      </c>
      <c r="C427" s="278">
        <v>7</v>
      </c>
      <c r="D427" s="279">
        <v>7.0333333333333341</v>
      </c>
      <c r="E427" s="279">
        <v>6.9166666666666679</v>
      </c>
      <c r="F427" s="279">
        <v>6.8333333333333339</v>
      </c>
      <c r="G427" s="279">
        <v>6.7166666666666677</v>
      </c>
      <c r="H427" s="279">
        <v>7.116666666666668</v>
      </c>
      <c r="I427" s="279">
        <v>7.2333333333333334</v>
      </c>
      <c r="J427" s="279">
        <v>7.3166666666666682</v>
      </c>
      <c r="K427" s="277">
        <v>7.15</v>
      </c>
      <c r="L427" s="277">
        <v>6.95</v>
      </c>
      <c r="M427" s="277">
        <v>112.28440000000001</v>
      </c>
    </row>
    <row r="428" spans="1:13">
      <c r="A428" s="268">
        <v>418</v>
      </c>
      <c r="B428" s="277" t="s">
        <v>2517</v>
      </c>
      <c r="C428" s="278">
        <v>625.54999999999995</v>
      </c>
      <c r="D428" s="279">
        <v>629.85</v>
      </c>
      <c r="E428" s="279">
        <v>615.70000000000005</v>
      </c>
      <c r="F428" s="279">
        <v>605.85</v>
      </c>
      <c r="G428" s="279">
        <v>591.70000000000005</v>
      </c>
      <c r="H428" s="279">
        <v>639.70000000000005</v>
      </c>
      <c r="I428" s="279">
        <v>653.84999999999991</v>
      </c>
      <c r="J428" s="279">
        <v>663.7</v>
      </c>
      <c r="K428" s="277">
        <v>644</v>
      </c>
      <c r="L428" s="277">
        <v>620</v>
      </c>
      <c r="M428" s="277">
        <v>0.17502000000000001</v>
      </c>
    </row>
    <row r="429" spans="1:13">
      <c r="A429" s="268">
        <v>419</v>
      </c>
      <c r="B429" s="277" t="s">
        <v>527</v>
      </c>
      <c r="C429" s="278">
        <v>187.7</v>
      </c>
      <c r="D429" s="279">
        <v>186.96666666666667</v>
      </c>
      <c r="E429" s="279">
        <v>182.23333333333335</v>
      </c>
      <c r="F429" s="279">
        <v>176.76666666666668</v>
      </c>
      <c r="G429" s="279">
        <v>172.03333333333336</v>
      </c>
      <c r="H429" s="279">
        <v>192.43333333333334</v>
      </c>
      <c r="I429" s="279">
        <v>197.16666666666663</v>
      </c>
      <c r="J429" s="279">
        <v>202.63333333333333</v>
      </c>
      <c r="K429" s="277">
        <v>191.7</v>
      </c>
      <c r="L429" s="277">
        <v>181.5</v>
      </c>
      <c r="M429" s="277">
        <v>21.41208</v>
      </c>
    </row>
    <row r="430" spans="1:13">
      <c r="A430" s="268">
        <v>420</v>
      </c>
      <c r="B430" s="277" t="s">
        <v>2526</v>
      </c>
      <c r="C430" s="278">
        <v>46.15</v>
      </c>
      <c r="D430" s="279">
        <v>46.35</v>
      </c>
      <c r="E430" s="279">
        <v>45.800000000000004</v>
      </c>
      <c r="F430" s="279">
        <v>45.45</v>
      </c>
      <c r="G430" s="279">
        <v>44.900000000000006</v>
      </c>
      <c r="H430" s="279">
        <v>46.7</v>
      </c>
      <c r="I430" s="279">
        <v>47.25</v>
      </c>
      <c r="J430" s="279">
        <v>47.6</v>
      </c>
      <c r="K430" s="277">
        <v>46.9</v>
      </c>
      <c r="L430" s="277">
        <v>46</v>
      </c>
      <c r="M430" s="277">
        <v>13.67238</v>
      </c>
    </row>
    <row r="431" spans="1:13">
      <c r="A431" s="268">
        <v>421</v>
      </c>
      <c r="B431" s="277" t="s">
        <v>175</v>
      </c>
      <c r="C431" s="278">
        <v>4221.55</v>
      </c>
      <c r="D431" s="279">
        <v>4187.2666666666673</v>
      </c>
      <c r="E431" s="279">
        <v>4097.883333333335</v>
      </c>
      <c r="F431" s="279">
        <v>3974.2166666666676</v>
      </c>
      <c r="G431" s="279">
        <v>3884.8333333333353</v>
      </c>
      <c r="H431" s="279">
        <v>4310.9333333333343</v>
      </c>
      <c r="I431" s="279">
        <v>4400.3166666666675</v>
      </c>
      <c r="J431" s="279">
        <v>4523.9833333333345</v>
      </c>
      <c r="K431" s="277">
        <v>4276.6499999999996</v>
      </c>
      <c r="L431" s="277">
        <v>4063.6</v>
      </c>
      <c r="M431" s="277">
        <v>8.3488500000000005</v>
      </c>
    </row>
    <row r="432" spans="1:13">
      <c r="A432" s="268">
        <v>422</v>
      </c>
      <c r="B432" s="277" t="s">
        <v>176</v>
      </c>
      <c r="C432" s="286">
        <v>674.35</v>
      </c>
      <c r="D432" s="287">
        <v>677.01666666666677</v>
      </c>
      <c r="E432" s="287">
        <v>667.43333333333351</v>
      </c>
      <c r="F432" s="287">
        <v>660.51666666666677</v>
      </c>
      <c r="G432" s="287">
        <v>650.93333333333351</v>
      </c>
      <c r="H432" s="287">
        <v>683.93333333333351</v>
      </c>
      <c r="I432" s="287">
        <v>693.51666666666677</v>
      </c>
      <c r="J432" s="287">
        <v>700.43333333333351</v>
      </c>
      <c r="K432" s="288">
        <v>686.6</v>
      </c>
      <c r="L432" s="288">
        <v>670.1</v>
      </c>
      <c r="M432" s="288">
        <v>26.299859999999999</v>
      </c>
    </row>
    <row r="433" spans="1:13">
      <c r="A433" s="268">
        <v>423</v>
      </c>
      <c r="B433" s="277" t="s">
        <v>177</v>
      </c>
      <c r="C433" s="277">
        <v>609.04999999999995</v>
      </c>
      <c r="D433" s="279">
        <v>584.01666666666665</v>
      </c>
      <c r="E433" s="279">
        <v>552.0333333333333</v>
      </c>
      <c r="F433" s="279">
        <v>495.01666666666665</v>
      </c>
      <c r="G433" s="279">
        <v>463.0333333333333</v>
      </c>
      <c r="H433" s="279">
        <v>641.0333333333333</v>
      </c>
      <c r="I433" s="279">
        <v>673.01666666666665</v>
      </c>
      <c r="J433" s="279">
        <v>730.0333333333333</v>
      </c>
      <c r="K433" s="277">
        <v>616</v>
      </c>
      <c r="L433" s="277">
        <v>527</v>
      </c>
      <c r="M433" s="277">
        <v>61.722340000000003</v>
      </c>
    </row>
    <row r="434" spans="1:13">
      <c r="A434" s="268">
        <v>424</v>
      </c>
      <c r="B434" s="277" t="s">
        <v>525</v>
      </c>
      <c r="C434" s="277">
        <v>88.7</v>
      </c>
      <c r="D434" s="279">
        <v>88.84999999999998</v>
      </c>
      <c r="E434" s="279">
        <v>87.94999999999996</v>
      </c>
      <c r="F434" s="279">
        <v>87.199999999999974</v>
      </c>
      <c r="G434" s="279">
        <v>86.299999999999955</v>
      </c>
      <c r="H434" s="279">
        <v>89.599999999999966</v>
      </c>
      <c r="I434" s="279">
        <v>90.499999999999972</v>
      </c>
      <c r="J434" s="279">
        <v>91.249999999999972</v>
      </c>
      <c r="K434" s="277">
        <v>89.75</v>
      </c>
      <c r="L434" s="277">
        <v>88.1</v>
      </c>
      <c r="M434" s="277">
        <v>0.96770999999999996</v>
      </c>
    </row>
    <row r="435" spans="1:13">
      <c r="A435" s="268">
        <v>425</v>
      </c>
      <c r="B435" s="277" t="s">
        <v>281</v>
      </c>
      <c r="C435" s="277">
        <v>130</v>
      </c>
      <c r="D435" s="279">
        <v>129.4</v>
      </c>
      <c r="E435" s="279">
        <v>125.85000000000002</v>
      </c>
      <c r="F435" s="279">
        <v>121.70000000000002</v>
      </c>
      <c r="G435" s="279">
        <v>118.15000000000003</v>
      </c>
      <c r="H435" s="279">
        <v>133.55000000000001</v>
      </c>
      <c r="I435" s="279">
        <v>137.10000000000002</v>
      </c>
      <c r="J435" s="279">
        <v>141.25</v>
      </c>
      <c r="K435" s="277">
        <v>132.94999999999999</v>
      </c>
      <c r="L435" s="277">
        <v>125.25</v>
      </c>
      <c r="M435" s="277">
        <v>23.948920000000001</v>
      </c>
    </row>
    <row r="436" spans="1:13">
      <c r="A436" s="268">
        <v>426</v>
      </c>
      <c r="B436" s="277" t="s">
        <v>526</v>
      </c>
      <c r="C436" s="277">
        <v>435.5</v>
      </c>
      <c r="D436" s="279">
        <v>435.61666666666662</v>
      </c>
      <c r="E436" s="279">
        <v>426.23333333333323</v>
      </c>
      <c r="F436" s="279">
        <v>416.96666666666664</v>
      </c>
      <c r="G436" s="279">
        <v>407.58333333333326</v>
      </c>
      <c r="H436" s="279">
        <v>444.88333333333321</v>
      </c>
      <c r="I436" s="279">
        <v>454.26666666666654</v>
      </c>
      <c r="J436" s="279">
        <v>463.53333333333319</v>
      </c>
      <c r="K436" s="277">
        <v>445</v>
      </c>
      <c r="L436" s="277">
        <v>426.35</v>
      </c>
      <c r="M436" s="277">
        <v>5.1393199999999997</v>
      </c>
    </row>
    <row r="437" spans="1:13">
      <c r="A437" s="268">
        <v>427</v>
      </c>
      <c r="B437" s="277" t="s">
        <v>3388</v>
      </c>
      <c r="C437" s="277">
        <v>286.45</v>
      </c>
      <c r="D437" s="279">
        <v>288.01666666666665</v>
      </c>
      <c r="E437" s="279">
        <v>283.63333333333333</v>
      </c>
      <c r="F437" s="279">
        <v>280.81666666666666</v>
      </c>
      <c r="G437" s="279">
        <v>276.43333333333334</v>
      </c>
      <c r="H437" s="279">
        <v>290.83333333333331</v>
      </c>
      <c r="I437" s="279">
        <v>295.21666666666664</v>
      </c>
      <c r="J437" s="279">
        <v>298.0333333333333</v>
      </c>
      <c r="K437" s="277">
        <v>292.39999999999998</v>
      </c>
      <c r="L437" s="277">
        <v>285.2</v>
      </c>
      <c r="M437" s="277">
        <v>10.263730000000001</v>
      </c>
    </row>
    <row r="438" spans="1:13">
      <c r="A438" s="268">
        <v>428</v>
      </c>
      <c r="B438" s="277" t="s">
        <v>529</v>
      </c>
      <c r="C438" s="277">
        <v>1313.85</v>
      </c>
      <c r="D438" s="279">
        <v>1312.6499999999999</v>
      </c>
      <c r="E438" s="279">
        <v>1291.2999999999997</v>
      </c>
      <c r="F438" s="279">
        <v>1268.7499999999998</v>
      </c>
      <c r="G438" s="279">
        <v>1247.3999999999996</v>
      </c>
      <c r="H438" s="279">
        <v>1335.1999999999998</v>
      </c>
      <c r="I438" s="279">
        <v>1356.5499999999997</v>
      </c>
      <c r="J438" s="279">
        <v>1379.1</v>
      </c>
      <c r="K438" s="277">
        <v>1334</v>
      </c>
      <c r="L438" s="277">
        <v>1290.0999999999999</v>
      </c>
      <c r="M438" s="277">
        <v>0.32316</v>
      </c>
    </row>
    <row r="439" spans="1:13">
      <c r="A439" s="268">
        <v>429</v>
      </c>
      <c r="B439" s="277" t="s">
        <v>530</v>
      </c>
      <c r="C439" s="277">
        <v>429.1</v>
      </c>
      <c r="D439" s="279">
        <v>435.66666666666669</v>
      </c>
      <c r="E439" s="279">
        <v>419.68333333333339</v>
      </c>
      <c r="F439" s="279">
        <v>410.26666666666671</v>
      </c>
      <c r="G439" s="279">
        <v>394.28333333333342</v>
      </c>
      <c r="H439" s="279">
        <v>445.08333333333337</v>
      </c>
      <c r="I439" s="279">
        <v>461.06666666666661</v>
      </c>
      <c r="J439" s="279">
        <v>470.48333333333335</v>
      </c>
      <c r="K439" s="277">
        <v>451.65</v>
      </c>
      <c r="L439" s="277">
        <v>426.25</v>
      </c>
      <c r="M439" s="277">
        <v>0.81003999999999998</v>
      </c>
    </row>
    <row r="440" spans="1:13">
      <c r="A440" s="268">
        <v>430</v>
      </c>
      <c r="B440" s="277" t="s">
        <v>178</v>
      </c>
      <c r="C440" s="277">
        <v>543.85</v>
      </c>
      <c r="D440" s="279">
        <v>540.2166666666667</v>
      </c>
      <c r="E440" s="279">
        <v>529.63333333333344</v>
      </c>
      <c r="F440" s="279">
        <v>515.41666666666674</v>
      </c>
      <c r="G440" s="279">
        <v>504.83333333333348</v>
      </c>
      <c r="H440" s="279">
        <v>554.43333333333339</v>
      </c>
      <c r="I440" s="279">
        <v>565.01666666666665</v>
      </c>
      <c r="J440" s="279">
        <v>579.23333333333335</v>
      </c>
      <c r="K440" s="277">
        <v>550.79999999999995</v>
      </c>
      <c r="L440" s="277">
        <v>526</v>
      </c>
      <c r="M440" s="277">
        <v>162.71351000000001</v>
      </c>
    </row>
    <row r="441" spans="1:13">
      <c r="A441" s="268">
        <v>431</v>
      </c>
      <c r="B441" s="277" t="s">
        <v>531</v>
      </c>
      <c r="C441" s="277">
        <v>229.5</v>
      </c>
      <c r="D441" s="279">
        <v>229.25</v>
      </c>
      <c r="E441" s="279">
        <v>225.5</v>
      </c>
      <c r="F441" s="279">
        <v>221.5</v>
      </c>
      <c r="G441" s="279">
        <v>217.75</v>
      </c>
      <c r="H441" s="279">
        <v>233.25</v>
      </c>
      <c r="I441" s="279">
        <v>237</v>
      </c>
      <c r="J441" s="279">
        <v>241</v>
      </c>
      <c r="K441" s="277">
        <v>233</v>
      </c>
      <c r="L441" s="277">
        <v>225.25</v>
      </c>
      <c r="M441" s="277">
        <v>3.2021099999999998</v>
      </c>
    </row>
    <row r="442" spans="1:13">
      <c r="A442" s="268">
        <v>432</v>
      </c>
      <c r="B442" s="277" t="s">
        <v>179</v>
      </c>
      <c r="C442" s="277">
        <v>398.05</v>
      </c>
      <c r="D442" s="279">
        <v>396.56666666666666</v>
      </c>
      <c r="E442" s="279">
        <v>393.48333333333335</v>
      </c>
      <c r="F442" s="279">
        <v>388.91666666666669</v>
      </c>
      <c r="G442" s="279">
        <v>385.83333333333337</v>
      </c>
      <c r="H442" s="279">
        <v>401.13333333333333</v>
      </c>
      <c r="I442" s="279">
        <v>404.2166666666667</v>
      </c>
      <c r="J442" s="279">
        <v>408.7833333333333</v>
      </c>
      <c r="K442" s="277">
        <v>399.65</v>
      </c>
      <c r="L442" s="277">
        <v>392</v>
      </c>
      <c r="M442" s="277">
        <v>8.5138800000000003</v>
      </c>
    </row>
    <row r="443" spans="1:13">
      <c r="A443" s="268">
        <v>433</v>
      </c>
      <c r="B443" s="277" t="s">
        <v>532</v>
      </c>
      <c r="C443" s="277">
        <v>170.2</v>
      </c>
      <c r="D443" s="279">
        <v>170.68333333333331</v>
      </c>
      <c r="E443" s="279">
        <v>166.46666666666661</v>
      </c>
      <c r="F443" s="279">
        <v>162.73333333333329</v>
      </c>
      <c r="G443" s="279">
        <v>158.51666666666659</v>
      </c>
      <c r="H443" s="279">
        <v>174.41666666666663</v>
      </c>
      <c r="I443" s="279">
        <v>178.63333333333333</v>
      </c>
      <c r="J443" s="279">
        <v>182.36666666666665</v>
      </c>
      <c r="K443" s="277">
        <v>174.9</v>
      </c>
      <c r="L443" s="277">
        <v>166.95</v>
      </c>
      <c r="M443" s="277">
        <v>2.4812699999999999</v>
      </c>
    </row>
    <row r="444" spans="1:13">
      <c r="A444" s="268">
        <v>434</v>
      </c>
      <c r="B444" s="277" t="s">
        <v>533</v>
      </c>
      <c r="C444" s="277">
        <v>1254.7</v>
      </c>
      <c r="D444" s="279">
        <v>1258.3666666666668</v>
      </c>
      <c r="E444" s="279">
        <v>1241.5333333333335</v>
      </c>
      <c r="F444" s="279">
        <v>1228.3666666666668</v>
      </c>
      <c r="G444" s="279">
        <v>1211.5333333333335</v>
      </c>
      <c r="H444" s="279">
        <v>1271.5333333333335</v>
      </c>
      <c r="I444" s="279">
        <v>1288.3666666666666</v>
      </c>
      <c r="J444" s="279">
        <v>1301.5333333333335</v>
      </c>
      <c r="K444" s="277">
        <v>1275.2</v>
      </c>
      <c r="L444" s="277">
        <v>1245.2</v>
      </c>
      <c r="M444" s="277">
        <v>0.37857000000000002</v>
      </c>
    </row>
    <row r="445" spans="1:13">
      <c r="A445" s="268">
        <v>435</v>
      </c>
      <c r="B445" s="277" t="s">
        <v>534</v>
      </c>
      <c r="C445" s="277">
        <v>4.5</v>
      </c>
      <c r="D445" s="279">
        <v>4.4833333333333334</v>
      </c>
      <c r="E445" s="279">
        <v>4.3666666666666671</v>
      </c>
      <c r="F445" s="279">
        <v>4.2333333333333334</v>
      </c>
      <c r="G445" s="279">
        <v>4.1166666666666671</v>
      </c>
      <c r="H445" s="279">
        <v>4.6166666666666671</v>
      </c>
      <c r="I445" s="279">
        <v>4.7333333333333325</v>
      </c>
      <c r="J445" s="279">
        <v>4.8666666666666671</v>
      </c>
      <c r="K445" s="277">
        <v>4.5999999999999996</v>
      </c>
      <c r="L445" s="277">
        <v>4.3499999999999996</v>
      </c>
      <c r="M445" s="277">
        <v>224.46348</v>
      </c>
    </row>
    <row r="446" spans="1:13">
      <c r="A446" s="268">
        <v>436</v>
      </c>
      <c r="B446" s="277" t="s">
        <v>535</v>
      </c>
      <c r="C446" s="277">
        <v>148.69999999999999</v>
      </c>
      <c r="D446" s="279">
        <v>151.85</v>
      </c>
      <c r="E446" s="279">
        <v>143.69999999999999</v>
      </c>
      <c r="F446" s="279">
        <v>138.69999999999999</v>
      </c>
      <c r="G446" s="279">
        <v>130.54999999999998</v>
      </c>
      <c r="H446" s="279">
        <v>156.85</v>
      </c>
      <c r="I446" s="279">
        <v>165.00000000000003</v>
      </c>
      <c r="J446" s="279">
        <v>170</v>
      </c>
      <c r="K446" s="277">
        <v>160</v>
      </c>
      <c r="L446" s="277">
        <v>146.85</v>
      </c>
      <c r="M446" s="277">
        <v>1.37236</v>
      </c>
    </row>
    <row r="447" spans="1:13">
      <c r="A447" s="268">
        <v>437</v>
      </c>
      <c r="B447" s="277" t="s">
        <v>2594</v>
      </c>
      <c r="C447" s="277">
        <v>256.7</v>
      </c>
      <c r="D447" s="279">
        <v>254.08333333333334</v>
      </c>
      <c r="E447" s="279">
        <v>239.9666666666667</v>
      </c>
      <c r="F447" s="279">
        <v>223.23333333333335</v>
      </c>
      <c r="G447" s="279">
        <v>209.1166666666667</v>
      </c>
      <c r="H447" s="279">
        <v>270.81666666666672</v>
      </c>
      <c r="I447" s="279">
        <v>284.93333333333328</v>
      </c>
      <c r="J447" s="279">
        <v>301.66666666666669</v>
      </c>
      <c r="K447" s="277">
        <v>268.2</v>
      </c>
      <c r="L447" s="277">
        <v>237.35</v>
      </c>
      <c r="M447" s="277">
        <v>6.4272999999999998</v>
      </c>
    </row>
    <row r="448" spans="1:13">
      <c r="A448" s="268">
        <v>438</v>
      </c>
      <c r="B448" s="277" t="s">
        <v>536</v>
      </c>
      <c r="C448" s="277">
        <v>847.6</v>
      </c>
      <c r="D448" s="279">
        <v>847.85</v>
      </c>
      <c r="E448" s="279">
        <v>839.75</v>
      </c>
      <c r="F448" s="279">
        <v>831.9</v>
      </c>
      <c r="G448" s="279">
        <v>823.8</v>
      </c>
      <c r="H448" s="279">
        <v>855.7</v>
      </c>
      <c r="I448" s="279">
        <v>863.80000000000018</v>
      </c>
      <c r="J448" s="279">
        <v>871.65000000000009</v>
      </c>
      <c r="K448" s="277">
        <v>855.95</v>
      </c>
      <c r="L448" s="277">
        <v>840</v>
      </c>
      <c r="M448" s="277">
        <v>0.17671999999999999</v>
      </c>
    </row>
    <row r="449" spans="1:13">
      <c r="A449" s="268">
        <v>439</v>
      </c>
      <c r="B449" s="277" t="s">
        <v>282</v>
      </c>
      <c r="C449" s="277">
        <v>481.8</v>
      </c>
      <c r="D449" s="279">
        <v>478.90000000000003</v>
      </c>
      <c r="E449" s="279">
        <v>471.10000000000008</v>
      </c>
      <c r="F449" s="279">
        <v>460.40000000000003</v>
      </c>
      <c r="G449" s="279">
        <v>452.60000000000008</v>
      </c>
      <c r="H449" s="279">
        <v>489.60000000000008</v>
      </c>
      <c r="I449" s="279">
        <v>497.40000000000003</v>
      </c>
      <c r="J449" s="279">
        <v>508.10000000000008</v>
      </c>
      <c r="K449" s="277">
        <v>486.7</v>
      </c>
      <c r="L449" s="277">
        <v>468.2</v>
      </c>
      <c r="M449" s="277">
        <v>8.6777099999999994</v>
      </c>
    </row>
    <row r="450" spans="1:13">
      <c r="A450" s="268">
        <v>440</v>
      </c>
      <c r="B450" s="277" t="s">
        <v>542</v>
      </c>
      <c r="C450" s="277">
        <v>50.25</v>
      </c>
      <c r="D450" s="279">
        <v>49.383333333333333</v>
      </c>
      <c r="E450" s="279">
        <v>46.366666666666667</v>
      </c>
      <c r="F450" s="279">
        <v>42.483333333333334</v>
      </c>
      <c r="G450" s="279">
        <v>39.466666666666669</v>
      </c>
      <c r="H450" s="279">
        <v>53.266666666666666</v>
      </c>
      <c r="I450" s="279">
        <v>56.283333333333331</v>
      </c>
      <c r="J450" s="279">
        <v>60.166666666666664</v>
      </c>
      <c r="K450" s="277">
        <v>52.4</v>
      </c>
      <c r="L450" s="277">
        <v>45.5</v>
      </c>
      <c r="M450" s="277">
        <v>33.573050000000002</v>
      </c>
    </row>
    <row r="451" spans="1:13">
      <c r="A451" s="268">
        <v>441</v>
      </c>
      <c r="B451" s="277" t="s">
        <v>2609</v>
      </c>
      <c r="C451" s="277">
        <v>12302.25</v>
      </c>
      <c r="D451" s="279">
        <v>12290.933333333334</v>
      </c>
      <c r="E451" s="279">
        <v>11994.916666666668</v>
      </c>
      <c r="F451" s="279">
        <v>11687.583333333334</v>
      </c>
      <c r="G451" s="279">
        <v>11391.566666666668</v>
      </c>
      <c r="H451" s="279">
        <v>12598.266666666668</v>
      </c>
      <c r="I451" s="279">
        <v>12894.283333333335</v>
      </c>
      <c r="J451" s="279">
        <v>13201.616666666669</v>
      </c>
      <c r="K451" s="277">
        <v>12586.95</v>
      </c>
      <c r="L451" s="277">
        <v>11983.6</v>
      </c>
      <c r="M451" s="277">
        <v>3.2340000000000001E-2</v>
      </c>
    </row>
    <row r="452" spans="1:13">
      <c r="A452" s="268">
        <v>442</v>
      </c>
      <c r="B452" s="277" t="s">
        <v>2614</v>
      </c>
      <c r="C452" s="277">
        <v>853.1</v>
      </c>
      <c r="D452" s="279">
        <v>842.66666666666663</v>
      </c>
      <c r="E452" s="279">
        <v>830.43333333333328</v>
      </c>
      <c r="F452" s="279">
        <v>807.76666666666665</v>
      </c>
      <c r="G452" s="279">
        <v>795.5333333333333</v>
      </c>
      <c r="H452" s="279">
        <v>865.33333333333326</v>
      </c>
      <c r="I452" s="279">
        <v>877.56666666666661</v>
      </c>
      <c r="J452" s="279">
        <v>900.23333333333323</v>
      </c>
      <c r="K452" s="277">
        <v>854.9</v>
      </c>
      <c r="L452" s="277">
        <v>820</v>
      </c>
      <c r="M452" s="277">
        <v>4.2318100000000003</v>
      </c>
    </row>
    <row r="453" spans="1:13">
      <c r="A453" s="268">
        <v>443</v>
      </c>
      <c r="B453" s="277" t="s">
        <v>3465</v>
      </c>
      <c r="C453" s="277">
        <v>520.29999999999995</v>
      </c>
      <c r="D453" s="279">
        <v>519</v>
      </c>
      <c r="E453" s="279">
        <v>512</v>
      </c>
      <c r="F453" s="279">
        <v>503.7</v>
      </c>
      <c r="G453" s="279">
        <v>496.7</v>
      </c>
      <c r="H453" s="279">
        <v>527.29999999999995</v>
      </c>
      <c r="I453" s="279">
        <v>534.29999999999995</v>
      </c>
      <c r="J453" s="279">
        <v>542.6</v>
      </c>
      <c r="K453" s="277">
        <v>526</v>
      </c>
      <c r="L453" s="277">
        <v>510.7</v>
      </c>
      <c r="M453" s="277">
        <v>68.32826</v>
      </c>
    </row>
    <row r="454" spans="1:13">
      <c r="A454" s="268">
        <v>444</v>
      </c>
      <c r="B454" s="277" t="s">
        <v>182</v>
      </c>
      <c r="C454" s="277">
        <v>1019.95</v>
      </c>
      <c r="D454" s="279">
        <v>1009.85</v>
      </c>
      <c r="E454" s="279">
        <v>992.10000000000014</v>
      </c>
      <c r="F454" s="279">
        <v>964.25000000000011</v>
      </c>
      <c r="G454" s="279">
        <v>946.50000000000023</v>
      </c>
      <c r="H454" s="279">
        <v>1037.7</v>
      </c>
      <c r="I454" s="279">
        <v>1055.4499999999998</v>
      </c>
      <c r="J454" s="279">
        <v>1083.3</v>
      </c>
      <c r="K454" s="277">
        <v>1027.5999999999999</v>
      </c>
      <c r="L454" s="277">
        <v>982</v>
      </c>
      <c r="M454" s="277">
        <v>7.1324399999999999</v>
      </c>
    </row>
    <row r="455" spans="1:13">
      <c r="A455" s="268">
        <v>445</v>
      </c>
      <c r="B455" s="277" t="s">
        <v>543</v>
      </c>
      <c r="C455" s="277">
        <v>776.25</v>
      </c>
      <c r="D455" s="279">
        <v>779.55000000000007</v>
      </c>
      <c r="E455" s="279">
        <v>769.10000000000014</v>
      </c>
      <c r="F455" s="279">
        <v>761.95</v>
      </c>
      <c r="G455" s="279">
        <v>751.50000000000011</v>
      </c>
      <c r="H455" s="279">
        <v>786.70000000000016</v>
      </c>
      <c r="I455" s="279">
        <v>797.1500000000002</v>
      </c>
      <c r="J455" s="279">
        <v>804.30000000000018</v>
      </c>
      <c r="K455" s="277">
        <v>790</v>
      </c>
      <c r="L455" s="277">
        <v>772.4</v>
      </c>
      <c r="M455" s="277">
        <v>0.33879999999999999</v>
      </c>
    </row>
    <row r="456" spans="1:13">
      <c r="A456" s="268">
        <v>446</v>
      </c>
      <c r="B456" s="277" t="s">
        <v>183</v>
      </c>
      <c r="C456" s="277">
        <v>123.85</v>
      </c>
      <c r="D456" s="279">
        <v>122.75</v>
      </c>
      <c r="E456" s="279">
        <v>120.8</v>
      </c>
      <c r="F456" s="279">
        <v>117.75</v>
      </c>
      <c r="G456" s="279">
        <v>115.8</v>
      </c>
      <c r="H456" s="279">
        <v>125.8</v>
      </c>
      <c r="I456" s="279">
        <v>127.74999999999999</v>
      </c>
      <c r="J456" s="279">
        <v>130.80000000000001</v>
      </c>
      <c r="K456" s="277">
        <v>124.7</v>
      </c>
      <c r="L456" s="277">
        <v>119.7</v>
      </c>
      <c r="M456" s="277">
        <v>710.95910000000003</v>
      </c>
    </row>
    <row r="457" spans="1:13">
      <c r="A457" s="268">
        <v>447</v>
      </c>
      <c r="B457" s="277" t="s">
        <v>184</v>
      </c>
      <c r="C457" s="277">
        <v>42.85</v>
      </c>
      <c r="D457" s="279">
        <v>42.449999999999996</v>
      </c>
      <c r="E457" s="279">
        <v>41.749999999999993</v>
      </c>
      <c r="F457" s="279">
        <v>40.65</v>
      </c>
      <c r="G457" s="279">
        <v>39.949999999999996</v>
      </c>
      <c r="H457" s="279">
        <v>43.54999999999999</v>
      </c>
      <c r="I457" s="279">
        <v>44.249999999999993</v>
      </c>
      <c r="J457" s="279">
        <v>45.349999999999987</v>
      </c>
      <c r="K457" s="277">
        <v>43.15</v>
      </c>
      <c r="L457" s="277">
        <v>41.35</v>
      </c>
      <c r="M457" s="277">
        <v>77.380570000000006</v>
      </c>
    </row>
    <row r="458" spans="1:13">
      <c r="A458" s="268">
        <v>448</v>
      </c>
      <c r="B458" s="277" t="s">
        <v>185</v>
      </c>
      <c r="C458" s="277">
        <v>51.45</v>
      </c>
      <c r="D458" s="279">
        <v>51.04999999999999</v>
      </c>
      <c r="E458" s="279">
        <v>50.199999999999982</v>
      </c>
      <c r="F458" s="279">
        <v>48.949999999999989</v>
      </c>
      <c r="G458" s="279">
        <v>48.09999999999998</v>
      </c>
      <c r="H458" s="279">
        <v>52.299999999999983</v>
      </c>
      <c r="I458" s="279">
        <v>53.149999999999991</v>
      </c>
      <c r="J458" s="279">
        <v>54.399999999999984</v>
      </c>
      <c r="K458" s="277">
        <v>51.9</v>
      </c>
      <c r="L458" s="277">
        <v>49.8</v>
      </c>
      <c r="M458" s="277">
        <v>270.48831999999999</v>
      </c>
    </row>
    <row r="459" spans="1:13">
      <c r="A459" s="268">
        <v>449</v>
      </c>
      <c r="B459" s="277" t="s">
        <v>186</v>
      </c>
      <c r="C459" s="277">
        <v>410.2</v>
      </c>
      <c r="D459" s="279">
        <v>407.11666666666662</v>
      </c>
      <c r="E459" s="279">
        <v>402.68333333333322</v>
      </c>
      <c r="F459" s="279">
        <v>395.16666666666663</v>
      </c>
      <c r="G459" s="279">
        <v>390.73333333333323</v>
      </c>
      <c r="H459" s="279">
        <v>414.63333333333321</v>
      </c>
      <c r="I459" s="279">
        <v>419.06666666666661</v>
      </c>
      <c r="J459" s="279">
        <v>426.5833333333332</v>
      </c>
      <c r="K459" s="277">
        <v>411.55</v>
      </c>
      <c r="L459" s="277">
        <v>399.6</v>
      </c>
      <c r="M459" s="277">
        <v>120.18304999999999</v>
      </c>
    </row>
    <row r="460" spans="1:13">
      <c r="A460" s="268">
        <v>450</v>
      </c>
      <c r="B460" s="277" t="s">
        <v>2625</v>
      </c>
      <c r="C460" s="277">
        <v>24.4</v>
      </c>
      <c r="D460" s="279">
        <v>24.366666666666664</v>
      </c>
      <c r="E460" s="279">
        <v>24.133333333333326</v>
      </c>
      <c r="F460" s="279">
        <v>23.866666666666664</v>
      </c>
      <c r="G460" s="279">
        <v>23.633333333333326</v>
      </c>
      <c r="H460" s="279">
        <v>24.633333333333326</v>
      </c>
      <c r="I460" s="279">
        <v>24.866666666666667</v>
      </c>
      <c r="J460" s="279">
        <v>25.133333333333326</v>
      </c>
      <c r="K460" s="277">
        <v>24.6</v>
      </c>
      <c r="L460" s="277">
        <v>24.1</v>
      </c>
      <c r="M460" s="277">
        <v>36.21875</v>
      </c>
    </row>
    <row r="461" spans="1:13">
      <c r="A461" s="268">
        <v>451</v>
      </c>
      <c r="B461" s="277" t="s">
        <v>537</v>
      </c>
      <c r="C461" s="277">
        <v>710.15</v>
      </c>
      <c r="D461" s="279">
        <v>709.7166666666667</v>
      </c>
      <c r="E461" s="279">
        <v>700.43333333333339</v>
      </c>
      <c r="F461" s="279">
        <v>690.7166666666667</v>
      </c>
      <c r="G461" s="279">
        <v>681.43333333333339</v>
      </c>
      <c r="H461" s="279">
        <v>719.43333333333339</v>
      </c>
      <c r="I461" s="279">
        <v>728.7166666666667</v>
      </c>
      <c r="J461" s="279">
        <v>738.43333333333339</v>
      </c>
      <c r="K461" s="277">
        <v>719</v>
      </c>
      <c r="L461" s="277">
        <v>700</v>
      </c>
      <c r="M461" s="277">
        <v>0.14474999999999999</v>
      </c>
    </row>
    <row r="462" spans="1:13">
      <c r="A462" s="268">
        <v>452</v>
      </c>
      <c r="B462" s="277" t="s">
        <v>538</v>
      </c>
      <c r="C462" s="277">
        <v>336.25</v>
      </c>
      <c r="D462" s="279">
        <v>337.95</v>
      </c>
      <c r="E462" s="279">
        <v>333.29999999999995</v>
      </c>
      <c r="F462" s="279">
        <v>330.34999999999997</v>
      </c>
      <c r="G462" s="279">
        <v>325.69999999999993</v>
      </c>
      <c r="H462" s="279">
        <v>340.9</v>
      </c>
      <c r="I462" s="279">
        <v>345.54999999999995</v>
      </c>
      <c r="J462" s="279">
        <v>348.5</v>
      </c>
      <c r="K462" s="277">
        <v>342.6</v>
      </c>
      <c r="L462" s="277">
        <v>335</v>
      </c>
      <c r="M462" s="277">
        <v>0.11136</v>
      </c>
    </row>
    <row r="463" spans="1:13">
      <c r="A463" s="268">
        <v>453</v>
      </c>
      <c r="B463" s="277" t="s">
        <v>187</v>
      </c>
      <c r="C463" s="277">
        <v>2282.8000000000002</v>
      </c>
      <c r="D463" s="279">
        <v>2294.6166666666668</v>
      </c>
      <c r="E463" s="279">
        <v>2264.2333333333336</v>
      </c>
      <c r="F463" s="279">
        <v>2245.666666666667</v>
      </c>
      <c r="G463" s="279">
        <v>2215.2833333333338</v>
      </c>
      <c r="H463" s="279">
        <v>2313.1833333333334</v>
      </c>
      <c r="I463" s="279">
        <v>2343.5666666666666</v>
      </c>
      <c r="J463" s="279">
        <v>2362.1333333333332</v>
      </c>
      <c r="K463" s="277">
        <v>2325</v>
      </c>
      <c r="L463" s="277">
        <v>2276.0500000000002</v>
      </c>
      <c r="M463" s="277">
        <v>29.293849999999999</v>
      </c>
    </row>
    <row r="464" spans="1:13">
      <c r="A464" s="268">
        <v>454</v>
      </c>
      <c r="B464" s="277" t="s">
        <v>544</v>
      </c>
      <c r="C464" s="277">
        <v>2092.25</v>
      </c>
      <c r="D464" s="279">
        <v>2096.5166666666669</v>
      </c>
      <c r="E464" s="279">
        <v>2065.7333333333336</v>
      </c>
      <c r="F464" s="279">
        <v>2039.2166666666667</v>
      </c>
      <c r="G464" s="279">
        <v>2008.4333333333334</v>
      </c>
      <c r="H464" s="279">
        <v>2123.0333333333338</v>
      </c>
      <c r="I464" s="279">
        <v>2153.8166666666675</v>
      </c>
      <c r="J464" s="279">
        <v>2180.3333333333339</v>
      </c>
      <c r="K464" s="277">
        <v>2127.3000000000002</v>
      </c>
      <c r="L464" s="277">
        <v>2070</v>
      </c>
      <c r="M464" s="277">
        <v>0.83265</v>
      </c>
    </row>
    <row r="465" spans="1:13">
      <c r="A465" s="268">
        <v>455</v>
      </c>
      <c r="B465" s="277" t="s">
        <v>188</v>
      </c>
      <c r="C465" s="277">
        <v>681.85</v>
      </c>
      <c r="D465" s="279">
        <v>677.30000000000007</v>
      </c>
      <c r="E465" s="279">
        <v>667.25000000000011</v>
      </c>
      <c r="F465" s="279">
        <v>652.65000000000009</v>
      </c>
      <c r="G465" s="279">
        <v>642.60000000000014</v>
      </c>
      <c r="H465" s="279">
        <v>691.90000000000009</v>
      </c>
      <c r="I465" s="279">
        <v>701.95</v>
      </c>
      <c r="J465" s="279">
        <v>716.55000000000007</v>
      </c>
      <c r="K465" s="277">
        <v>687.35</v>
      </c>
      <c r="L465" s="277">
        <v>662.7</v>
      </c>
      <c r="M465" s="277">
        <v>53.623060000000002</v>
      </c>
    </row>
    <row r="466" spans="1:13">
      <c r="A466" s="268">
        <v>456</v>
      </c>
      <c r="B466" s="277" t="s">
        <v>546</v>
      </c>
      <c r="C466" s="277">
        <v>749.6</v>
      </c>
      <c r="D466" s="279">
        <v>752.1</v>
      </c>
      <c r="E466" s="279">
        <v>745.6</v>
      </c>
      <c r="F466" s="279">
        <v>741.6</v>
      </c>
      <c r="G466" s="279">
        <v>735.1</v>
      </c>
      <c r="H466" s="279">
        <v>756.1</v>
      </c>
      <c r="I466" s="279">
        <v>762.6</v>
      </c>
      <c r="J466" s="279">
        <v>766.6</v>
      </c>
      <c r="K466" s="277">
        <v>758.6</v>
      </c>
      <c r="L466" s="277">
        <v>748.1</v>
      </c>
      <c r="M466" s="277">
        <v>0.17347000000000001</v>
      </c>
    </row>
    <row r="467" spans="1:13">
      <c r="A467" s="268">
        <v>457</v>
      </c>
      <c r="B467" s="277" t="s">
        <v>547</v>
      </c>
      <c r="C467" s="277">
        <v>712.6</v>
      </c>
      <c r="D467" s="279">
        <v>706.88333333333321</v>
      </c>
      <c r="E467" s="279">
        <v>693.76666666666642</v>
      </c>
      <c r="F467" s="279">
        <v>674.93333333333317</v>
      </c>
      <c r="G467" s="279">
        <v>661.81666666666638</v>
      </c>
      <c r="H467" s="279">
        <v>725.71666666666647</v>
      </c>
      <c r="I467" s="279">
        <v>738.83333333333326</v>
      </c>
      <c r="J467" s="279">
        <v>757.66666666666652</v>
      </c>
      <c r="K467" s="277">
        <v>720</v>
      </c>
      <c r="L467" s="277">
        <v>688.05</v>
      </c>
      <c r="M467" s="277">
        <v>1.9576899999999999</v>
      </c>
    </row>
    <row r="468" spans="1:13">
      <c r="A468" s="268">
        <v>458</v>
      </c>
      <c r="B468" s="277" t="s">
        <v>552</v>
      </c>
      <c r="C468" s="277">
        <v>535.20000000000005</v>
      </c>
      <c r="D468" s="279">
        <v>537.9666666666667</v>
      </c>
      <c r="E468" s="279">
        <v>529.08333333333337</v>
      </c>
      <c r="F468" s="279">
        <v>522.9666666666667</v>
      </c>
      <c r="G468" s="279">
        <v>514.08333333333337</v>
      </c>
      <c r="H468" s="279">
        <v>544.08333333333337</v>
      </c>
      <c r="I468" s="279">
        <v>552.96666666666658</v>
      </c>
      <c r="J468" s="279">
        <v>559.08333333333337</v>
      </c>
      <c r="K468" s="277">
        <v>546.85</v>
      </c>
      <c r="L468" s="277">
        <v>531.85</v>
      </c>
      <c r="M468" s="277">
        <v>4.1497200000000003</v>
      </c>
    </row>
    <row r="469" spans="1:13">
      <c r="A469" s="268">
        <v>459</v>
      </c>
      <c r="B469" s="277" t="s">
        <v>548</v>
      </c>
      <c r="C469" s="277">
        <v>39.950000000000003</v>
      </c>
      <c r="D469" s="279">
        <v>40.016666666666666</v>
      </c>
      <c r="E469" s="279">
        <v>39.133333333333333</v>
      </c>
      <c r="F469" s="279">
        <v>38.31666666666667</v>
      </c>
      <c r="G469" s="279">
        <v>37.433333333333337</v>
      </c>
      <c r="H469" s="279">
        <v>40.833333333333329</v>
      </c>
      <c r="I469" s="279">
        <v>41.716666666666654</v>
      </c>
      <c r="J469" s="279">
        <v>42.533333333333324</v>
      </c>
      <c r="K469" s="277">
        <v>40.9</v>
      </c>
      <c r="L469" s="277">
        <v>39.200000000000003</v>
      </c>
      <c r="M469" s="277">
        <v>4.3804699999999999</v>
      </c>
    </row>
    <row r="470" spans="1:13">
      <c r="A470" s="268">
        <v>460</v>
      </c>
      <c r="B470" s="277" t="s">
        <v>549</v>
      </c>
      <c r="C470" s="277">
        <v>1017.95</v>
      </c>
      <c r="D470" s="279">
        <v>1023.7666666666668</v>
      </c>
      <c r="E470" s="279">
        <v>1009.1833333333336</v>
      </c>
      <c r="F470" s="279">
        <v>1000.4166666666669</v>
      </c>
      <c r="G470" s="279">
        <v>985.83333333333371</v>
      </c>
      <c r="H470" s="279">
        <v>1032.5333333333335</v>
      </c>
      <c r="I470" s="279">
        <v>1047.1166666666668</v>
      </c>
      <c r="J470" s="279">
        <v>1055.8833333333334</v>
      </c>
      <c r="K470" s="277">
        <v>1038.3499999999999</v>
      </c>
      <c r="L470" s="277">
        <v>1015</v>
      </c>
      <c r="M470" s="277">
        <v>9.3479999999999994E-2</v>
      </c>
    </row>
    <row r="471" spans="1:13">
      <c r="A471" s="268">
        <v>461</v>
      </c>
      <c r="B471" s="277" t="s">
        <v>189</v>
      </c>
      <c r="C471" s="277">
        <v>1107.55</v>
      </c>
      <c r="D471" s="279">
        <v>1102.05</v>
      </c>
      <c r="E471" s="279">
        <v>1089.5</v>
      </c>
      <c r="F471" s="279">
        <v>1071.45</v>
      </c>
      <c r="G471" s="279">
        <v>1058.9000000000001</v>
      </c>
      <c r="H471" s="279">
        <v>1120.0999999999999</v>
      </c>
      <c r="I471" s="279">
        <v>1132.6499999999996</v>
      </c>
      <c r="J471" s="279">
        <v>1150.6999999999998</v>
      </c>
      <c r="K471" s="277">
        <v>1114.5999999999999</v>
      </c>
      <c r="L471" s="277">
        <v>1084</v>
      </c>
      <c r="M471" s="277">
        <v>51.860010000000003</v>
      </c>
    </row>
    <row r="472" spans="1:13">
      <c r="A472" s="268">
        <v>462</v>
      </c>
      <c r="B472" s="277" t="s">
        <v>190</v>
      </c>
      <c r="C472" s="277">
        <v>3010.8</v>
      </c>
      <c r="D472" s="279">
        <v>2995.2666666666664</v>
      </c>
      <c r="E472" s="279">
        <v>2960.5333333333328</v>
      </c>
      <c r="F472" s="279">
        <v>2910.2666666666664</v>
      </c>
      <c r="G472" s="279">
        <v>2875.5333333333328</v>
      </c>
      <c r="H472" s="279">
        <v>3045.5333333333328</v>
      </c>
      <c r="I472" s="279">
        <v>3080.2666666666664</v>
      </c>
      <c r="J472" s="279">
        <v>3130.5333333333328</v>
      </c>
      <c r="K472" s="277">
        <v>3030</v>
      </c>
      <c r="L472" s="277">
        <v>2945</v>
      </c>
      <c r="M472" s="277">
        <v>12.96485</v>
      </c>
    </row>
    <row r="473" spans="1:13">
      <c r="A473" s="268">
        <v>463</v>
      </c>
      <c r="B473" s="277" t="s">
        <v>191</v>
      </c>
      <c r="C473" s="277">
        <v>339</v>
      </c>
      <c r="D473" s="279">
        <v>337.36666666666667</v>
      </c>
      <c r="E473" s="279">
        <v>333.38333333333333</v>
      </c>
      <c r="F473" s="279">
        <v>327.76666666666665</v>
      </c>
      <c r="G473" s="279">
        <v>323.7833333333333</v>
      </c>
      <c r="H473" s="279">
        <v>342.98333333333335</v>
      </c>
      <c r="I473" s="279">
        <v>346.9666666666667</v>
      </c>
      <c r="J473" s="279">
        <v>352.58333333333337</v>
      </c>
      <c r="K473" s="277">
        <v>341.35</v>
      </c>
      <c r="L473" s="277">
        <v>331.75</v>
      </c>
      <c r="M473" s="277">
        <v>15.204179999999999</v>
      </c>
    </row>
    <row r="474" spans="1:13">
      <c r="A474" s="268">
        <v>464</v>
      </c>
      <c r="B474" s="277" t="s">
        <v>550</v>
      </c>
      <c r="C474" s="277">
        <v>582.35</v>
      </c>
      <c r="D474" s="279">
        <v>585.2833333333333</v>
      </c>
      <c r="E474" s="279">
        <v>574.06666666666661</v>
      </c>
      <c r="F474" s="279">
        <v>565.7833333333333</v>
      </c>
      <c r="G474" s="279">
        <v>554.56666666666661</v>
      </c>
      <c r="H474" s="279">
        <v>593.56666666666661</v>
      </c>
      <c r="I474" s="279">
        <v>604.7833333333333</v>
      </c>
      <c r="J474" s="279">
        <v>613.06666666666661</v>
      </c>
      <c r="K474" s="277">
        <v>596.5</v>
      </c>
      <c r="L474" s="277">
        <v>577</v>
      </c>
      <c r="M474" s="277">
        <v>2.3968799999999999</v>
      </c>
    </row>
    <row r="475" spans="1:13">
      <c r="A475" s="268">
        <v>465</v>
      </c>
      <c r="B475" s="277" t="s">
        <v>551</v>
      </c>
      <c r="C475" s="277">
        <v>6.8</v>
      </c>
      <c r="D475" s="279">
        <v>6.833333333333333</v>
      </c>
      <c r="E475" s="279">
        <v>6.7666666666666657</v>
      </c>
      <c r="F475" s="279">
        <v>6.7333333333333325</v>
      </c>
      <c r="G475" s="279">
        <v>6.6666666666666652</v>
      </c>
      <c r="H475" s="279">
        <v>6.8666666666666663</v>
      </c>
      <c r="I475" s="279">
        <v>6.9333333333333345</v>
      </c>
      <c r="J475" s="279">
        <v>6.9666666666666668</v>
      </c>
      <c r="K475" s="277">
        <v>6.9</v>
      </c>
      <c r="L475" s="277">
        <v>6.8</v>
      </c>
      <c r="M475" s="277">
        <v>53.584139999999998</v>
      </c>
    </row>
    <row r="476" spans="1:13">
      <c r="A476" s="268">
        <v>466</v>
      </c>
      <c r="B476" s="245" t="s">
        <v>539</v>
      </c>
      <c r="C476" s="277">
        <v>5457.95</v>
      </c>
      <c r="D476" s="279">
        <v>5481.3166666666666</v>
      </c>
      <c r="E476" s="279">
        <v>5297.6333333333332</v>
      </c>
      <c r="F476" s="279">
        <v>5137.3166666666666</v>
      </c>
      <c r="G476" s="279">
        <v>4953.6333333333332</v>
      </c>
      <c r="H476" s="279">
        <v>5641.6333333333332</v>
      </c>
      <c r="I476" s="279">
        <v>5825.3166666666657</v>
      </c>
      <c r="J476" s="279">
        <v>5985.6333333333332</v>
      </c>
      <c r="K476" s="277">
        <v>5665</v>
      </c>
      <c r="L476" s="277">
        <v>5321</v>
      </c>
      <c r="M476" s="277">
        <v>0.12981999999999999</v>
      </c>
    </row>
    <row r="477" spans="1:13">
      <c r="A477" s="268">
        <v>467</v>
      </c>
      <c r="B477" s="245" t="s">
        <v>541</v>
      </c>
      <c r="C477" s="277">
        <v>33.65</v>
      </c>
      <c r="D477" s="279">
        <v>33.716666666666661</v>
      </c>
      <c r="E477" s="279">
        <v>33.23333333333332</v>
      </c>
      <c r="F477" s="279">
        <v>32.816666666666656</v>
      </c>
      <c r="G477" s="279">
        <v>32.333333333333314</v>
      </c>
      <c r="H477" s="279">
        <v>34.133333333333326</v>
      </c>
      <c r="I477" s="279">
        <v>34.61666666666666</v>
      </c>
      <c r="J477" s="279">
        <v>35.033333333333331</v>
      </c>
      <c r="K477" s="277">
        <v>34.200000000000003</v>
      </c>
      <c r="L477" s="277">
        <v>33.299999999999997</v>
      </c>
      <c r="M477" s="277">
        <v>27.50939</v>
      </c>
    </row>
    <row r="478" spans="1:13">
      <c r="A478" s="268">
        <v>468</v>
      </c>
      <c r="B478" s="245" t="s">
        <v>192</v>
      </c>
      <c r="C478" s="277">
        <v>418.65</v>
      </c>
      <c r="D478" s="279">
        <v>420.26666666666665</v>
      </c>
      <c r="E478" s="279">
        <v>413.58333333333331</v>
      </c>
      <c r="F478" s="279">
        <v>408.51666666666665</v>
      </c>
      <c r="G478" s="279">
        <v>401.83333333333331</v>
      </c>
      <c r="H478" s="279">
        <v>425.33333333333331</v>
      </c>
      <c r="I478" s="279">
        <v>432.01666666666671</v>
      </c>
      <c r="J478" s="279">
        <v>437.08333333333331</v>
      </c>
      <c r="K478" s="277">
        <v>426.95</v>
      </c>
      <c r="L478" s="277">
        <v>415.2</v>
      </c>
      <c r="M478" s="277">
        <v>20.82987</v>
      </c>
    </row>
    <row r="479" spans="1:13">
      <c r="A479" s="268">
        <v>469</v>
      </c>
      <c r="B479" s="245" t="s">
        <v>540</v>
      </c>
      <c r="C479" s="277">
        <v>210.8</v>
      </c>
      <c r="D479" s="279">
        <v>206.18333333333331</v>
      </c>
      <c r="E479" s="279">
        <v>199.61666666666662</v>
      </c>
      <c r="F479" s="279">
        <v>188.43333333333331</v>
      </c>
      <c r="G479" s="279">
        <v>181.86666666666662</v>
      </c>
      <c r="H479" s="279">
        <v>217.36666666666662</v>
      </c>
      <c r="I479" s="279">
        <v>223.93333333333328</v>
      </c>
      <c r="J479" s="279">
        <v>235.11666666666662</v>
      </c>
      <c r="K479" s="277">
        <v>212.75</v>
      </c>
      <c r="L479" s="277">
        <v>195</v>
      </c>
      <c r="M479" s="277">
        <v>3.5419499999999999</v>
      </c>
    </row>
    <row r="480" spans="1:13">
      <c r="A480" s="268">
        <v>470</v>
      </c>
      <c r="B480" s="245" t="s">
        <v>193</v>
      </c>
      <c r="C480" s="277">
        <v>968.25</v>
      </c>
      <c r="D480" s="279">
        <v>967.38333333333333</v>
      </c>
      <c r="E480" s="279">
        <v>962.31666666666661</v>
      </c>
      <c r="F480" s="279">
        <v>956.38333333333333</v>
      </c>
      <c r="G480" s="279">
        <v>951.31666666666661</v>
      </c>
      <c r="H480" s="279">
        <v>973.31666666666661</v>
      </c>
      <c r="I480" s="279">
        <v>978.38333333333344</v>
      </c>
      <c r="J480" s="279">
        <v>984.31666666666661</v>
      </c>
      <c r="K480" s="277">
        <v>972.45</v>
      </c>
      <c r="L480" s="277">
        <v>961.45</v>
      </c>
      <c r="M480" s="277">
        <v>2.9336500000000001</v>
      </c>
    </row>
    <row r="481" spans="1:13">
      <c r="A481" s="268">
        <v>471</v>
      </c>
      <c r="B481" s="245" t="s">
        <v>553</v>
      </c>
      <c r="C481" s="277">
        <v>13.75</v>
      </c>
      <c r="D481" s="279">
        <v>13.799999999999999</v>
      </c>
      <c r="E481" s="279">
        <v>13.649999999999999</v>
      </c>
      <c r="F481" s="279">
        <v>13.549999999999999</v>
      </c>
      <c r="G481" s="279">
        <v>13.399999999999999</v>
      </c>
      <c r="H481" s="279">
        <v>13.899999999999999</v>
      </c>
      <c r="I481" s="279">
        <v>14.05</v>
      </c>
      <c r="J481" s="279">
        <v>14.149999999999999</v>
      </c>
      <c r="K481" s="277">
        <v>13.95</v>
      </c>
      <c r="L481" s="277">
        <v>13.7</v>
      </c>
      <c r="M481" s="277">
        <v>10.01455</v>
      </c>
    </row>
    <row r="482" spans="1:13">
      <c r="A482" s="268">
        <v>472</v>
      </c>
      <c r="B482" s="245" t="s">
        <v>554</v>
      </c>
      <c r="C482" s="277">
        <v>320.8</v>
      </c>
      <c r="D482" s="279">
        <v>319.93333333333334</v>
      </c>
      <c r="E482" s="279">
        <v>315.86666666666667</v>
      </c>
      <c r="F482" s="277">
        <v>310.93333333333334</v>
      </c>
      <c r="G482" s="279">
        <v>306.86666666666667</v>
      </c>
      <c r="H482" s="279">
        <v>324.86666666666667</v>
      </c>
      <c r="I482" s="277">
        <v>328.93333333333339</v>
      </c>
      <c r="J482" s="279">
        <v>333.86666666666667</v>
      </c>
      <c r="K482" s="279">
        <v>324</v>
      </c>
      <c r="L482" s="277">
        <v>315</v>
      </c>
      <c r="M482" s="279">
        <v>2.5718399999999999</v>
      </c>
    </row>
    <row r="483" spans="1:13">
      <c r="A483" s="268">
        <v>473</v>
      </c>
      <c r="B483" s="245" t="s">
        <v>194</v>
      </c>
      <c r="C483" s="277">
        <v>237.95</v>
      </c>
      <c r="D483" s="279">
        <v>239.01666666666665</v>
      </c>
      <c r="E483" s="279">
        <v>234.3833333333333</v>
      </c>
      <c r="F483" s="277">
        <v>230.81666666666663</v>
      </c>
      <c r="G483" s="279">
        <v>226.18333333333328</v>
      </c>
      <c r="H483" s="279">
        <v>242.58333333333331</v>
      </c>
      <c r="I483" s="277">
        <v>247.21666666666664</v>
      </c>
      <c r="J483" s="279">
        <v>250.78333333333333</v>
      </c>
      <c r="K483" s="279">
        <v>243.65</v>
      </c>
      <c r="L483" s="277">
        <v>235.45</v>
      </c>
      <c r="M483" s="279">
        <v>24.23593</v>
      </c>
    </row>
    <row r="484" spans="1:13">
      <c r="A484" s="268">
        <v>474</v>
      </c>
      <c r="B484" s="245" t="s">
        <v>3099</v>
      </c>
      <c r="C484" s="245">
        <v>35.1</v>
      </c>
      <c r="D484" s="289">
        <v>35.299999999999997</v>
      </c>
      <c r="E484" s="289">
        <v>34.349999999999994</v>
      </c>
      <c r="F484" s="289">
        <v>33.599999999999994</v>
      </c>
      <c r="G484" s="289">
        <v>32.649999999999991</v>
      </c>
      <c r="H484" s="289">
        <v>36.049999999999997</v>
      </c>
      <c r="I484" s="289">
        <v>37</v>
      </c>
      <c r="J484" s="289">
        <v>37.75</v>
      </c>
      <c r="K484" s="289">
        <v>36.25</v>
      </c>
      <c r="L484" s="289">
        <v>34.549999999999997</v>
      </c>
      <c r="M484" s="289">
        <v>17.657720000000001</v>
      </c>
    </row>
    <row r="485" spans="1:13">
      <c r="A485" s="268">
        <v>475</v>
      </c>
      <c r="B485" s="245" t="s">
        <v>195</v>
      </c>
      <c r="C485" s="245">
        <v>3968.35</v>
      </c>
      <c r="D485" s="289">
        <v>3992.4500000000003</v>
      </c>
      <c r="E485" s="289">
        <v>3936.9000000000005</v>
      </c>
      <c r="F485" s="289">
        <v>3905.4500000000003</v>
      </c>
      <c r="G485" s="289">
        <v>3849.9000000000005</v>
      </c>
      <c r="H485" s="289">
        <v>4023.9000000000005</v>
      </c>
      <c r="I485" s="289">
        <v>4079.4500000000007</v>
      </c>
      <c r="J485" s="289">
        <v>4110.9000000000005</v>
      </c>
      <c r="K485" s="289">
        <v>4048</v>
      </c>
      <c r="L485" s="289">
        <v>3961</v>
      </c>
      <c r="M485" s="289">
        <v>5.9090400000000001</v>
      </c>
    </row>
    <row r="486" spans="1:13">
      <c r="A486" s="268">
        <v>476</v>
      </c>
      <c r="B486" s="245" t="s">
        <v>196</v>
      </c>
      <c r="C486" s="289">
        <v>29.5</v>
      </c>
      <c r="D486" s="289">
        <v>29.533333333333331</v>
      </c>
      <c r="E486" s="289">
        <v>29.266666666666662</v>
      </c>
      <c r="F486" s="289">
        <v>29.033333333333331</v>
      </c>
      <c r="G486" s="289">
        <v>28.766666666666662</v>
      </c>
      <c r="H486" s="289">
        <v>29.766666666666662</v>
      </c>
      <c r="I486" s="289">
        <v>30.033333333333328</v>
      </c>
      <c r="J486" s="289">
        <v>30.266666666666662</v>
      </c>
      <c r="K486" s="289">
        <v>29.8</v>
      </c>
      <c r="L486" s="289">
        <v>29.3</v>
      </c>
      <c r="M486" s="289">
        <v>16.658349999999999</v>
      </c>
    </row>
    <row r="487" spans="1:13">
      <c r="A487" s="268">
        <v>477</v>
      </c>
      <c r="B487" s="245" t="s">
        <v>197</v>
      </c>
      <c r="C487" s="289">
        <v>494.3</v>
      </c>
      <c r="D487" s="289">
        <v>489.75</v>
      </c>
      <c r="E487" s="289">
        <v>483</v>
      </c>
      <c r="F487" s="289">
        <v>471.7</v>
      </c>
      <c r="G487" s="289">
        <v>464.95</v>
      </c>
      <c r="H487" s="289">
        <v>501.05</v>
      </c>
      <c r="I487" s="289">
        <v>507.8</v>
      </c>
      <c r="J487" s="289">
        <v>519.1</v>
      </c>
      <c r="K487" s="289">
        <v>496.5</v>
      </c>
      <c r="L487" s="289">
        <v>478.45</v>
      </c>
      <c r="M487" s="289">
        <v>76.039280000000005</v>
      </c>
    </row>
    <row r="488" spans="1:13">
      <c r="A488" s="268">
        <v>478</v>
      </c>
      <c r="B488" s="245" t="s">
        <v>560</v>
      </c>
      <c r="C488" s="289">
        <v>1693.15</v>
      </c>
      <c r="D488" s="289">
        <v>1694.7166666666665</v>
      </c>
      <c r="E488" s="289">
        <v>1668.4333333333329</v>
      </c>
      <c r="F488" s="289">
        <v>1643.7166666666665</v>
      </c>
      <c r="G488" s="289">
        <v>1617.4333333333329</v>
      </c>
      <c r="H488" s="289">
        <v>1719.4333333333329</v>
      </c>
      <c r="I488" s="289">
        <v>1745.7166666666662</v>
      </c>
      <c r="J488" s="289">
        <v>1770.4333333333329</v>
      </c>
      <c r="K488" s="289">
        <v>1721</v>
      </c>
      <c r="L488" s="289">
        <v>1670</v>
      </c>
      <c r="M488" s="289">
        <v>0.24715000000000001</v>
      </c>
    </row>
    <row r="489" spans="1:13">
      <c r="A489" s="268">
        <v>479</v>
      </c>
      <c r="B489" s="245" t="s">
        <v>561</v>
      </c>
      <c r="C489" s="289">
        <v>32</v>
      </c>
      <c r="D489" s="289">
        <v>32.266666666666666</v>
      </c>
      <c r="E489" s="289">
        <v>31.533333333333331</v>
      </c>
      <c r="F489" s="289">
        <v>31.066666666666666</v>
      </c>
      <c r="G489" s="289">
        <v>30.333333333333332</v>
      </c>
      <c r="H489" s="289">
        <v>32.733333333333334</v>
      </c>
      <c r="I489" s="289">
        <v>33.466666666666669</v>
      </c>
      <c r="J489" s="289">
        <v>33.93333333333333</v>
      </c>
      <c r="K489" s="289">
        <v>33</v>
      </c>
      <c r="L489" s="289">
        <v>31.8</v>
      </c>
      <c r="M489" s="289">
        <v>19.501660000000001</v>
      </c>
    </row>
    <row r="490" spans="1:13">
      <c r="A490" s="268">
        <v>480</v>
      </c>
      <c r="B490" s="245" t="s">
        <v>285</v>
      </c>
      <c r="C490" s="289">
        <v>222.7</v>
      </c>
      <c r="D490" s="289">
        <v>226.16666666666666</v>
      </c>
      <c r="E490" s="289">
        <v>217.83333333333331</v>
      </c>
      <c r="F490" s="289">
        <v>212.96666666666667</v>
      </c>
      <c r="G490" s="289">
        <v>204.63333333333333</v>
      </c>
      <c r="H490" s="289">
        <v>231.0333333333333</v>
      </c>
      <c r="I490" s="289">
        <v>239.36666666666662</v>
      </c>
      <c r="J490" s="289">
        <v>244.23333333333329</v>
      </c>
      <c r="K490" s="289">
        <v>234.5</v>
      </c>
      <c r="L490" s="289">
        <v>221.3</v>
      </c>
      <c r="M490" s="289">
        <v>2.9993099999999999</v>
      </c>
    </row>
    <row r="491" spans="1:13">
      <c r="A491" s="268">
        <v>481</v>
      </c>
      <c r="B491" s="245" t="s">
        <v>563</v>
      </c>
      <c r="C491" s="289">
        <v>742</v>
      </c>
      <c r="D491" s="289">
        <v>744.86666666666667</v>
      </c>
      <c r="E491" s="289">
        <v>735.88333333333333</v>
      </c>
      <c r="F491" s="289">
        <v>729.76666666666665</v>
      </c>
      <c r="G491" s="289">
        <v>720.7833333333333</v>
      </c>
      <c r="H491" s="289">
        <v>750.98333333333335</v>
      </c>
      <c r="I491" s="289">
        <v>759.9666666666667</v>
      </c>
      <c r="J491" s="289">
        <v>766.08333333333337</v>
      </c>
      <c r="K491" s="289">
        <v>753.85</v>
      </c>
      <c r="L491" s="289">
        <v>738.75</v>
      </c>
      <c r="M491" s="289">
        <v>1.79938</v>
      </c>
    </row>
    <row r="492" spans="1:13">
      <c r="A492" s="268">
        <v>482</v>
      </c>
      <c r="B492" s="245" t="s">
        <v>564</v>
      </c>
      <c r="C492" s="289">
        <v>1071.9000000000001</v>
      </c>
      <c r="D492" s="289">
        <v>1077.8833333333334</v>
      </c>
      <c r="E492" s="289">
        <v>1050.0166666666669</v>
      </c>
      <c r="F492" s="289">
        <v>1028.1333333333334</v>
      </c>
      <c r="G492" s="289">
        <v>1000.2666666666669</v>
      </c>
      <c r="H492" s="289">
        <v>1099.7666666666669</v>
      </c>
      <c r="I492" s="289">
        <v>1127.6333333333332</v>
      </c>
      <c r="J492" s="289">
        <v>1149.5166666666669</v>
      </c>
      <c r="K492" s="289">
        <v>1105.75</v>
      </c>
      <c r="L492" s="289">
        <v>1056</v>
      </c>
      <c r="M492" s="289">
        <v>1.22332</v>
      </c>
    </row>
    <row r="493" spans="1:13">
      <c r="A493" s="268">
        <v>483</v>
      </c>
      <c r="B493" s="245" t="s">
        <v>2781</v>
      </c>
      <c r="C493" s="289">
        <v>907.35</v>
      </c>
      <c r="D493" s="289">
        <v>904.66666666666663</v>
      </c>
      <c r="E493" s="289">
        <v>896.2833333333333</v>
      </c>
      <c r="F493" s="289">
        <v>885.2166666666667</v>
      </c>
      <c r="G493" s="289">
        <v>876.83333333333337</v>
      </c>
      <c r="H493" s="289">
        <v>915.73333333333323</v>
      </c>
      <c r="I493" s="289">
        <v>924.11666666666667</v>
      </c>
      <c r="J493" s="289">
        <v>935.18333333333317</v>
      </c>
      <c r="K493" s="289">
        <v>913.05</v>
      </c>
      <c r="L493" s="289">
        <v>893.6</v>
      </c>
      <c r="M493" s="289">
        <v>2.3640000000000001E-2</v>
      </c>
    </row>
    <row r="494" spans="1:13">
      <c r="A494" s="268">
        <v>484</v>
      </c>
      <c r="B494" s="245" t="s">
        <v>284</v>
      </c>
      <c r="C494" s="289">
        <v>162.35</v>
      </c>
      <c r="D494" s="289">
        <v>163.28333333333333</v>
      </c>
      <c r="E494" s="289">
        <v>160.76666666666665</v>
      </c>
      <c r="F494" s="289">
        <v>159.18333333333331</v>
      </c>
      <c r="G494" s="289">
        <v>156.66666666666663</v>
      </c>
      <c r="H494" s="289">
        <v>164.86666666666667</v>
      </c>
      <c r="I494" s="289">
        <v>167.38333333333338</v>
      </c>
      <c r="J494" s="289">
        <v>168.9666666666667</v>
      </c>
      <c r="K494" s="289">
        <v>165.8</v>
      </c>
      <c r="L494" s="289">
        <v>161.69999999999999</v>
      </c>
      <c r="M494" s="289">
        <v>3.00989</v>
      </c>
    </row>
    <row r="495" spans="1:13">
      <c r="A495" s="268">
        <v>485</v>
      </c>
      <c r="B495" s="245" t="s">
        <v>565</v>
      </c>
      <c r="C495" s="289">
        <v>971.95</v>
      </c>
      <c r="D495" s="289">
        <v>975.98333333333323</v>
      </c>
      <c r="E495" s="289">
        <v>965.01666666666642</v>
      </c>
      <c r="F495" s="289">
        <v>958.08333333333314</v>
      </c>
      <c r="G495" s="289">
        <v>947.11666666666633</v>
      </c>
      <c r="H495" s="289">
        <v>982.91666666666652</v>
      </c>
      <c r="I495" s="289">
        <v>993.88333333333344</v>
      </c>
      <c r="J495" s="289">
        <v>1000.8166666666666</v>
      </c>
      <c r="K495" s="289">
        <v>986.95</v>
      </c>
      <c r="L495" s="289">
        <v>969.05</v>
      </c>
      <c r="M495" s="289">
        <v>0.65705000000000002</v>
      </c>
    </row>
    <row r="496" spans="1:13">
      <c r="A496" s="268">
        <v>486</v>
      </c>
      <c r="B496" s="245" t="s">
        <v>556</v>
      </c>
      <c r="C496" s="289">
        <v>259.75</v>
      </c>
      <c r="D496" s="289">
        <v>260.56666666666666</v>
      </c>
      <c r="E496" s="289">
        <v>257.68333333333334</v>
      </c>
      <c r="F496" s="289">
        <v>255.61666666666667</v>
      </c>
      <c r="G496" s="289">
        <v>252.73333333333335</v>
      </c>
      <c r="H496" s="289">
        <v>262.63333333333333</v>
      </c>
      <c r="I496" s="289">
        <v>265.51666666666665</v>
      </c>
      <c r="J496" s="289">
        <v>267.58333333333331</v>
      </c>
      <c r="K496" s="289">
        <v>263.45</v>
      </c>
      <c r="L496" s="289">
        <v>258.5</v>
      </c>
      <c r="M496" s="289">
        <v>13.67587</v>
      </c>
    </row>
    <row r="497" spans="1:13">
      <c r="A497" s="268">
        <v>487</v>
      </c>
      <c r="B497" s="245" t="s">
        <v>555</v>
      </c>
      <c r="C497" s="289">
        <v>1775.5</v>
      </c>
      <c r="D497" s="289">
        <v>1785.1666666666667</v>
      </c>
      <c r="E497" s="289">
        <v>1750.3333333333335</v>
      </c>
      <c r="F497" s="289">
        <v>1725.1666666666667</v>
      </c>
      <c r="G497" s="289">
        <v>1690.3333333333335</v>
      </c>
      <c r="H497" s="289">
        <v>1810.3333333333335</v>
      </c>
      <c r="I497" s="289">
        <v>1845.166666666667</v>
      </c>
      <c r="J497" s="289">
        <v>1870.3333333333335</v>
      </c>
      <c r="K497" s="289">
        <v>1820</v>
      </c>
      <c r="L497" s="289">
        <v>1760</v>
      </c>
      <c r="M497" s="289">
        <v>0.14923</v>
      </c>
    </row>
    <row r="498" spans="1:13">
      <c r="A498" s="268">
        <v>488</v>
      </c>
      <c r="B498" s="245" t="s">
        <v>199</v>
      </c>
      <c r="C498" s="289">
        <v>586.85</v>
      </c>
      <c r="D498" s="289">
        <v>590.06666666666661</v>
      </c>
      <c r="E498" s="289">
        <v>582.38333333333321</v>
      </c>
      <c r="F498" s="289">
        <v>577.91666666666663</v>
      </c>
      <c r="G498" s="289">
        <v>570.23333333333323</v>
      </c>
      <c r="H498" s="289">
        <v>594.53333333333319</v>
      </c>
      <c r="I498" s="289">
        <v>602.21666666666658</v>
      </c>
      <c r="J498" s="289">
        <v>606.68333333333317</v>
      </c>
      <c r="K498" s="289">
        <v>597.75</v>
      </c>
      <c r="L498" s="289">
        <v>585.6</v>
      </c>
      <c r="M498" s="289">
        <v>14.50821</v>
      </c>
    </row>
    <row r="499" spans="1:13">
      <c r="A499" s="268">
        <v>489</v>
      </c>
      <c r="B499" s="245" t="s">
        <v>557</v>
      </c>
      <c r="C499" s="289">
        <v>149.55000000000001</v>
      </c>
      <c r="D499" s="289">
        <v>150.61666666666667</v>
      </c>
      <c r="E499" s="289">
        <v>147.23333333333335</v>
      </c>
      <c r="F499" s="289">
        <v>144.91666666666669</v>
      </c>
      <c r="G499" s="289">
        <v>141.53333333333336</v>
      </c>
      <c r="H499" s="289">
        <v>152.93333333333334</v>
      </c>
      <c r="I499" s="289">
        <v>156.31666666666666</v>
      </c>
      <c r="J499" s="289">
        <v>158.63333333333333</v>
      </c>
      <c r="K499" s="289">
        <v>154</v>
      </c>
      <c r="L499" s="289">
        <v>148.30000000000001</v>
      </c>
      <c r="M499" s="289">
        <v>1.47895</v>
      </c>
    </row>
    <row r="500" spans="1:13">
      <c r="A500" s="268">
        <v>490</v>
      </c>
      <c r="B500" s="245" t="s">
        <v>558</v>
      </c>
      <c r="C500" s="289">
        <v>3464</v>
      </c>
      <c r="D500" s="289">
        <v>3478.6666666666665</v>
      </c>
      <c r="E500" s="289">
        <v>3435.7833333333328</v>
      </c>
      <c r="F500" s="289">
        <v>3407.5666666666662</v>
      </c>
      <c r="G500" s="289">
        <v>3364.6833333333325</v>
      </c>
      <c r="H500" s="289">
        <v>3506.8833333333332</v>
      </c>
      <c r="I500" s="289">
        <v>3549.7666666666673</v>
      </c>
      <c r="J500" s="289">
        <v>3577.9833333333336</v>
      </c>
      <c r="K500" s="289">
        <v>3521.55</v>
      </c>
      <c r="L500" s="289">
        <v>3450.45</v>
      </c>
      <c r="M500" s="289">
        <v>0.17438000000000001</v>
      </c>
    </row>
    <row r="501" spans="1:13">
      <c r="A501" s="268">
        <v>491</v>
      </c>
      <c r="B501" s="245" t="s">
        <v>562</v>
      </c>
      <c r="C501" s="289">
        <v>691.6</v>
      </c>
      <c r="D501" s="289">
        <v>692.03333333333342</v>
      </c>
      <c r="E501" s="289">
        <v>679.11666666666679</v>
      </c>
      <c r="F501" s="289">
        <v>666.63333333333333</v>
      </c>
      <c r="G501" s="289">
        <v>653.7166666666667</v>
      </c>
      <c r="H501" s="289">
        <v>704.51666666666688</v>
      </c>
      <c r="I501" s="289">
        <v>717.43333333333362</v>
      </c>
      <c r="J501" s="289">
        <v>729.91666666666697</v>
      </c>
      <c r="K501" s="289">
        <v>704.95</v>
      </c>
      <c r="L501" s="289">
        <v>679.55</v>
      </c>
      <c r="M501" s="289">
        <v>0.33289999999999997</v>
      </c>
    </row>
    <row r="502" spans="1:13">
      <c r="A502" s="268">
        <v>492</v>
      </c>
      <c r="B502" s="245" t="s">
        <v>566</v>
      </c>
      <c r="C502" s="289">
        <v>7001.45</v>
      </c>
      <c r="D502" s="289">
        <v>7007.1833333333334</v>
      </c>
      <c r="E502" s="289">
        <v>6994.3166666666666</v>
      </c>
      <c r="F502" s="289">
        <v>6987.1833333333334</v>
      </c>
      <c r="G502" s="289">
        <v>6974.3166666666666</v>
      </c>
      <c r="H502" s="289">
        <v>7014.3166666666666</v>
      </c>
      <c r="I502" s="289">
        <v>7027.1833333333334</v>
      </c>
      <c r="J502" s="289">
        <v>7034.3166666666666</v>
      </c>
      <c r="K502" s="289">
        <v>7020.05</v>
      </c>
      <c r="L502" s="289">
        <v>7000.05</v>
      </c>
      <c r="M502" s="289">
        <v>0.22606999999999999</v>
      </c>
    </row>
    <row r="503" spans="1:13">
      <c r="A503" s="268">
        <v>493</v>
      </c>
      <c r="B503" s="245" t="s">
        <v>567</v>
      </c>
      <c r="C503" s="289">
        <v>103.65</v>
      </c>
      <c r="D503" s="289">
        <v>104.10000000000001</v>
      </c>
      <c r="E503" s="289">
        <v>102.20000000000002</v>
      </c>
      <c r="F503" s="289">
        <v>100.75000000000001</v>
      </c>
      <c r="G503" s="289">
        <v>98.850000000000023</v>
      </c>
      <c r="H503" s="289">
        <v>105.55000000000001</v>
      </c>
      <c r="I503" s="289">
        <v>107.45000000000002</v>
      </c>
      <c r="J503" s="289">
        <v>108.9</v>
      </c>
      <c r="K503" s="289">
        <v>106</v>
      </c>
      <c r="L503" s="289">
        <v>102.65</v>
      </c>
      <c r="M503" s="289">
        <v>10.985530000000001</v>
      </c>
    </row>
    <row r="504" spans="1:13">
      <c r="A504" s="268">
        <v>494</v>
      </c>
      <c r="B504" s="245" t="s">
        <v>568</v>
      </c>
      <c r="C504" s="289">
        <v>44.85</v>
      </c>
      <c r="D504" s="289">
        <v>44.266666666666673</v>
      </c>
      <c r="E504" s="289">
        <v>43.683333333333344</v>
      </c>
      <c r="F504" s="289">
        <v>42.516666666666673</v>
      </c>
      <c r="G504" s="289">
        <v>41.933333333333344</v>
      </c>
      <c r="H504" s="289">
        <v>45.433333333333344</v>
      </c>
      <c r="I504" s="289">
        <v>46.016666666666673</v>
      </c>
      <c r="J504" s="289">
        <v>47.183333333333344</v>
      </c>
      <c r="K504" s="289">
        <v>44.85</v>
      </c>
      <c r="L504" s="289">
        <v>43.1</v>
      </c>
      <c r="M504" s="289">
        <v>25.083410000000001</v>
      </c>
    </row>
    <row r="505" spans="1:13">
      <c r="A505" s="268">
        <v>495</v>
      </c>
      <c r="B505" s="245" t="s">
        <v>2852</v>
      </c>
      <c r="C505" s="289">
        <v>362.8</v>
      </c>
      <c r="D505" s="289">
        <v>360.33333333333331</v>
      </c>
      <c r="E505" s="289">
        <v>352.21666666666664</v>
      </c>
      <c r="F505" s="289">
        <v>341.63333333333333</v>
      </c>
      <c r="G505" s="289">
        <v>333.51666666666665</v>
      </c>
      <c r="H505" s="289">
        <v>370.91666666666663</v>
      </c>
      <c r="I505" s="289">
        <v>379.0333333333333</v>
      </c>
      <c r="J505" s="289">
        <v>389.61666666666662</v>
      </c>
      <c r="K505" s="289">
        <v>368.45</v>
      </c>
      <c r="L505" s="289">
        <v>349.75</v>
      </c>
      <c r="M505" s="289">
        <v>6.0440899999999997</v>
      </c>
    </row>
    <row r="506" spans="1:13">
      <c r="A506" s="268">
        <v>496</v>
      </c>
      <c r="B506" s="245" t="s">
        <v>569</v>
      </c>
      <c r="C506" s="289">
        <v>2070.65</v>
      </c>
      <c r="D506" s="289">
        <v>2082.2666666666669</v>
      </c>
      <c r="E506" s="289">
        <v>2048.3833333333337</v>
      </c>
      <c r="F506" s="289">
        <v>2026.1166666666668</v>
      </c>
      <c r="G506" s="289">
        <v>1992.2333333333336</v>
      </c>
      <c r="H506" s="289">
        <v>2104.5333333333338</v>
      </c>
      <c r="I506" s="289">
        <v>2138.416666666667</v>
      </c>
      <c r="J506" s="289">
        <v>2160.6833333333338</v>
      </c>
      <c r="K506" s="289">
        <v>2116.15</v>
      </c>
      <c r="L506" s="289">
        <v>2060</v>
      </c>
      <c r="M506" s="289">
        <v>0.33413999999999999</v>
      </c>
    </row>
    <row r="507" spans="1:13">
      <c r="A507" s="268">
        <v>497</v>
      </c>
      <c r="B507" s="245" t="s">
        <v>200</v>
      </c>
      <c r="C507" s="289">
        <v>277.39999999999998</v>
      </c>
      <c r="D507" s="289">
        <v>278.39999999999998</v>
      </c>
      <c r="E507" s="289">
        <v>275.59999999999997</v>
      </c>
      <c r="F507" s="289">
        <v>273.8</v>
      </c>
      <c r="G507" s="289">
        <v>271</v>
      </c>
      <c r="H507" s="289">
        <v>280.19999999999993</v>
      </c>
      <c r="I507" s="289">
        <v>282.99999999999989</v>
      </c>
      <c r="J507" s="289">
        <v>284.7999999999999</v>
      </c>
      <c r="K507" s="289">
        <v>281.2</v>
      </c>
      <c r="L507" s="289">
        <v>276.60000000000002</v>
      </c>
      <c r="M507" s="289">
        <v>63.108150000000002</v>
      </c>
    </row>
    <row r="508" spans="1:13">
      <c r="A508" s="268">
        <v>498</v>
      </c>
      <c r="B508" s="245" t="s">
        <v>570</v>
      </c>
      <c r="C508" s="289">
        <v>318.25</v>
      </c>
      <c r="D508" s="289">
        <v>317.65000000000003</v>
      </c>
      <c r="E508" s="289">
        <v>310.60000000000008</v>
      </c>
      <c r="F508" s="289">
        <v>302.95000000000005</v>
      </c>
      <c r="G508" s="289">
        <v>295.90000000000009</v>
      </c>
      <c r="H508" s="289">
        <v>325.30000000000007</v>
      </c>
      <c r="I508" s="289">
        <v>332.35</v>
      </c>
      <c r="J508" s="289">
        <v>340.00000000000006</v>
      </c>
      <c r="K508" s="289">
        <v>324.7</v>
      </c>
      <c r="L508" s="289">
        <v>310</v>
      </c>
      <c r="M508" s="289">
        <v>13.01769</v>
      </c>
    </row>
    <row r="509" spans="1:13">
      <c r="A509" s="268">
        <v>499</v>
      </c>
      <c r="B509" s="245" t="s">
        <v>202</v>
      </c>
      <c r="C509" s="289">
        <v>151.19999999999999</v>
      </c>
      <c r="D509" s="289">
        <v>151.4</v>
      </c>
      <c r="E509" s="289">
        <v>148.80000000000001</v>
      </c>
      <c r="F509" s="289">
        <v>146.4</v>
      </c>
      <c r="G509" s="289">
        <v>143.80000000000001</v>
      </c>
      <c r="H509" s="289">
        <v>153.80000000000001</v>
      </c>
      <c r="I509" s="289">
        <v>156.39999999999998</v>
      </c>
      <c r="J509" s="289">
        <v>158.80000000000001</v>
      </c>
      <c r="K509" s="289">
        <v>154</v>
      </c>
      <c r="L509" s="289">
        <v>149</v>
      </c>
      <c r="M509" s="289">
        <v>133.44014000000001</v>
      </c>
    </row>
    <row r="510" spans="1:13">
      <c r="A510" s="268">
        <v>500</v>
      </c>
      <c r="B510" s="245" t="s">
        <v>571</v>
      </c>
      <c r="C510" s="289">
        <v>171.95</v>
      </c>
      <c r="D510" s="289">
        <v>173.29999999999998</v>
      </c>
      <c r="E510" s="289">
        <v>169.64999999999998</v>
      </c>
      <c r="F510" s="289">
        <v>167.35</v>
      </c>
      <c r="G510" s="289">
        <v>163.69999999999999</v>
      </c>
      <c r="H510" s="289">
        <v>175.59999999999997</v>
      </c>
      <c r="I510" s="289">
        <v>179.25</v>
      </c>
      <c r="J510" s="289">
        <v>181.54999999999995</v>
      </c>
      <c r="K510" s="289">
        <v>176.95</v>
      </c>
      <c r="L510" s="289">
        <v>171</v>
      </c>
      <c r="M510" s="289">
        <v>1.7500199999999999</v>
      </c>
    </row>
    <row r="511" spans="1:13">
      <c r="A511" s="268">
        <v>501</v>
      </c>
      <c r="B511" s="245" t="s">
        <v>572</v>
      </c>
      <c r="C511" s="289">
        <v>1654.95</v>
      </c>
      <c r="D511" s="289">
        <v>1664.8333333333333</v>
      </c>
      <c r="E511" s="289">
        <v>1617.6666666666665</v>
      </c>
      <c r="F511" s="289">
        <v>1580.3833333333332</v>
      </c>
      <c r="G511" s="289">
        <v>1533.2166666666665</v>
      </c>
      <c r="H511" s="289">
        <v>1702.1166666666666</v>
      </c>
      <c r="I511" s="289">
        <v>1749.2833333333331</v>
      </c>
      <c r="J511" s="289">
        <v>1786.5666666666666</v>
      </c>
      <c r="K511" s="289">
        <v>1712</v>
      </c>
      <c r="L511" s="289">
        <v>1627.55</v>
      </c>
      <c r="M511" s="289">
        <v>0.62216000000000005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1"/>
      <c r="B5" s="541"/>
      <c r="C5" s="542"/>
      <c r="D5" s="54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43" t="s">
        <v>574</v>
      </c>
      <c r="C7" s="543"/>
      <c r="D7" s="262">
        <f>Main!B10</f>
        <v>44054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44053</v>
      </c>
      <c r="B10" s="267">
        <v>540718</v>
      </c>
      <c r="C10" s="268" t="s">
        <v>3706</v>
      </c>
      <c r="D10" s="268" t="s">
        <v>3680</v>
      </c>
      <c r="E10" s="268" t="s">
        <v>583</v>
      </c>
      <c r="F10" s="382">
        <v>366000</v>
      </c>
      <c r="G10" s="267">
        <v>14.4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44053</v>
      </c>
      <c r="B11" s="267">
        <v>540718</v>
      </c>
      <c r="C11" s="268" t="s">
        <v>3706</v>
      </c>
      <c r="D11" s="268" t="s">
        <v>3679</v>
      </c>
      <c r="E11" s="268" t="s">
        <v>584</v>
      </c>
      <c r="F11" s="382">
        <v>132000</v>
      </c>
      <c r="G11" s="267">
        <v>14.4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44053</v>
      </c>
      <c r="B12" s="267">
        <v>540718</v>
      </c>
      <c r="C12" s="268" t="s">
        <v>3706</v>
      </c>
      <c r="D12" s="268" t="s">
        <v>3707</v>
      </c>
      <c r="E12" s="268" t="s">
        <v>583</v>
      </c>
      <c r="F12" s="382">
        <v>78000</v>
      </c>
      <c r="G12" s="267">
        <v>14.4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44053</v>
      </c>
      <c r="B13" s="267">
        <v>540718</v>
      </c>
      <c r="C13" s="268" t="s">
        <v>3706</v>
      </c>
      <c r="D13" s="268" t="s">
        <v>3679</v>
      </c>
      <c r="E13" s="268" t="s">
        <v>584</v>
      </c>
      <c r="F13" s="382">
        <v>312000</v>
      </c>
      <c r="G13" s="267">
        <v>14.4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44053</v>
      </c>
      <c r="B14" s="267">
        <v>540697</v>
      </c>
      <c r="C14" s="268" t="s">
        <v>3678</v>
      </c>
      <c r="D14" s="268" t="s">
        <v>3708</v>
      </c>
      <c r="E14" s="268" t="s">
        <v>584</v>
      </c>
      <c r="F14" s="382">
        <v>84000</v>
      </c>
      <c r="G14" s="267">
        <v>3.23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44053</v>
      </c>
      <c r="B15" s="267">
        <v>540614</v>
      </c>
      <c r="C15" s="268" t="s">
        <v>3709</v>
      </c>
      <c r="D15" s="268" t="s">
        <v>3710</v>
      </c>
      <c r="E15" s="268" t="s">
        <v>583</v>
      </c>
      <c r="F15" s="382">
        <v>60045</v>
      </c>
      <c r="G15" s="267">
        <v>59.81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44053</v>
      </c>
      <c r="B16" s="267">
        <v>540614</v>
      </c>
      <c r="C16" s="268" t="s">
        <v>3709</v>
      </c>
      <c r="D16" s="268" t="s">
        <v>3710</v>
      </c>
      <c r="E16" s="268" t="s">
        <v>584</v>
      </c>
      <c r="F16" s="382">
        <v>47502</v>
      </c>
      <c r="G16" s="267">
        <v>59.72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44053</v>
      </c>
      <c r="B17" s="267">
        <v>530663</v>
      </c>
      <c r="C17" s="268" t="s">
        <v>3711</v>
      </c>
      <c r="D17" s="268" t="s">
        <v>3712</v>
      </c>
      <c r="E17" s="268" t="s">
        <v>584</v>
      </c>
      <c r="F17" s="382">
        <v>343000</v>
      </c>
      <c r="G17" s="267">
        <v>0.78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44053</v>
      </c>
      <c r="B18" s="267">
        <v>530663</v>
      </c>
      <c r="C18" s="268" t="s">
        <v>3711</v>
      </c>
      <c r="D18" s="268" t="s">
        <v>3713</v>
      </c>
      <c r="E18" s="268" t="s">
        <v>584</v>
      </c>
      <c r="F18" s="382">
        <v>349000</v>
      </c>
      <c r="G18" s="267">
        <v>0.78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44053</v>
      </c>
      <c r="B19" s="267">
        <v>505725</v>
      </c>
      <c r="C19" s="268" t="s">
        <v>3681</v>
      </c>
      <c r="D19" s="268" t="s">
        <v>3714</v>
      </c>
      <c r="E19" s="268" t="s">
        <v>583</v>
      </c>
      <c r="F19" s="382">
        <v>16000</v>
      </c>
      <c r="G19" s="267">
        <v>78.989999999999995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44053</v>
      </c>
      <c r="B20" s="267">
        <v>505725</v>
      </c>
      <c r="C20" s="268" t="s">
        <v>3681</v>
      </c>
      <c r="D20" s="268" t="s">
        <v>3715</v>
      </c>
      <c r="E20" s="268" t="s">
        <v>584</v>
      </c>
      <c r="F20" s="382">
        <v>20466</v>
      </c>
      <c r="G20" s="267">
        <v>79.209999999999994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44053</v>
      </c>
      <c r="B21" s="267">
        <v>540377</v>
      </c>
      <c r="C21" s="268" t="s">
        <v>3716</v>
      </c>
      <c r="D21" s="268" t="s">
        <v>3679</v>
      </c>
      <c r="E21" s="268" t="s">
        <v>584</v>
      </c>
      <c r="F21" s="382">
        <v>138000</v>
      </c>
      <c r="G21" s="267">
        <v>9.36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44053</v>
      </c>
      <c r="B22" s="267">
        <v>540377</v>
      </c>
      <c r="C22" s="268" t="s">
        <v>3716</v>
      </c>
      <c r="D22" s="268" t="s">
        <v>3679</v>
      </c>
      <c r="E22" s="268" t="s">
        <v>584</v>
      </c>
      <c r="F22" s="382">
        <v>48000</v>
      </c>
      <c r="G22" s="267">
        <v>9.36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44053</v>
      </c>
      <c r="B23" s="267">
        <v>540377</v>
      </c>
      <c r="C23" s="268" t="s">
        <v>3716</v>
      </c>
      <c r="D23" s="268" t="s">
        <v>3717</v>
      </c>
      <c r="E23" s="268" t="s">
        <v>583</v>
      </c>
      <c r="F23" s="382">
        <v>126000</v>
      </c>
      <c r="G23" s="267">
        <v>9.36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44053</v>
      </c>
      <c r="B24" s="267">
        <v>540377</v>
      </c>
      <c r="C24" s="268" t="s">
        <v>3716</v>
      </c>
      <c r="D24" s="268" t="s">
        <v>3680</v>
      </c>
      <c r="E24" s="268" t="s">
        <v>583</v>
      </c>
      <c r="F24" s="382">
        <v>60000</v>
      </c>
      <c r="G24" s="267">
        <v>9.36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44053</v>
      </c>
      <c r="B25" s="267">
        <v>540134</v>
      </c>
      <c r="C25" s="268" t="s">
        <v>3718</v>
      </c>
      <c r="D25" s="268" t="s">
        <v>3719</v>
      </c>
      <c r="E25" s="268" t="s">
        <v>583</v>
      </c>
      <c r="F25" s="382">
        <v>50000</v>
      </c>
      <c r="G25" s="267">
        <v>15.29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44053</v>
      </c>
      <c r="B26" s="267">
        <v>532067</v>
      </c>
      <c r="C26" s="268" t="s">
        <v>3720</v>
      </c>
      <c r="D26" s="268" t="s">
        <v>3721</v>
      </c>
      <c r="E26" s="268" t="s">
        <v>583</v>
      </c>
      <c r="F26" s="382">
        <v>41020</v>
      </c>
      <c r="G26" s="267">
        <v>481.41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44053</v>
      </c>
      <c r="B27" s="267">
        <v>532067</v>
      </c>
      <c r="C27" s="268" t="s">
        <v>3720</v>
      </c>
      <c r="D27" s="268" t="s">
        <v>3721</v>
      </c>
      <c r="E27" s="268" t="s">
        <v>584</v>
      </c>
      <c r="F27" s="382">
        <v>56496</v>
      </c>
      <c r="G27" s="267">
        <v>491.64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44053</v>
      </c>
      <c r="B28" s="267">
        <v>532067</v>
      </c>
      <c r="C28" s="268" t="s">
        <v>3720</v>
      </c>
      <c r="D28" s="268" t="s">
        <v>3722</v>
      </c>
      <c r="E28" s="268" t="s">
        <v>583</v>
      </c>
      <c r="F28" s="382">
        <v>40000</v>
      </c>
      <c r="G28" s="267">
        <v>492.89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44053</v>
      </c>
      <c r="B29" s="267">
        <v>533210</v>
      </c>
      <c r="C29" s="268" t="s">
        <v>3723</v>
      </c>
      <c r="D29" s="268" t="s">
        <v>3724</v>
      </c>
      <c r="E29" s="268" t="s">
        <v>584</v>
      </c>
      <c r="F29" s="382">
        <v>253390</v>
      </c>
      <c r="G29" s="267">
        <v>38.74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44053</v>
      </c>
      <c r="B30" s="267">
        <v>590082</v>
      </c>
      <c r="C30" s="268" t="s">
        <v>3725</v>
      </c>
      <c r="D30" s="268" t="s">
        <v>3726</v>
      </c>
      <c r="E30" s="268" t="s">
        <v>583</v>
      </c>
      <c r="F30" s="382">
        <v>45796</v>
      </c>
      <c r="G30" s="267">
        <v>34.5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44053</v>
      </c>
      <c r="B31" s="267">
        <v>590082</v>
      </c>
      <c r="C31" s="268" t="s">
        <v>3725</v>
      </c>
      <c r="D31" s="268" t="s">
        <v>3727</v>
      </c>
      <c r="E31" s="268" t="s">
        <v>584</v>
      </c>
      <c r="F31" s="382">
        <v>45800</v>
      </c>
      <c r="G31" s="267">
        <v>34.5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44053</v>
      </c>
      <c r="B32" s="267">
        <v>532654</v>
      </c>
      <c r="C32" s="268" t="s">
        <v>1961</v>
      </c>
      <c r="D32" s="268" t="s">
        <v>3728</v>
      </c>
      <c r="E32" s="268" t="s">
        <v>583</v>
      </c>
      <c r="F32" s="382">
        <v>836527</v>
      </c>
      <c r="G32" s="267">
        <v>13.96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44053</v>
      </c>
      <c r="B33" s="267">
        <v>532654</v>
      </c>
      <c r="C33" s="268" t="s">
        <v>1961</v>
      </c>
      <c r="D33" s="268" t="s">
        <v>3729</v>
      </c>
      <c r="E33" s="268" t="s">
        <v>584</v>
      </c>
      <c r="F33" s="382">
        <v>1000000</v>
      </c>
      <c r="G33" s="267">
        <v>13.96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44053</v>
      </c>
      <c r="B34" s="267">
        <v>538668</v>
      </c>
      <c r="C34" s="268" t="s">
        <v>3730</v>
      </c>
      <c r="D34" s="268" t="s">
        <v>3731</v>
      </c>
      <c r="E34" s="268" t="s">
        <v>584</v>
      </c>
      <c r="F34" s="382">
        <v>20000</v>
      </c>
      <c r="G34" s="267">
        <v>33.799999999999997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44053</v>
      </c>
      <c r="B35" s="267">
        <v>512217</v>
      </c>
      <c r="C35" s="268" t="s">
        <v>3732</v>
      </c>
      <c r="D35" s="268" t="s">
        <v>3733</v>
      </c>
      <c r="E35" s="268" t="s">
        <v>583</v>
      </c>
      <c r="F35" s="382">
        <v>36737</v>
      </c>
      <c r="G35" s="267">
        <v>14.34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44053</v>
      </c>
      <c r="B36" s="267">
        <v>512197</v>
      </c>
      <c r="C36" s="268" t="s">
        <v>3734</v>
      </c>
      <c r="D36" s="268" t="s">
        <v>3735</v>
      </c>
      <c r="E36" s="268" t="s">
        <v>583</v>
      </c>
      <c r="F36" s="382">
        <v>29560</v>
      </c>
      <c r="G36" s="267">
        <v>3.4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44053</v>
      </c>
      <c r="B37" s="267">
        <v>512197</v>
      </c>
      <c r="C37" s="268" t="s">
        <v>3734</v>
      </c>
      <c r="D37" s="268" t="s">
        <v>3736</v>
      </c>
      <c r="E37" s="268" t="s">
        <v>584</v>
      </c>
      <c r="F37" s="382">
        <v>27833</v>
      </c>
      <c r="G37" s="267">
        <v>3.4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44053</v>
      </c>
      <c r="B38" s="267">
        <v>532343</v>
      </c>
      <c r="C38" s="268" t="s">
        <v>192</v>
      </c>
      <c r="D38" s="268" t="s">
        <v>3737</v>
      </c>
      <c r="E38" s="268" t="s">
        <v>583</v>
      </c>
      <c r="F38" s="382">
        <v>3547551</v>
      </c>
      <c r="G38" s="267">
        <v>417.05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44053</v>
      </c>
      <c r="B39" s="267">
        <v>532343</v>
      </c>
      <c r="C39" s="268" t="s">
        <v>192</v>
      </c>
      <c r="D39" s="268" t="s">
        <v>3738</v>
      </c>
      <c r="E39" s="268" t="s">
        <v>584</v>
      </c>
      <c r="F39" s="382">
        <v>3547551</v>
      </c>
      <c r="G39" s="267">
        <v>417.05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44053</v>
      </c>
      <c r="B40" s="267">
        <v>530961</v>
      </c>
      <c r="C40" s="268" t="s">
        <v>2792</v>
      </c>
      <c r="D40" s="268" t="s">
        <v>3739</v>
      </c>
      <c r="E40" s="268" t="s">
        <v>583</v>
      </c>
      <c r="F40" s="382">
        <v>2500000</v>
      </c>
      <c r="G40" s="267">
        <v>9.1300000000000008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44053</v>
      </c>
      <c r="B41" s="267" t="s">
        <v>3740</v>
      </c>
      <c r="C41" s="268" t="s">
        <v>3741</v>
      </c>
      <c r="D41" s="268" t="s">
        <v>3742</v>
      </c>
      <c r="E41" s="268" t="s">
        <v>583</v>
      </c>
      <c r="F41" s="382">
        <v>725000</v>
      </c>
      <c r="G41" s="267">
        <v>284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44053</v>
      </c>
      <c r="B42" s="267" t="s">
        <v>3743</v>
      </c>
      <c r="C42" s="268" t="s">
        <v>3744</v>
      </c>
      <c r="D42" s="268" t="s">
        <v>3745</v>
      </c>
      <c r="E42" s="268" t="s">
        <v>583</v>
      </c>
      <c r="F42" s="382">
        <v>560000</v>
      </c>
      <c r="G42" s="267">
        <v>4.95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44053</v>
      </c>
      <c r="B43" s="267" t="s">
        <v>761</v>
      </c>
      <c r="C43" s="268" t="s">
        <v>3746</v>
      </c>
      <c r="D43" s="268" t="s">
        <v>3747</v>
      </c>
      <c r="E43" s="268" t="s">
        <v>583</v>
      </c>
      <c r="F43" s="382">
        <v>775000</v>
      </c>
      <c r="G43" s="267">
        <v>150.05000000000001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44053</v>
      </c>
      <c r="B44" s="267" t="s">
        <v>585</v>
      </c>
      <c r="C44" s="268" t="s">
        <v>3683</v>
      </c>
      <c r="D44" s="268" t="s">
        <v>3684</v>
      </c>
      <c r="E44" s="268" t="s">
        <v>583</v>
      </c>
      <c r="F44" s="382">
        <v>70000</v>
      </c>
      <c r="G44" s="267">
        <v>24.6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44053</v>
      </c>
      <c r="B45" s="267" t="s">
        <v>117</v>
      </c>
      <c r="C45" s="268" t="s">
        <v>3748</v>
      </c>
      <c r="D45" s="268" t="s">
        <v>3682</v>
      </c>
      <c r="E45" s="268" t="s">
        <v>583</v>
      </c>
      <c r="F45" s="382">
        <v>2379816</v>
      </c>
      <c r="G45" s="267">
        <v>204.84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44053</v>
      </c>
      <c r="B46" s="267" t="s">
        <v>1856</v>
      </c>
      <c r="C46" s="268" t="s">
        <v>3749</v>
      </c>
      <c r="D46" s="268" t="s">
        <v>3750</v>
      </c>
      <c r="E46" s="268" t="s">
        <v>583</v>
      </c>
      <c r="F46" s="382">
        <v>118079</v>
      </c>
      <c r="G46" s="267">
        <v>224.37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44053</v>
      </c>
      <c r="B47" s="267" t="s">
        <v>1961</v>
      </c>
      <c r="C47" s="268" t="s">
        <v>3751</v>
      </c>
      <c r="D47" s="268" t="s">
        <v>3752</v>
      </c>
      <c r="E47" s="268" t="s">
        <v>583</v>
      </c>
      <c r="F47" s="382">
        <v>600000</v>
      </c>
      <c r="G47" s="267">
        <v>13.85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44053</v>
      </c>
      <c r="B48" s="267" t="s">
        <v>1961</v>
      </c>
      <c r="C48" s="268" t="s">
        <v>3751</v>
      </c>
      <c r="D48" s="268" t="s">
        <v>3753</v>
      </c>
      <c r="E48" s="268" t="s">
        <v>583</v>
      </c>
      <c r="F48" s="382">
        <v>2408814</v>
      </c>
      <c r="G48" s="267">
        <v>13.85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44053</v>
      </c>
      <c r="B49" s="267" t="s">
        <v>484</v>
      </c>
      <c r="C49" s="268" t="s">
        <v>3754</v>
      </c>
      <c r="D49" s="268" t="s">
        <v>3755</v>
      </c>
      <c r="E49" s="268" t="s">
        <v>583</v>
      </c>
      <c r="F49" s="382">
        <v>22151</v>
      </c>
      <c r="G49" s="267">
        <v>17.23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44053</v>
      </c>
      <c r="B50" s="267" t="s">
        <v>3756</v>
      </c>
      <c r="C50" s="268" t="s">
        <v>3757</v>
      </c>
      <c r="D50" s="268" t="s">
        <v>3758</v>
      </c>
      <c r="E50" s="268" t="s">
        <v>583</v>
      </c>
      <c r="F50" s="382">
        <v>61514</v>
      </c>
      <c r="G50" s="267">
        <v>31.27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44053</v>
      </c>
      <c r="B51" s="267" t="s">
        <v>3095</v>
      </c>
      <c r="C51" s="268" t="s">
        <v>3759</v>
      </c>
      <c r="D51" s="268" t="s">
        <v>3760</v>
      </c>
      <c r="E51" s="268" t="s">
        <v>583</v>
      </c>
      <c r="F51" s="382">
        <v>225000</v>
      </c>
      <c r="G51" s="267">
        <v>2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44053</v>
      </c>
      <c r="B52" s="267" t="s">
        <v>559</v>
      </c>
      <c r="C52" s="268" t="s">
        <v>3761</v>
      </c>
      <c r="D52" s="268" t="s">
        <v>3762</v>
      </c>
      <c r="E52" s="268" t="s">
        <v>583</v>
      </c>
      <c r="F52" s="382">
        <v>274321</v>
      </c>
      <c r="G52" s="267">
        <v>144.09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44053</v>
      </c>
      <c r="B53" s="267" t="s">
        <v>3740</v>
      </c>
      <c r="C53" s="268" t="s">
        <v>3741</v>
      </c>
      <c r="D53" s="268" t="s">
        <v>3763</v>
      </c>
      <c r="E53" s="268" t="s">
        <v>584</v>
      </c>
      <c r="F53" s="382">
        <v>362500</v>
      </c>
      <c r="G53" s="267">
        <v>284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44053</v>
      </c>
      <c r="B54" s="267" t="s">
        <v>3740</v>
      </c>
      <c r="C54" s="268" t="s">
        <v>3741</v>
      </c>
      <c r="D54" s="268" t="s">
        <v>3764</v>
      </c>
      <c r="E54" s="268" t="s">
        <v>584</v>
      </c>
      <c r="F54" s="382">
        <v>362500</v>
      </c>
      <c r="G54" s="267">
        <v>284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44053</v>
      </c>
      <c r="B55" s="267" t="s">
        <v>3743</v>
      </c>
      <c r="C55" s="268" t="s">
        <v>3744</v>
      </c>
      <c r="D55" s="268" t="s">
        <v>3765</v>
      </c>
      <c r="E55" s="268" t="s">
        <v>584</v>
      </c>
      <c r="F55" s="382">
        <v>580000</v>
      </c>
      <c r="G55" s="267">
        <v>4.95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44053</v>
      </c>
      <c r="B56" s="267" t="s">
        <v>1206</v>
      </c>
      <c r="C56" s="268" t="s">
        <v>3766</v>
      </c>
      <c r="D56" s="268" t="s">
        <v>3767</v>
      </c>
      <c r="E56" s="268" t="s">
        <v>584</v>
      </c>
      <c r="F56" s="382">
        <v>75000</v>
      </c>
      <c r="G56" s="267">
        <v>245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44053</v>
      </c>
      <c r="B57" s="267" t="s">
        <v>761</v>
      </c>
      <c r="C57" s="268" t="s">
        <v>3746</v>
      </c>
      <c r="D57" s="268" t="s">
        <v>3768</v>
      </c>
      <c r="E57" s="268" t="s">
        <v>584</v>
      </c>
      <c r="F57" s="382">
        <v>3246608</v>
      </c>
      <c r="G57" s="267">
        <v>150.36000000000001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44053</v>
      </c>
      <c r="B58" s="267" t="s">
        <v>585</v>
      </c>
      <c r="C58" s="268" t="s">
        <v>3683</v>
      </c>
      <c r="D58" s="268" t="s">
        <v>3684</v>
      </c>
      <c r="E58" s="268" t="s">
        <v>584</v>
      </c>
      <c r="F58" s="382">
        <v>150001</v>
      </c>
      <c r="G58" s="267">
        <v>25.7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44053</v>
      </c>
      <c r="B59" s="267" t="s">
        <v>117</v>
      </c>
      <c r="C59" s="268" t="s">
        <v>3748</v>
      </c>
      <c r="D59" s="268" t="s">
        <v>3682</v>
      </c>
      <c r="E59" s="268" t="s">
        <v>584</v>
      </c>
      <c r="F59" s="382">
        <v>2427334</v>
      </c>
      <c r="G59" s="267">
        <v>205.55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44053</v>
      </c>
      <c r="B60" s="267" t="s">
        <v>1856</v>
      </c>
      <c r="C60" s="268" t="s">
        <v>3749</v>
      </c>
      <c r="D60" s="268" t="s">
        <v>3750</v>
      </c>
      <c r="E60" s="268" t="s">
        <v>584</v>
      </c>
      <c r="F60" s="382">
        <v>118079</v>
      </c>
      <c r="G60" s="267">
        <v>224.51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44053</v>
      </c>
      <c r="B61" s="267" t="s">
        <v>1961</v>
      </c>
      <c r="C61" s="268" t="s">
        <v>3751</v>
      </c>
      <c r="D61" s="268" t="s">
        <v>3768</v>
      </c>
      <c r="E61" s="268" t="s">
        <v>584</v>
      </c>
      <c r="F61" s="382">
        <v>4500000</v>
      </c>
      <c r="G61" s="267">
        <v>13.85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44053</v>
      </c>
      <c r="B62" s="267" t="s">
        <v>484</v>
      </c>
      <c r="C62" s="268" t="s">
        <v>3754</v>
      </c>
      <c r="D62" s="268" t="s">
        <v>3755</v>
      </c>
      <c r="E62" s="268" t="s">
        <v>584</v>
      </c>
      <c r="F62" s="382">
        <v>2898020</v>
      </c>
      <c r="G62" s="267">
        <v>17.05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44053</v>
      </c>
      <c r="B63" s="267" t="s">
        <v>3756</v>
      </c>
      <c r="C63" s="268" t="s">
        <v>3757</v>
      </c>
      <c r="D63" s="268" t="s">
        <v>3769</v>
      </c>
      <c r="E63" s="268" t="s">
        <v>584</v>
      </c>
      <c r="F63" s="382">
        <v>63360</v>
      </c>
      <c r="G63" s="267">
        <v>31.25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44053</v>
      </c>
      <c r="B64" s="267" t="s">
        <v>3685</v>
      </c>
      <c r="C64" s="268" t="s">
        <v>3686</v>
      </c>
      <c r="D64" s="268" t="s">
        <v>3770</v>
      </c>
      <c r="E64" s="268" t="s">
        <v>584</v>
      </c>
      <c r="F64" s="382">
        <v>74417</v>
      </c>
      <c r="G64" s="267">
        <v>31.56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44053</v>
      </c>
      <c r="B65" s="267" t="s">
        <v>559</v>
      </c>
      <c r="C65" s="268" t="s">
        <v>3761</v>
      </c>
      <c r="D65" s="268" t="s">
        <v>3762</v>
      </c>
      <c r="E65" s="268" t="s">
        <v>584</v>
      </c>
      <c r="F65" s="382">
        <v>274321</v>
      </c>
      <c r="G65" s="267">
        <v>149.88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B66" s="267"/>
      <c r="C66" s="268"/>
      <c r="D66" s="268"/>
      <c r="E66" s="268"/>
      <c r="F66" s="382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B67" s="267"/>
      <c r="C67" s="268"/>
      <c r="D67" s="268"/>
      <c r="E67" s="268"/>
      <c r="F67" s="382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B68" s="267"/>
      <c r="C68" s="268"/>
      <c r="D68" s="268"/>
      <c r="E68" s="268"/>
      <c r="F68" s="382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B69" s="267"/>
      <c r="C69" s="268"/>
      <c r="D69" s="268"/>
      <c r="E69" s="268"/>
      <c r="F69" s="382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B70" s="267"/>
      <c r="C70" s="268"/>
      <c r="D70" s="268"/>
      <c r="E70" s="268"/>
      <c r="F70" s="382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B71" s="267"/>
      <c r="C71" s="268"/>
      <c r="D71" s="268"/>
      <c r="E71" s="268"/>
      <c r="F71" s="382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5"/>
  <sheetViews>
    <sheetView zoomScale="85" zoomScaleNormal="85" workbookViewId="0">
      <selection activeCell="G27" sqref="G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44054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4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440">
        <v>2</v>
      </c>
      <c r="B11" s="441">
        <v>44014</v>
      </c>
      <c r="C11" s="442"/>
      <c r="D11" s="443" t="s">
        <v>136</v>
      </c>
      <c r="E11" s="444" t="s">
        <v>3645</v>
      </c>
      <c r="F11" s="445">
        <v>932</v>
      </c>
      <c r="G11" s="444">
        <v>874</v>
      </c>
      <c r="H11" s="444">
        <v>968.5</v>
      </c>
      <c r="I11" s="446" t="s">
        <v>3631</v>
      </c>
      <c r="J11" s="447" t="s">
        <v>3692</v>
      </c>
      <c r="K11" s="447">
        <f t="shared" si="0"/>
        <v>36.5</v>
      </c>
      <c r="L11" s="514">
        <f t="shared" si="1"/>
        <v>-7.4560000000000004</v>
      </c>
      <c r="M11" s="448">
        <f t="shared" ref="M11" si="2">(K11+L11)/F11</f>
        <v>3.1163090128755365E-2</v>
      </c>
      <c r="N11" s="449" t="s">
        <v>600</v>
      </c>
      <c r="O11" s="450">
        <v>44053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4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4">
        <v>4</v>
      </c>
      <c r="B13" s="461">
        <v>44022</v>
      </c>
      <c r="C13" s="525"/>
      <c r="D13" s="526" t="s">
        <v>3635</v>
      </c>
      <c r="E13" s="527" t="s">
        <v>601</v>
      </c>
      <c r="F13" s="463">
        <v>396</v>
      </c>
      <c r="G13" s="527">
        <v>370</v>
      </c>
      <c r="H13" s="527">
        <v>420</v>
      </c>
      <c r="I13" s="528" t="s">
        <v>3634</v>
      </c>
      <c r="J13" s="460" t="s">
        <v>3677</v>
      </c>
      <c r="K13" s="460">
        <f t="shared" si="3"/>
        <v>24</v>
      </c>
      <c r="L13" s="513">
        <f t="shared" si="1"/>
        <v>-3.1680000000000001</v>
      </c>
      <c r="M13" s="464">
        <f t="shared" si="4"/>
        <v>5.2606060606060608E-2</v>
      </c>
      <c r="N13" s="465" t="s">
        <v>600</v>
      </c>
      <c r="O13" s="523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3705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3651</v>
      </c>
      <c r="K14" s="437">
        <f t="shared" ref="K14" si="5">H14-F14</f>
        <v>-1.25</v>
      </c>
      <c r="L14" s="515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6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7">
        <v>7</v>
      </c>
      <c r="B16" s="467">
        <v>44039</v>
      </c>
      <c r="C16" s="508"/>
      <c r="D16" s="509" t="s">
        <v>98</v>
      </c>
      <c r="E16" s="510" t="s">
        <v>601</v>
      </c>
      <c r="F16" s="511">
        <v>155</v>
      </c>
      <c r="G16" s="511">
        <v>145</v>
      </c>
      <c r="H16" s="510">
        <v>155</v>
      </c>
      <c r="I16" s="512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38" s="429" customFormat="1" ht="14.25">
      <c r="A17" s="524">
        <v>8</v>
      </c>
      <c r="B17" s="461">
        <v>44041</v>
      </c>
      <c r="C17" s="525"/>
      <c r="D17" s="526" t="s">
        <v>237</v>
      </c>
      <c r="E17" s="527" t="s">
        <v>601</v>
      </c>
      <c r="F17" s="463">
        <v>245</v>
      </c>
      <c r="G17" s="527">
        <v>230</v>
      </c>
      <c r="H17" s="527">
        <v>262</v>
      </c>
      <c r="I17" s="528">
        <v>275</v>
      </c>
      <c r="J17" s="460" t="s">
        <v>3671</v>
      </c>
      <c r="K17" s="460">
        <f t="shared" si="8"/>
        <v>17</v>
      </c>
      <c r="L17" s="513">
        <f t="shared" si="9"/>
        <v>-1.96</v>
      </c>
      <c r="M17" s="464">
        <f t="shared" si="10"/>
        <v>6.1387755102040815E-2</v>
      </c>
      <c r="N17" s="465" t="s">
        <v>600</v>
      </c>
      <c r="O17" s="523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3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3657</v>
      </c>
      <c r="J18" s="447" t="s">
        <v>3691</v>
      </c>
      <c r="K18" s="447">
        <f t="shared" si="8"/>
        <v>24</v>
      </c>
      <c r="L18" s="514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38" s="429" customFormat="1" ht="14.25">
      <c r="A19" s="524">
        <v>10</v>
      </c>
      <c r="B19" s="461">
        <v>44048</v>
      </c>
      <c r="C19" s="525"/>
      <c r="D19" s="526" t="s">
        <v>67</v>
      </c>
      <c r="E19" s="527" t="s">
        <v>601</v>
      </c>
      <c r="F19" s="463">
        <v>398</v>
      </c>
      <c r="G19" s="527">
        <v>374</v>
      </c>
      <c r="H19" s="527">
        <v>430</v>
      </c>
      <c r="I19" s="528">
        <v>450</v>
      </c>
      <c r="J19" s="460" t="s">
        <v>3690</v>
      </c>
      <c r="K19" s="460">
        <f t="shared" ref="K19" si="11">H19-F19</f>
        <v>32</v>
      </c>
      <c r="L19" s="513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3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38" s="429" customFormat="1" ht="14.25">
      <c r="A20" s="524">
        <v>11</v>
      </c>
      <c r="B20" s="461">
        <v>44049</v>
      </c>
      <c r="C20" s="525"/>
      <c r="D20" s="526" t="s">
        <v>98</v>
      </c>
      <c r="E20" s="527" t="s">
        <v>601</v>
      </c>
      <c r="F20" s="463">
        <v>153</v>
      </c>
      <c r="G20" s="527">
        <v>141</v>
      </c>
      <c r="H20" s="527">
        <v>162.5</v>
      </c>
      <c r="I20" s="528">
        <v>175</v>
      </c>
      <c r="J20" s="460" t="s">
        <v>3674</v>
      </c>
      <c r="K20" s="460">
        <f t="shared" ref="K20" si="14">H20-F20</f>
        <v>9.5</v>
      </c>
      <c r="L20" s="513">
        <f t="shared" ref="L20" si="15">(F20*-0.8)/100</f>
        <v>-1.224</v>
      </c>
      <c r="M20" s="464">
        <f t="shared" ref="M20" si="16">(K20+L20)/F20</f>
        <v>5.4091503267973857E-2</v>
      </c>
      <c r="N20" s="465" t="s">
        <v>600</v>
      </c>
      <c r="O20" s="523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38" s="429" customFormat="1" ht="14.25">
      <c r="A21" s="384">
        <v>12</v>
      </c>
      <c r="B21" s="479">
        <v>44053</v>
      </c>
      <c r="C21" s="424"/>
      <c r="D21" s="481" t="s">
        <v>51</v>
      </c>
      <c r="E21" s="425" t="s">
        <v>601</v>
      </c>
      <c r="F21" s="425" t="s">
        <v>3696</v>
      </c>
      <c r="G21" s="434">
        <v>1695</v>
      </c>
      <c r="H21" s="425"/>
      <c r="I21" s="412" t="s">
        <v>3697</v>
      </c>
      <c r="J21" s="426" t="s">
        <v>602</v>
      </c>
      <c r="K21" s="426"/>
      <c r="L21" s="516"/>
      <c r="M21" s="426"/>
      <c r="N21" s="427"/>
      <c r="O21" s="428"/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38" s="429" customFormat="1" ht="14.25">
      <c r="A22" s="384">
        <v>13</v>
      </c>
      <c r="B22" s="479">
        <v>44053</v>
      </c>
      <c r="C22" s="424"/>
      <c r="D22" s="481" t="s">
        <v>195</v>
      </c>
      <c r="E22" s="425" t="s">
        <v>601</v>
      </c>
      <c r="F22" s="425" t="s">
        <v>3698</v>
      </c>
      <c r="G22" s="434">
        <v>3720</v>
      </c>
      <c r="H22" s="425"/>
      <c r="I22" s="412" t="s">
        <v>3699</v>
      </c>
      <c r="J22" s="426" t="s">
        <v>602</v>
      </c>
      <c r="K22" s="426"/>
      <c r="L22" s="516"/>
      <c r="M22" s="426"/>
      <c r="N22" s="427"/>
      <c r="O22" s="428"/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38" s="429" customFormat="1" ht="14.25">
      <c r="A23" s="384">
        <v>14</v>
      </c>
      <c r="B23" s="479">
        <v>44053</v>
      </c>
      <c r="C23" s="424"/>
      <c r="D23" s="481" t="s">
        <v>145</v>
      </c>
      <c r="E23" s="425" t="s">
        <v>601</v>
      </c>
      <c r="F23" s="425" t="s">
        <v>3700</v>
      </c>
      <c r="G23" s="434">
        <v>895</v>
      </c>
      <c r="H23" s="425"/>
      <c r="I23" s="412" t="s">
        <v>3701</v>
      </c>
      <c r="J23" s="426" t="s">
        <v>602</v>
      </c>
      <c r="K23" s="426"/>
      <c r="L23" s="516"/>
      <c r="M23" s="426"/>
      <c r="N23" s="427"/>
      <c r="O23" s="428"/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38" s="429" customFormat="1" ht="14.25">
      <c r="A24" s="384"/>
      <c r="B24" s="409"/>
      <c r="C24" s="424"/>
      <c r="D24" s="475"/>
      <c r="E24" s="425"/>
      <c r="F24" s="425"/>
      <c r="G24" s="434"/>
      <c r="H24" s="425"/>
      <c r="I24" s="412"/>
      <c r="J24" s="426"/>
      <c r="K24" s="426"/>
      <c r="L24" s="516"/>
      <c r="M24" s="426"/>
      <c r="N24" s="427"/>
      <c r="O24" s="428"/>
      <c r="Q24" s="430"/>
      <c r="R24" s="431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38" s="5" customFormat="1" ht="14.25">
      <c r="A25" s="384"/>
      <c r="B25" s="409"/>
      <c r="C25" s="410"/>
      <c r="D25" s="391"/>
      <c r="E25" s="411"/>
      <c r="F25" s="412"/>
      <c r="G25" s="413"/>
      <c r="H25" s="413"/>
      <c r="I25" s="412"/>
      <c r="J25" s="378"/>
      <c r="K25" s="378"/>
      <c r="L25" s="517"/>
      <c r="M25" s="376"/>
      <c r="N25" s="389"/>
      <c r="O25" s="383"/>
      <c r="P25" s="429"/>
      <c r="Q25" s="64"/>
      <c r="R25" s="341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2" customHeight="1">
      <c r="A26" s="23" t="s">
        <v>604</v>
      </c>
      <c r="B26" s="24"/>
      <c r="C26" s="25"/>
      <c r="D26" s="26"/>
      <c r="E26" s="27"/>
      <c r="F26" s="28"/>
      <c r="G26" s="28"/>
      <c r="H26" s="28"/>
      <c r="I26" s="28"/>
      <c r="J26" s="65"/>
      <c r="K26" s="28"/>
      <c r="L26" s="518"/>
      <c r="M26" s="38"/>
      <c r="N26" s="65"/>
      <c r="O26" s="66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9" t="s">
        <v>605</v>
      </c>
      <c r="B27" s="23"/>
      <c r="C27" s="23"/>
      <c r="D27" s="23"/>
      <c r="F27" s="30" t="s">
        <v>606</v>
      </c>
      <c r="G27" s="17"/>
      <c r="H27" s="31"/>
      <c r="I27" s="36"/>
      <c r="J27" s="67"/>
      <c r="K27" s="68"/>
      <c r="L27" s="519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 t="s">
        <v>607</v>
      </c>
      <c r="B28" s="23"/>
      <c r="C28" s="23"/>
      <c r="D28" s="23"/>
      <c r="E28" s="32"/>
      <c r="F28" s="30" t="s">
        <v>608</v>
      </c>
      <c r="G28" s="17"/>
      <c r="H28" s="31"/>
      <c r="I28" s="36"/>
      <c r="J28" s="67"/>
      <c r="K28" s="68"/>
      <c r="L28" s="519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/>
      <c r="B29" s="23"/>
      <c r="C29" s="23"/>
      <c r="D29" s="23"/>
      <c r="E29" s="32"/>
      <c r="F29" s="17"/>
      <c r="G29" s="17"/>
      <c r="H29" s="31"/>
      <c r="I29" s="36"/>
      <c r="J29" s="71"/>
      <c r="K29" s="68"/>
      <c r="L29" s="519"/>
      <c r="M29" s="17"/>
      <c r="N29" s="72"/>
      <c r="O29" s="5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33" t="s">
        <v>609</v>
      </c>
      <c r="C30" s="33"/>
      <c r="D30" s="33"/>
      <c r="E30" s="33"/>
      <c r="F30" s="34"/>
      <c r="G30" s="32"/>
      <c r="H30" s="32"/>
      <c r="I30" s="73"/>
      <c r="J30" s="74"/>
      <c r="K30" s="75"/>
      <c r="L30" s="520"/>
      <c r="M30" s="12"/>
      <c r="N30" s="11"/>
      <c r="O30" s="53"/>
      <c r="P30" s="7"/>
      <c r="R30" s="82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575</v>
      </c>
      <c r="C31" s="21"/>
      <c r="D31" s="22" t="s">
        <v>588</v>
      </c>
      <c r="E31" s="21" t="s">
        <v>589</v>
      </c>
      <c r="F31" s="21" t="s">
        <v>590</v>
      </c>
      <c r="G31" s="21" t="s">
        <v>610</v>
      </c>
      <c r="H31" s="21" t="s">
        <v>592</v>
      </c>
      <c r="I31" s="21" t="s">
        <v>593</v>
      </c>
      <c r="J31" s="76" t="s">
        <v>594</v>
      </c>
      <c r="K31" s="62" t="s">
        <v>611</v>
      </c>
      <c r="L31" s="521" t="s">
        <v>3637</v>
      </c>
      <c r="M31" s="63" t="s">
        <v>3636</v>
      </c>
      <c r="N31" s="21" t="s">
        <v>597</v>
      </c>
      <c r="O31" s="78" t="s">
        <v>598</v>
      </c>
      <c r="P31" s="7"/>
      <c r="Q31" s="40"/>
      <c r="R31" s="38"/>
      <c r="S31" s="38"/>
      <c r="T31" s="38"/>
    </row>
    <row r="32" spans="1:38" s="9" customFormat="1" ht="15" customHeight="1">
      <c r="A32" s="497">
        <v>1</v>
      </c>
      <c r="B32" s="461">
        <v>44042</v>
      </c>
      <c r="C32" s="505"/>
      <c r="D32" s="462" t="s">
        <v>86</v>
      </c>
      <c r="E32" s="463" t="s">
        <v>601</v>
      </c>
      <c r="F32" s="497">
        <v>446.5</v>
      </c>
      <c r="G32" s="497">
        <v>431</v>
      </c>
      <c r="H32" s="497">
        <v>463</v>
      </c>
      <c r="I32" s="506">
        <v>475</v>
      </c>
      <c r="J32" s="460" t="s">
        <v>3660</v>
      </c>
      <c r="K32" s="460">
        <f t="shared" ref="K32:K35" si="17">H32-F32</f>
        <v>16.5</v>
      </c>
      <c r="L32" s="513">
        <f t="shared" ref="L32:L35" si="18">(F32*-0.8)/100</f>
        <v>-3.5720000000000005</v>
      </c>
      <c r="M32" s="464">
        <f t="shared" ref="M32:M35" si="19">(K32+L32)/F32</f>
        <v>2.8954087346024632E-2</v>
      </c>
      <c r="N32" s="465" t="s">
        <v>600</v>
      </c>
      <c r="O32" s="523">
        <v>44047</v>
      </c>
      <c r="P32" s="64"/>
      <c r="Q32" s="64"/>
      <c r="R32" s="423" t="s">
        <v>3187</v>
      </c>
      <c r="S32" s="6"/>
      <c r="T32" s="6"/>
      <c r="U32" s="6"/>
      <c r="V32" s="6"/>
      <c r="W32" s="6"/>
      <c r="X32" s="6"/>
      <c r="Y32" s="6"/>
      <c r="Z32" s="6"/>
      <c r="AA32" s="6"/>
    </row>
    <row r="33" spans="1:27" s="9" customFormat="1" ht="15" customHeight="1">
      <c r="A33" s="497">
        <v>2</v>
      </c>
      <c r="B33" s="461">
        <v>44043</v>
      </c>
      <c r="C33" s="505"/>
      <c r="D33" s="462" t="s">
        <v>313</v>
      </c>
      <c r="E33" s="463" t="s">
        <v>601</v>
      </c>
      <c r="F33" s="497">
        <v>641</v>
      </c>
      <c r="G33" s="497">
        <v>625</v>
      </c>
      <c r="H33" s="497">
        <v>657</v>
      </c>
      <c r="I33" s="506" t="s">
        <v>3647</v>
      </c>
      <c r="J33" s="460" t="s">
        <v>3661</v>
      </c>
      <c r="K33" s="460">
        <f t="shared" si="17"/>
        <v>16</v>
      </c>
      <c r="L33" s="513">
        <f t="shared" si="18"/>
        <v>-5.128000000000001</v>
      </c>
      <c r="M33" s="464">
        <f t="shared" si="19"/>
        <v>1.6960998439937598E-2</v>
      </c>
      <c r="N33" s="465" t="s">
        <v>600</v>
      </c>
      <c r="O33" s="523">
        <v>44047</v>
      </c>
      <c r="P33" s="64"/>
      <c r="Q33" s="64"/>
      <c r="R33" s="423" t="s">
        <v>3187</v>
      </c>
      <c r="S33" s="6"/>
      <c r="T33" s="6"/>
      <c r="U33" s="6"/>
      <c r="V33" s="6"/>
      <c r="W33" s="6"/>
      <c r="X33" s="6"/>
      <c r="Y33" s="6"/>
      <c r="Z33" s="6"/>
      <c r="AA33" s="6"/>
    </row>
    <row r="34" spans="1:27" ht="15" customHeight="1">
      <c r="A34" s="454">
        <v>3</v>
      </c>
      <c r="B34" s="451">
        <v>44043</v>
      </c>
      <c r="C34" s="455"/>
      <c r="D34" s="456" t="s">
        <v>71</v>
      </c>
      <c r="E34" s="457" t="s">
        <v>601</v>
      </c>
      <c r="F34" s="529">
        <v>410</v>
      </c>
      <c r="G34" s="529">
        <v>399</v>
      </c>
      <c r="H34" s="529">
        <v>399</v>
      </c>
      <c r="I34" s="529">
        <v>430</v>
      </c>
      <c r="J34" s="437" t="s">
        <v>3675</v>
      </c>
      <c r="K34" s="437">
        <f t="shared" si="17"/>
        <v>-11</v>
      </c>
      <c r="L34" s="515">
        <f t="shared" si="18"/>
        <v>-3.28</v>
      </c>
      <c r="M34" s="438">
        <f t="shared" si="19"/>
        <v>-3.4829268292682923E-2</v>
      </c>
      <c r="N34" s="452" t="s">
        <v>664</v>
      </c>
      <c r="O34" s="439">
        <v>44050</v>
      </c>
      <c r="P34" s="7"/>
      <c r="Q34" s="11"/>
      <c r="R34" s="12" t="s">
        <v>3187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" customHeight="1">
      <c r="A35" s="497">
        <v>4</v>
      </c>
      <c r="B35" s="461">
        <v>44046</v>
      </c>
      <c r="C35" s="505"/>
      <c r="D35" s="462" t="s">
        <v>69</v>
      </c>
      <c r="E35" s="463" t="s">
        <v>601</v>
      </c>
      <c r="F35" s="497">
        <v>551</v>
      </c>
      <c r="G35" s="497">
        <v>534</v>
      </c>
      <c r="H35" s="497">
        <v>564</v>
      </c>
      <c r="I35" s="506" t="s">
        <v>3644</v>
      </c>
      <c r="J35" s="460" t="s">
        <v>3687</v>
      </c>
      <c r="K35" s="460">
        <f t="shared" si="17"/>
        <v>13</v>
      </c>
      <c r="L35" s="513">
        <f t="shared" si="18"/>
        <v>-4.4080000000000004</v>
      </c>
      <c r="M35" s="464">
        <f t="shared" si="19"/>
        <v>1.5593466424682394E-2</v>
      </c>
      <c r="N35" s="465" t="s">
        <v>600</v>
      </c>
      <c r="O35" s="523">
        <v>44053</v>
      </c>
      <c r="P35" s="7"/>
      <c r="Q35" s="11"/>
      <c r="R35" s="12" t="s">
        <v>603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97">
        <v>5</v>
      </c>
      <c r="B36" s="461">
        <v>44046</v>
      </c>
      <c r="C36" s="505"/>
      <c r="D36" s="462" t="s">
        <v>83</v>
      </c>
      <c r="E36" s="463" t="s">
        <v>601</v>
      </c>
      <c r="F36" s="497">
        <v>705</v>
      </c>
      <c r="G36" s="497">
        <v>688</v>
      </c>
      <c r="H36" s="497">
        <v>717</v>
      </c>
      <c r="I36" s="506" t="s">
        <v>3653</v>
      </c>
      <c r="J36" s="460" t="s">
        <v>3654</v>
      </c>
      <c r="K36" s="460">
        <f t="shared" ref="K36:K37" si="20">H36-F36</f>
        <v>12</v>
      </c>
      <c r="L36" s="513">
        <f>(F36*-0.07)/100</f>
        <v>-0.49349999999999999</v>
      </c>
      <c r="M36" s="464">
        <f t="shared" ref="M36:M37" si="21">(K36+L36)/F36</f>
        <v>1.6321276595744682E-2</v>
      </c>
      <c r="N36" s="465" t="s">
        <v>600</v>
      </c>
      <c r="O36" s="478">
        <v>44046</v>
      </c>
      <c r="P36" s="7"/>
      <c r="Q36" s="11"/>
      <c r="R36" s="12" t="s">
        <v>603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97">
        <v>6</v>
      </c>
      <c r="B37" s="461">
        <v>44046</v>
      </c>
      <c r="C37" s="505"/>
      <c r="D37" s="462" t="s">
        <v>3655</v>
      </c>
      <c r="E37" s="463" t="s">
        <v>601</v>
      </c>
      <c r="F37" s="497">
        <v>2247.5</v>
      </c>
      <c r="G37" s="497">
        <v>2190</v>
      </c>
      <c r="H37" s="497">
        <v>2299.5</v>
      </c>
      <c r="I37" s="506">
        <v>2350</v>
      </c>
      <c r="J37" s="460" t="s">
        <v>3663</v>
      </c>
      <c r="K37" s="460">
        <f t="shared" si="20"/>
        <v>52</v>
      </c>
      <c r="L37" s="513">
        <f t="shared" ref="L37" si="22">(F37*-0.8)/100</f>
        <v>-17.98</v>
      </c>
      <c r="M37" s="464">
        <f t="shared" si="21"/>
        <v>1.5136818687430477E-2</v>
      </c>
      <c r="N37" s="465" t="s">
        <v>600</v>
      </c>
      <c r="O37" s="523">
        <v>44048</v>
      </c>
      <c r="P37" s="7"/>
      <c r="Q37" s="11"/>
      <c r="R37" s="12" t="s">
        <v>3187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97">
        <v>7</v>
      </c>
      <c r="B38" s="461">
        <v>44046</v>
      </c>
      <c r="C38" s="505"/>
      <c r="D38" s="462" t="s">
        <v>110</v>
      </c>
      <c r="E38" s="463" t="s">
        <v>601</v>
      </c>
      <c r="F38" s="497">
        <v>1001</v>
      </c>
      <c r="G38" s="497">
        <v>970</v>
      </c>
      <c r="H38" s="497">
        <v>1034</v>
      </c>
      <c r="I38" s="506" t="s">
        <v>3656</v>
      </c>
      <c r="J38" s="460" t="s">
        <v>3662</v>
      </c>
      <c r="K38" s="460">
        <f t="shared" ref="K38" si="23">H38-F38</f>
        <v>33</v>
      </c>
      <c r="L38" s="513">
        <f t="shared" ref="L38" si="24">(F38*-0.8)/100</f>
        <v>-8.0080000000000009</v>
      </c>
      <c r="M38" s="464">
        <f t="shared" ref="M38" si="25">(K38+L38)/F38</f>
        <v>2.4967032967032964E-2</v>
      </c>
      <c r="N38" s="465" t="s">
        <v>600</v>
      </c>
      <c r="O38" s="523">
        <v>44047</v>
      </c>
      <c r="P38" s="7"/>
      <c r="Q38" s="11"/>
      <c r="R38" s="12" t="s">
        <v>603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9" customFormat="1" ht="15" customHeight="1">
      <c r="A39" s="497">
        <v>8</v>
      </c>
      <c r="B39" s="461">
        <v>44047</v>
      </c>
      <c r="C39" s="505"/>
      <c r="D39" s="462" t="s">
        <v>494</v>
      </c>
      <c r="E39" s="463" t="s">
        <v>601</v>
      </c>
      <c r="F39" s="497">
        <v>4385</v>
      </c>
      <c r="G39" s="497">
        <v>4280</v>
      </c>
      <c r="H39" s="497">
        <v>4490</v>
      </c>
      <c r="I39" s="506" t="s">
        <v>3659</v>
      </c>
      <c r="J39" s="460" t="s">
        <v>3688</v>
      </c>
      <c r="K39" s="460">
        <f t="shared" ref="K39" si="26">H39-F39</f>
        <v>105</v>
      </c>
      <c r="L39" s="513">
        <f t="shared" ref="L39" si="27">(F39*-0.8)/100</f>
        <v>-35.08</v>
      </c>
      <c r="M39" s="464">
        <f t="shared" ref="M39" si="28">(K39+L39)/F39</f>
        <v>1.594526795895097E-2</v>
      </c>
      <c r="N39" s="465" t="s">
        <v>600</v>
      </c>
      <c r="O39" s="523">
        <v>44050</v>
      </c>
      <c r="P39" s="64"/>
      <c r="Q39" s="64"/>
      <c r="R39" s="423" t="s">
        <v>603</v>
      </c>
      <c r="S39" s="6"/>
      <c r="T39" s="6"/>
      <c r="U39" s="6"/>
      <c r="V39" s="6"/>
      <c r="W39" s="6"/>
      <c r="X39" s="6"/>
      <c r="Y39" s="6"/>
      <c r="Z39" s="6"/>
      <c r="AA39" s="6"/>
    </row>
    <row r="40" spans="1:27" s="9" customFormat="1" ht="15" customHeight="1">
      <c r="A40" s="435">
        <v>9</v>
      </c>
      <c r="B40" s="479">
        <v>44048</v>
      </c>
      <c r="C40" s="480"/>
      <c r="D40" s="481" t="s">
        <v>116</v>
      </c>
      <c r="E40" s="482" t="s">
        <v>601</v>
      </c>
      <c r="F40" s="482" t="s">
        <v>3665</v>
      </c>
      <c r="G40" s="483">
        <v>2150</v>
      </c>
      <c r="H40" s="483"/>
      <c r="I40" s="482">
        <v>2300</v>
      </c>
      <c r="J40" s="484" t="s">
        <v>602</v>
      </c>
      <c r="K40" s="484"/>
      <c r="L40" s="522"/>
      <c r="M40" s="485"/>
      <c r="N40" s="486"/>
      <c r="O40" s="487"/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27" s="9" customFormat="1" ht="15" customHeight="1">
      <c r="A41" s="497">
        <v>10</v>
      </c>
      <c r="B41" s="461">
        <v>44048</v>
      </c>
      <c r="C41" s="505"/>
      <c r="D41" s="462" t="s">
        <v>88</v>
      </c>
      <c r="E41" s="463" t="s">
        <v>601</v>
      </c>
      <c r="F41" s="497">
        <v>504</v>
      </c>
      <c r="G41" s="497">
        <v>489</v>
      </c>
      <c r="H41" s="497">
        <v>518</v>
      </c>
      <c r="I41" s="506" t="s">
        <v>3664</v>
      </c>
      <c r="J41" s="460" t="s">
        <v>3689</v>
      </c>
      <c r="K41" s="460">
        <f t="shared" ref="K41" si="29">H41-F41</f>
        <v>14</v>
      </c>
      <c r="L41" s="513">
        <f t="shared" ref="L41" si="30">(F41*-0.8)/100</f>
        <v>-4.032</v>
      </c>
      <c r="M41" s="464">
        <f t="shared" ref="M41" si="31">(K41+L41)/F41</f>
        <v>1.9777777777777776E-2</v>
      </c>
      <c r="N41" s="465" t="s">
        <v>600</v>
      </c>
      <c r="O41" s="523">
        <v>44053</v>
      </c>
      <c r="P41" s="64"/>
      <c r="Q41" s="64"/>
      <c r="R41" s="423" t="s">
        <v>603</v>
      </c>
      <c r="S41" s="6"/>
      <c r="T41" s="6"/>
      <c r="U41" s="6"/>
      <c r="V41" s="6"/>
      <c r="W41" s="6"/>
      <c r="X41" s="6"/>
      <c r="Y41" s="6"/>
      <c r="Z41" s="6"/>
      <c r="AA41" s="6"/>
    </row>
    <row r="42" spans="1:27" s="9" customFormat="1" ht="15" customHeight="1">
      <c r="A42" s="497">
        <v>11</v>
      </c>
      <c r="B42" s="461">
        <v>44048</v>
      </c>
      <c r="C42" s="505"/>
      <c r="D42" s="462" t="s">
        <v>80</v>
      </c>
      <c r="E42" s="463" t="s">
        <v>601</v>
      </c>
      <c r="F42" s="497">
        <v>299</v>
      </c>
      <c r="G42" s="497">
        <v>290</v>
      </c>
      <c r="H42" s="497">
        <v>304</v>
      </c>
      <c r="I42" s="506">
        <v>320</v>
      </c>
      <c r="J42" s="460" t="s">
        <v>3670</v>
      </c>
      <c r="K42" s="460">
        <f t="shared" ref="K42" si="32">H42-F42</f>
        <v>5</v>
      </c>
      <c r="L42" s="513">
        <f>(F42*-0.07)/100</f>
        <v>-0.20930000000000004</v>
      </c>
      <c r="M42" s="464">
        <f t="shared" ref="M42" si="33">(K42+L42)/F42</f>
        <v>1.6022408026755853E-2</v>
      </c>
      <c r="N42" s="465" t="s">
        <v>600</v>
      </c>
      <c r="O42" s="478">
        <v>44048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27" s="9" customFormat="1" ht="15" customHeight="1">
      <c r="A43" s="435">
        <v>12</v>
      </c>
      <c r="B43" s="479">
        <v>44050</v>
      </c>
      <c r="C43" s="480"/>
      <c r="D43" s="481" t="s">
        <v>186</v>
      </c>
      <c r="E43" s="482" t="s">
        <v>3628</v>
      </c>
      <c r="F43" s="482" t="s">
        <v>3672</v>
      </c>
      <c r="G43" s="483">
        <v>415</v>
      </c>
      <c r="H43" s="483"/>
      <c r="I43" s="482" t="s">
        <v>3673</v>
      </c>
      <c r="J43" s="484" t="s">
        <v>602</v>
      </c>
      <c r="K43" s="484"/>
      <c r="L43" s="522"/>
      <c r="M43" s="485"/>
      <c r="N43" s="486"/>
      <c r="O43" s="487"/>
      <c r="P43" s="64"/>
      <c r="Q43" s="64"/>
      <c r="R43" s="423" t="s">
        <v>603</v>
      </c>
      <c r="S43" s="6"/>
      <c r="T43" s="6"/>
      <c r="U43" s="6"/>
      <c r="V43" s="6"/>
      <c r="W43" s="6"/>
      <c r="X43" s="6"/>
      <c r="Y43" s="6"/>
      <c r="Z43" s="6"/>
      <c r="AA43" s="6"/>
    </row>
    <row r="44" spans="1:27" s="9" customFormat="1" ht="15" customHeight="1">
      <c r="A44" s="435">
        <v>13</v>
      </c>
      <c r="B44" s="479">
        <v>44050</v>
      </c>
      <c r="C44" s="480"/>
      <c r="D44" s="481" t="s">
        <v>367</v>
      </c>
      <c r="E44" s="482" t="s">
        <v>601</v>
      </c>
      <c r="F44" s="482" t="s">
        <v>3676</v>
      </c>
      <c r="G44" s="483">
        <v>264</v>
      </c>
      <c r="H44" s="483"/>
      <c r="I44" s="482">
        <v>294</v>
      </c>
      <c r="J44" s="484" t="s">
        <v>602</v>
      </c>
      <c r="K44" s="484"/>
      <c r="L44" s="522"/>
      <c r="M44" s="485"/>
      <c r="N44" s="486"/>
      <c r="O44" s="487"/>
      <c r="P44" s="64"/>
      <c r="Q44" s="64"/>
      <c r="R44" s="423" t="s">
        <v>3187</v>
      </c>
      <c r="S44" s="6"/>
      <c r="T44" s="6"/>
      <c r="U44" s="6"/>
      <c r="V44" s="6"/>
      <c r="W44" s="6"/>
      <c r="X44" s="6"/>
      <c r="Y44" s="6"/>
      <c r="Z44" s="6"/>
      <c r="AA44" s="6"/>
    </row>
    <row r="45" spans="1:27" s="9" customFormat="1" ht="15" customHeight="1">
      <c r="A45" s="435">
        <v>14</v>
      </c>
      <c r="B45" s="479">
        <v>44053</v>
      </c>
      <c r="C45" s="480"/>
      <c r="D45" s="481" t="s">
        <v>193</v>
      </c>
      <c r="E45" s="482" t="s">
        <v>601</v>
      </c>
      <c r="F45" s="482" t="s">
        <v>3693</v>
      </c>
      <c r="G45" s="483">
        <v>938</v>
      </c>
      <c r="H45" s="483"/>
      <c r="I45" s="482" t="s">
        <v>3694</v>
      </c>
      <c r="J45" s="484" t="s">
        <v>602</v>
      </c>
      <c r="K45" s="484"/>
      <c r="L45" s="522"/>
      <c r="M45" s="485"/>
      <c r="N45" s="486"/>
      <c r="O45" s="487"/>
      <c r="P45" s="64"/>
      <c r="Q45" s="64"/>
      <c r="R45" s="423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27" s="9" customFormat="1" ht="15" customHeight="1">
      <c r="A46" s="435">
        <v>15</v>
      </c>
      <c r="B46" s="479">
        <v>44053</v>
      </c>
      <c r="C46" s="480"/>
      <c r="D46" s="481" t="s">
        <v>248</v>
      </c>
      <c r="E46" s="482" t="s">
        <v>601</v>
      </c>
      <c r="F46" s="482" t="s">
        <v>3695</v>
      </c>
      <c r="G46" s="483">
        <v>868</v>
      </c>
      <c r="H46" s="483"/>
      <c r="I46" s="482">
        <v>940</v>
      </c>
      <c r="J46" s="484" t="s">
        <v>602</v>
      </c>
      <c r="K46" s="484"/>
      <c r="L46" s="522"/>
      <c r="M46" s="485"/>
      <c r="N46" s="486"/>
      <c r="O46" s="487"/>
      <c r="P46" s="64"/>
      <c r="Q46" s="64"/>
      <c r="R46" s="423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27" s="9" customFormat="1" ht="15" customHeight="1">
      <c r="A47" s="435">
        <v>16</v>
      </c>
      <c r="B47" s="479">
        <v>44053</v>
      </c>
      <c r="C47" s="480"/>
      <c r="D47" s="481" t="s">
        <v>494</v>
      </c>
      <c r="E47" s="482" t="s">
        <v>601</v>
      </c>
      <c r="F47" s="482" t="s">
        <v>3702</v>
      </c>
      <c r="G47" s="483">
        <v>4350</v>
      </c>
      <c r="H47" s="483"/>
      <c r="I47" s="482" t="s">
        <v>3703</v>
      </c>
      <c r="J47" s="484" t="s">
        <v>602</v>
      </c>
      <c r="K47" s="484"/>
      <c r="L47" s="522"/>
      <c r="M47" s="485"/>
      <c r="N47" s="486"/>
      <c r="O47" s="487"/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27" s="9" customFormat="1" ht="15" customHeight="1">
      <c r="A48" s="435">
        <v>17</v>
      </c>
      <c r="B48" s="479">
        <v>44053</v>
      </c>
      <c r="C48" s="480"/>
      <c r="D48" s="481" t="s">
        <v>122</v>
      </c>
      <c r="E48" s="482" t="s">
        <v>601</v>
      </c>
      <c r="F48" s="482" t="s">
        <v>3704</v>
      </c>
      <c r="G48" s="483">
        <v>378</v>
      </c>
      <c r="H48" s="483"/>
      <c r="I48" s="482">
        <v>410</v>
      </c>
      <c r="J48" s="484" t="s">
        <v>602</v>
      </c>
      <c r="K48" s="484"/>
      <c r="L48" s="522"/>
      <c r="M48" s="485"/>
      <c r="N48" s="486"/>
      <c r="O48" s="487"/>
      <c r="P48" s="64"/>
      <c r="Q48" s="64"/>
      <c r="R48" s="423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34" s="9" customFormat="1" ht="15" customHeight="1">
      <c r="A49" s="435"/>
      <c r="B49" s="479"/>
      <c r="C49" s="480"/>
      <c r="D49" s="481"/>
      <c r="E49" s="482"/>
      <c r="F49" s="482"/>
      <c r="G49" s="483"/>
      <c r="H49" s="483"/>
      <c r="I49" s="482"/>
      <c r="J49" s="484"/>
      <c r="K49" s="484"/>
      <c r="L49" s="522"/>
      <c r="M49" s="485"/>
      <c r="N49" s="486"/>
      <c r="O49" s="487"/>
      <c r="P49" s="64"/>
      <c r="Q49" s="64"/>
      <c r="R49" s="423"/>
      <c r="S49" s="6"/>
      <c r="T49" s="6"/>
      <c r="U49" s="6"/>
      <c r="V49" s="6"/>
      <c r="W49" s="6"/>
      <c r="X49" s="6"/>
      <c r="Y49" s="6"/>
      <c r="Z49" s="6"/>
      <c r="AA49" s="6"/>
    </row>
    <row r="50" spans="1:34" s="9" customFormat="1" ht="15" customHeight="1">
      <c r="A50" s="435"/>
      <c r="B50" s="479"/>
      <c r="C50" s="480"/>
      <c r="D50" s="481"/>
      <c r="E50" s="482"/>
      <c r="F50" s="482"/>
      <c r="G50" s="483"/>
      <c r="H50" s="483"/>
      <c r="I50" s="482"/>
      <c r="J50" s="484"/>
      <c r="K50" s="484"/>
      <c r="L50" s="522"/>
      <c r="M50" s="485"/>
      <c r="N50" s="486"/>
      <c r="O50" s="487"/>
      <c r="P50" s="64"/>
      <c r="Q50" s="64"/>
      <c r="R50" s="423"/>
      <c r="S50" s="6"/>
      <c r="T50" s="6"/>
      <c r="U50" s="6"/>
      <c r="V50" s="6"/>
      <c r="W50" s="6"/>
      <c r="X50" s="6"/>
      <c r="Y50" s="6"/>
      <c r="Z50" s="6"/>
      <c r="AA50" s="6"/>
    </row>
    <row r="51" spans="1:34" s="9" customFormat="1" ht="15" customHeight="1">
      <c r="A51" s="435"/>
      <c r="B51" s="479"/>
      <c r="C51" s="480"/>
      <c r="D51" s="481"/>
      <c r="E51" s="482"/>
      <c r="F51" s="482"/>
      <c r="G51" s="483"/>
      <c r="H51" s="483"/>
      <c r="I51" s="482"/>
      <c r="J51" s="484"/>
      <c r="K51" s="484"/>
      <c r="L51" s="522"/>
      <c r="M51" s="485"/>
      <c r="N51" s="486"/>
      <c r="O51" s="487"/>
      <c r="P51" s="64"/>
      <c r="Q51" s="64"/>
      <c r="R51" s="423"/>
      <c r="S51" s="6"/>
      <c r="T51" s="6"/>
      <c r="U51" s="6"/>
      <c r="V51" s="6"/>
      <c r="W51" s="6"/>
      <c r="X51" s="6"/>
      <c r="Y51" s="6"/>
      <c r="Z51" s="6"/>
      <c r="AA51" s="6"/>
    </row>
    <row r="52" spans="1:34" ht="15" customHeight="1">
      <c r="A52" s="415"/>
      <c r="B52" s="415"/>
      <c r="C52" s="415"/>
      <c r="D52" s="415"/>
      <c r="E52" s="415"/>
      <c r="F52" s="435"/>
      <c r="G52" s="435"/>
      <c r="H52" s="435"/>
      <c r="I52" s="435"/>
      <c r="J52" s="466"/>
      <c r="K52" s="435"/>
      <c r="L52" s="435"/>
      <c r="M52" s="377"/>
      <c r="N52" s="378"/>
      <c r="O52" s="378"/>
      <c r="P52" s="7"/>
      <c r="Q52" s="11"/>
      <c r="R52" s="12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44.25" customHeight="1">
      <c r="A53" s="23" t="s">
        <v>604</v>
      </c>
      <c r="B53" s="39"/>
      <c r="C53" s="39"/>
      <c r="D53" s="40"/>
      <c r="E53" s="36"/>
      <c r="F53" s="36"/>
      <c r="G53" s="35"/>
      <c r="H53" s="35" t="s">
        <v>3642</v>
      </c>
      <c r="I53" s="36"/>
      <c r="J53" s="17"/>
      <c r="K53" s="79"/>
      <c r="L53" s="80"/>
      <c r="M53" s="79"/>
      <c r="N53" s="81"/>
      <c r="O53" s="79"/>
      <c r="P53" s="7"/>
      <c r="Q53" s="16"/>
      <c r="R53" s="12"/>
      <c r="S53" s="16"/>
      <c r="T53" s="16"/>
      <c r="U53" s="16"/>
      <c r="V53" s="16"/>
      <c r="W53" s="16"/>
      <c r="X53" s="16"/>
      <c r="Y53" s="16"/>
      <c r="Z53" s="5"/>
      <c r="AA53" s="5"/>
      <c r="AB53" s="5"/>
    </row>
    <row r="54" spans="1:34" s="6" customFormat="1">
      <c r="A54" s="29" t="s">
        <v>605</v>
      </c>
      <c r="B54" s="23"/>
      <c r="C54" s="23"/>
      <c r="D54" s="23"/>
      <c r="E54" s="5"/>
      <c r="F54" s="30" t="s">
        <v>606</v>
      </c>
      <c r="G54" s="41"/>
      <c r="H54" s="42"/>
      <c r="I54" s="82"/>
      <c r="J54" s="17"/>
      <c r="K54" s="83"/>
      <c r="L54" s="84"/>
      <c r="M54" s="85"/>
      <c r="N54" s="86"/>
      <c r="O54" s="87"/>
      <c r="P54" s="5"/>
      <c r="Q54" s="4"/>
      <c r="R54" s="12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9" customFormat="1" ht="14.25" customHeight="1">
      <c r="A55" s="29"/>
      <c r="B55" s="23"/>
      <c r="C55" s="23"/>
      <c r="D55" s="23"/>
      <c r="E55" s="32"/>
      <c r="F55" s="30" t="s">
        <v>608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S55" s="6"/>
      <c r="Y55" s="6"/>
      <c r="Z55" s="6"/>
    </row>
    <row r="56" spans="1:34" s="9" customFormat="1" ht="14.25" customHeight="1">
      <c r="A56" s="23"/>
      <c r="B56" s="23"/>
      <c r="C56" s="23"/>
      <c r="D56" s="23"/>
      <c r="E56" s="32"/>
      <c r="F56" s="17"/>
      <c r="G56" s="17"/>
      <c r="H56" s="31"/>
      <c r="I56" s="36"/>
      <c r="J56" s="71"/>
      <c r="K56" s="68"/>
      <c r="L56" s="69"/>
      <c r="M56" s="17"/>
      <c r="N56" s="72"/>
      <c r="O56" s="57"/>
      <c r="P56" s="8"/>
      <c r="Q56" s="4"/>
      <c r="R56" s="12"/>
      <c r="S56" s="6"/>
      <c r="Y56" s="6"/>
      <c r="Z56" s="6"/>
    </row>
    <row r="57" spans="1:34" s="9" customFormat="1" ht="15">
      <c r="A57" s="43" t="s">
        <v>615</v>
      </c>
      <c r="B57" s="43"/>
      <c r="C57" s="43"/>
      <c r="D57" s="43"/>
      <c r="E57" s="32"/>
      <c r="F57" s="17"/>
      <c r="G57" s="12"/>
      <c r="H57" s="17"/>
      <c r="I57" s="12"/>
      <c r="J57" s="88"/>
      <c r="K57" s="12"/>
      <c r="L57" s="12"/>
      <c r="M57" s="12"/>
      <c r="N57" s="12"/>
      <c r="O57" s="89"/>
      <c r="P57"/>
      <c r="Q57" s="4"/>
      <c r="R57" s="12"/>
      <c r="S57" s="6"/>
      <c r="Y57" s="6"/>
      <c r="Z57" s="6"/>
    </row>
    <row r="58" spans="1:34" s="9" customFormat="1" ht="38.25">
      <c r="A58" s="21" t="s">
        <v>16</v>
      </c>
      <c r="B58" s="21" t="s">
        <v>575</v>
      </c>
      <c r="C58" s="21"/>
      <c r="D58" s="22" t="s">
        <v>588</v>
      </c>
      <c r="E58" s="21" t="s">
        <v>589</v>
      </c>
      <c r="F58" s="21" t="s">
        <v>590</v>
      </c>
      <c r="G58" s="21" t="s">
        <v>610</v>
      </c>
      <c r="H58" s="21" t="s">
        <v>592</v>
      </c>
      <c r="I58" s="21" t="s">
        <v>593</v>
      </c>
      <c r="J58" s="20" t="s">
        <v>594</v>
      </c>
      <c r="K58" s="77" t="s">
        <v>616</v>
      </c>
      <c r="L58" s="63" t="s">
        <v>3637</v>
      </c>
      <c r="M58" s="77" t="s">
        <v>612</v>
      </c>
      <c r="N58" s="21" t="s">
        <v>613</v>
      </c>
      <c r="O58" s="20" t="s">
        <v>597</v>
      </c>
      <c r="P58" s="90" t="s">
        <v>598</v>
      </c>
      <c r="Q58" s="4"/>
      <c r="R58" s="17"/>
      <c r="S58" s="6"/>
      <c r="Y58" s="6"/>
      <c r="Z58" s="6"/>
    </row>
    <row r="59" spans="1:34" s="9" customFormat="1" ht="14.25" customHeight="1">
      <c r="A59" s="502">
        <v>1</v>
      </c>
      <c r="B59" s="503">
        <v>44043</v>
      </c>
      <c r="C59" s="503"/>
      <c r="D59" s="459" t="s">
        <v>3648</v>
      </c>
      <c r="E59" s="502" t="s">
        <v>3628</v>
      </c>
      <c r="F59" s="498">
        <v>220.25</v>
      </c>
      <c r="G59" s="502">
        <v>225</v>
      </c>
      <c r="H59" s="502">
        <v>224.5</v>
      </c>
      <c r="I59" s="502">
        <v>210</v>
      </c>
      <c r="J59" s="437" t="s">
        <v>3643</v>
      </c>
      <c r="K59" s="499" t="s">
        <v>3652</v>
      </c>
      <c r="L59" s="502">
        <f>(220.25*3000)*0.07%</f>
        <v>462.52500000000009</v>
      </c>
      <c r="M59" s="504">
        <f>(N59*K59)+L59</f>
        <v>-12287.475</v>
      </c>
      <c r="N59" s="502">
        <v>3000</v>
      </c>
      <c r="O59" s="437" t="s">
        <v>664</v>
      </c>
      <c r="P59" s="474">
        <v>44046</v>
      </c>
      <c r="Q59" s="4"/>
      <c r="R59" s="423" t="s">
        <v>603</v>
      </c>
      <c r="S59" s="6"/>
      <c r="Y59" s="6"/>
      <c r="Z59" s="6"/>
    </row>
    <row r="60" spans="1:34" s="9" customFormat="1" ht="14.25" customHeight="1">
      <c r="A60" s="476"/>
      <c r="B60" s="472"/>
      <c r="C60" s="472"/>
      <c r="D60" s="391"/>
      <c r="E60" s="476"/>
      <c r="F60" s="500"/>
      <c r="G60" s="476"/>
      <c r="H60" s="476"/>
      <c r="I60" s="476"/>
      <c r="J60" s="472"/>
      <c r="K60" s="470"/>
      <c r="L60" s="476"/>
      <c r="M60" s="476"/>
      <c r="N60" s="476"/>
      <c r="O60" s="476"/>
      <c r="P60" s="501"/>
      <c r="Q60" s="4"/>
      <c r="R60" s="423"/>
      <c r="S60" s="6"/>
      <c r="Y60" s="6"/>
      <c r="Z60" s="6"/>
    </row>
    <row r="61" spans="1:34" s="9" customFormat="1" ht="14.25">
      <c r="A61" s="416"/>
      <c r="B61" s="417"/>
      <c r="C61" s="417"/>
      <c r="D61" s="418"/>
      <c r="E61" s="416"/>
      <c r="F61" s="419"/>
      <c r="G61" s="416"/>
      <c r="H61" s="416"/>
      <c r="I61" s="416"/>
      <c r="J61" s="420"/>
      <c r="K61" s="420"/>
      <c r="L61" s="421"/>
      <c r="M61" s="420"/>
      <c r="N61" s="420"/>
      <c r="O61" s="422"/>
      <c r="P61" s="4"/>
      <c r="Q61" s="4"/>
      <c r="R61" s="93"/>
      <c r="S61" s="6"/>
      <c r="Y61" s="6"/>
      <c r="Z61" s="6"/>
    </row>
    <row r="62" spans="1:34" s="9" customFormat="1" ht="15">
      <c r="A62" s="379"/>
      <c r="B62" s="380"/>
      <c r="C62" s="380"/>
      <c r="D62" s="381"/>
      <c r="E62" s="379"/>
      <c r="F62" s="387"/>
      <c r="G62" s="379"/>
      <c r="H62" s="379"/>
      <c r="I62" s="379"/>
      <c r="J62" s="380"/>
      <c r="K62" s="79"/>
      <c r="L62" s="379"/>
      <c r="M62" s="379"/>
      <c r="N62" s="379"/>
      <c r="O62" s="388"/>
      <c r="P62" s="4"/>
      <c r="Q62" s="4"/>
      <c r="R62" s="93"/>
      <c r="S62" s="6"/>
      <c r="Y62" s="6"/>
      <c r="Z62" s="6"/>
    </row>
    <row r="63" spans="1:34" s="6" customFormat="1">
      <c r="A63" s="44"/>
      <c r="B63" s="45"/>
      <c r="C63" s="46"/>
      <c r="D63" s="47"/>
      <c r="E63" s="48"/>
      <c r="F63" s="49"/>
      <c r="G63" s="49"/>
      <c r="H63" s="49"/>
      <c r="I63" s="49"/>
      <c r="J63" s="17"/>
      <c r="K63" s="91"/>
      <c r="L63" s="91"/>
      <c r="M63" s="17"/>
      <c r="N63" s="16"/>
      <c r="O63" s="92"/>
      <c r="P63" s="5"/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6" customFormat="1" ht="15">
      <c r="A64" s="50" t="s">
        <v>617</v>
      </c>
      <c r="B64" s="50"/>
      <c r="C64" s="50"/>
      <c r="D64" s="50"/>
      <c r="E64" s="51"/>
      <c r="F64" s="49"/>
      <c r="G64" s="49"/>
      <c r="H64" s="49"/>
      <c r="I64" s="49"/>
      <c r="J64" s="53"/>
      <c r="K64" s="12"/>
      <c r="L64" s="12"/>
      <c r="M64" s="12"/>
      <c r="N64" s="11"/>
      <c r="O64" s="53"/>
      <c r="P64" s="5"/>
      <c r="Q64" s="4"/>
      <c r="R64" s="17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6" customFormat="1" ht="38.25">
      <c r="A65" s="21" t="s">
        <v>16</v>
      </c>
      <c r="B65" s="21" t="s">
        <v>575</v>
      </c>
      <c r="C65" s="21"/>
      <c r="D65" s="22" t="s">
        <v>588</v>
      </c>
      <c r="E65" s="21" t="s">
        <v>589</v>
      </c>
      <c r="F65" s="21" t="s">
        <v>590</v>
      </c>
      <c r="G65" s="52" t="s">
        <v>610</v>
      </c>
      <c r="H65" s="21" t="s">
        <v>592</v>
      </c>
      <c r="I65" s="21" t="s">
        <v>593</v>
      </c>
      <c r="J65" s="20" t="s">
        <v>594</v>
      </c>
      <c r="K65" s="20" t="s">
        <v>618</v>
      </c>
      <c r="L65" s="63" t="s">
        <v>3637</v>
      </c>
      <c r="M65" s="77" t="s">
        <v>612</v>
      </c>
      <c r="N65" s="21" t="s">
        <v>613</v>
      </c>
      <c r="O65" s="21" t="s">
        <v>597</v>
      </c>
      <c r="P65" s="22" t="s">
        <v>598</v>
      </c>
      <c r="Q65" s="4"/>
      <c r="R65" s="17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40" customFormat="1" ht="14.25">
      <c r="A66" s="489">
        <v>1</v>
      </c>
      <c r="B66" s="490">
        <v>44043</v>
      </c>
      <c r="C66" s="490"/>
      <c r="D66" s="491" t="s">
        <v>3649</v>
      </c>
      <c r="E66" s="492" t="s">
        <v>601</v>
      </c>
      <c r="F66" s="492" t="s">
        <v>3650</v>
      </c>
      <c r="G66" s="434">
        <v>0.5</v>
      </c>
      <c r="H66" s="434"/>
      <c r="I66" s="493" t="s">
        <v>3668</v>
      </c>
      <c r="J66" s="494" t="s">
        <v>602</v>
      </c>
      <c r="K66" s="494"/>
      <c r="L66" s="494"/>
      <c r="M66" s="494"/>
      <c r="N66" s="494"/>
      <c r="O66" s="494"/>
      <c r="P66" s="495"/>
      <c r="Q66" s="392"/>
      <c r="R66" s="344" t="s">
        <v>603</v>
      </c>
      <c r="Z66" s="405"/>
      <c r="AA66" s="405"/>
      <c r="AB66" s="405"/>
      <c r="AC66" s="405"/>
      <c r="AD66" s="405"/>
      <c r="AE66" s="405"/>
      <c r="AF66" s="405"/>
      <c r="AG66" s="405"/>
      <c r="AH66" s="405"/>
    </row>
    <row r="67" spans="1:34" s="40" customFormat="1" ht="14.25">
      <c r="A67" s="489">
        <v>2</v>
      </c>
      <c r="B67" s="490">
        <v>44048</v>
      </c>
      <c r="C67" s="490"/>
      <c r="D67" s="491" t="s">
        <v>3666</v>
      </c>
      <c r="E67" s="492" t="s">
        <v>601</v>
      </c>
      <c r="F67" s="492" t="s">
        <v>3667</v>
      </c>
      <c r="G67" s="434"/>
      <c r="H67" s="434"/>
      <c r="I67" s="493" t="s">
        <v>3669</v>
      </c>
      <c r="J67" s="494" t="s">
        <v>602</v>
      </c>
      <c r="K67" s="494"/>
      <c r="L67" s="494"/>
      <c r="M67" s="494"/>
      <c r="N67" s="494"/>
      <c r="O67" s="494"/>
      <c r="P67" s="495"/>
      <c r="Q67" s="392"/>
      <c r="R67" s="344" t="s">
        <v>603</v>
      </c>
      <c r="Z67" s="405"/>
      <c r="AA67" s="405"/>
      <c r="AB67" s="405"/>
      <c r="AC67" s="405"/>
      <c r="AD67" s="405"/>
      <c r="AE67" s="405"/>
      <c r="AF67" s="405"/>
      <c r="AG67" s="405"/>
      <c r="AH67" s="405"/>
    </row>
    <row r="68" spans="1:34" s="40" customFormat="1" ht="15">
      <c r="A68" s="471"/>
      <c r="B68" s="472"/>
      <c r="C68" s="472"/>
      <c r="D68" s="391"/>
      <c r="E68" s="471"/>
      <c r="F68" s="432"/>
      <c r="G68" s="471"/>
      <c r="H68" s="471"/>
      <c r="I68" s="471"/>
      <c r="J68" s="472"/>
      <c r="K68" s="470"/>
      <c r="L68" s="471"/>
      <c r="M68" s="476"/>
      <c r="N68" s="476"/>
      <c r="O68" s="476"/>
      <c r="P68" s="473"/>
      <c r="Q68" s="392"/>
      <c r="R68" s="344"/>
      <c r="Z68" s="405"/>
      <c r="AA68" s="405"/>
      <c r="AB68" s="405"/>
      <c r="AC68" s="405"/>
      <c r="AD68" s="405"/>
      <c r="AE68" s="405"/>
      <c r="AF68" s="405"/>
      <c r="AG68" s="405"/>
      <c r="AH68" s="405"/>
    </row>
    <row r="69" spans="1:34" s="40" customFormat="1" ht="14.25">
      <c r="A69" s="379"/>
      <c r="B69" s="380"/>
      <c r="C69" s="380"/>
      <c r="D69" s="381"/>
      <c r="E69" s="379"/>
      <c r="F69" s="406"/>
      <c r="G69" s="379"/>
      <c r="H69" s="379"/>
      <c r="I69" s="379"/>
      <c r="J69" s="380"/>
      <c r="K69" s="407"/>
      <c r="L69" s="379"/>
      <c r="M69" s="379"/>
      <c r="N69" s="379"/>
      <c r="O69" s="408"/>
      <c r="P69" s="392"/>
      <c r="Q69" s="392"/>
      <c r="R69" s="344"/>
      <c r="Z69" s="405"/>
      <c r="AA69" s="405"/>
      <c r="AB69" s="405"/>
      <c r="AC69" s="405"/>
      <c r="AD69" s="405"/>
      <c r="AE69" s="405"/>
      <c r="AF69" s="405"/>
      <c r="AG69" s="405"/>
      <c r="AH69" s="405"/>
    </row>
    <row r="70" spans="1:34" ht="15">
      <c r="A70" s="100" t="s">
        <v>619</v>
      </c>
      <c r="B70" s="101"/>
      <c r="C70" s="101"/>
      <c r="D70" s="102"/>
      <c r="E70" s="34"/>
      <c r="F70" s="32"/>
      <c r="G70" s="32"/>
      <c r="H70" s="73"/>
      <c r="I70" s="120"/>
      <c r="J70" s="121"/>
      <c r="K70" s="17"/>
      <c r="L70" s="17"/>
      <c r="M70" s="17"/>
      <c r="N70" s="11"/>
      <c r="O70" s="53"/>
      <c r="Q70" s="96"/>
      <c r="R70" s="17"/>
      <c r="S70" s="16"/>
      <c r="T70" s="16"/>
      <c r="U70" s="16"/>
      <c r="V70" s="16"/>
      <c r="W70" s="16"/>
      <c r="X70" s="16"/>
      <c r="Y70" s="16"/>
      <c r="Z70" s="16"/>
    </row>
    <row r="71" spans="1:34" ht="38.25">
      <c r="A71" s="20" t="s">
        <v>16</v>
      </c>
      <c r="B71" s="21" t="s">
        <v>575</v>
      </c>
      <c r="C71" s="21"/>
      <c r="D71" s="22" t="s">
        <v>588</v>
      </c>
      <c r="E71" s="21" t="s">
        <v>589</v>
      </c>
      <c r="F71" s="21" t="s">
        <v>590</v>
      </c>
      <c r="G71" s="21" t="s">
        <v>591</v>
      </c>
      <c r="H71" s="21" t="s">
        <v>592</v>
      </c>
      <c r="I71" s="21" t="s">
        <v>593</v>
      </c>
      <c r="J71" s="20" t="s">
        <v>594</v>
      </c>
      <c r="K71" s="21" t="s">
        <v>595</v>
      </c>
      <c r="L71" s="21" t="s">
        <v>596</v>
      </c>
      <c r="M71" s="21" t="s">
        <v>597</v>
      </c>
      <c r="N71" s="22" t="s">
        <v>598</v>
      </c>
      <c r="O71" s="21" t="s">
        <v>599</v>
      </c>
      <c r="P71" s="98"/>
      <c r="Q71" s="11"/>
      <c r="R71" s="17"/>
      <c r="S71" s="16"/>
      <c r="T71" s="16"/>
      <c r="U71" s="16"/>
      <c r="V71" s="16"/>
      <c r="W71" s="16"/>
      <c r="X71" s="16"/>
      <c r="Y71" s="16"/>
      <c r="Z71" s="16"/>
    </row>
    <row r="72" spans="1:34" s="8" customFormat="1">
      <c r="A72" s="393"/>
      <c r="B72" s="394"/>
      <c r="C72" s="395"/>
      <c r="D72" s="396"/>
      <c r="E72" s="397"/>
      <c r="F72" s="397"/>
      <c r="G72" s="398"/>
      <c r="H72" s="398"/>
      <c r="I72" s="397"/>
      <c r="J72" s="399"/>
      <c r="K72" s="400"/>
      <c r="L72" s="401"/>
      <c r="M72" s="402"/>
      <c r="N72" s="403"/>
      <c r="O72" s="404"/>
      <c r="P72" s="124"/>
      <c r="Q72"/>
      <c r="R72" s="95"/>
      <c r="T72" s="57"/>
      <c r="U72" s="57"/>
      <c r="V72" s="57"/>
      <c r="W72" s="57"/>
      <c r="X72" s="57"/>
      <c r="Y72" s="57"/>
      <c r="Z72" s="57"/>
    </row>
    <row r="73" spans="1:34">
      <c r="A73" s="23" t="s">
        <v>604</v>
      </c>
      <c r="B73" s="23"/>
      <c r="C73" s="23"/>
      <c r="D73" s="23"/>
      <c r="E73" s="5"/>
      <c r="F73" s="30" t="s">
        <v>606</v>
      </c>
      <c r="G73" s="82"/>
      <c r="H73" s="82"/>
      <c r="I73" s="38"/>
      <c r="J73" s="85"/>
      <c r="K73" s="83"/>
      <c r="L73" s="84"/>
      <c r="M73" s="85"/>
      <c r="N73" s="86"/>
      <c r="O73" s="125"/>
      <c r="P73" s="11"/>
      <c r="Q73" s="16"/>
      <c r="R73" s="97"/>
      <c r="S73" s="16"/>
      <c r="T73" s="16"/>
      <c r="U73" s="16"/>
      <c r="V73" s="16"/>
      <c r="W73" s="16"/>
      <c r="X73" s="16"/>
      <c r="Y73" s="16"/>
    </row>
    <row r="74" spans="1:34">
      <c r="A74" s="29" t="s">
        <v>605</v>
      </c>
      <c r="B74" s="23"/>
      <c r="C74" s="23"/>
      <c r="D74" s="23"/>
      <c r="E74" s="32"/>
      <c r="F74" s="30" t="s">
        <v>608</v>
      </c>
      <c r="G74" s="12"/>
      <c r="H74" s="12"/>
      <c r="I74" s="12"/>
      <c r="J74" s="53"/>
      <c r="K74" s="12"/>
      <c r="L74" s="12"/>
      <c r="M74" s="12"/>
      <c r="N74" s="11"/>
      <c r="O74" s="53"/>
      <c r="Q74" s="7"/>
      <c r="R74" s="17"/>
      <c r="S74" s="16"/>
      <c r="T74" s="16"/>
      <c r="U74" s="16"/>
      <c r="V74" s="16"/>
      <c r="W74" s="16"/>
      <c r="X74" s="16"/>
      <c r="Y74" s="16"/>
      <c r="Z74" s="16"/>
    </row>
    <row r="75" spans="1:34">
      <c r="A75" s="29"/>
      <c r="B75" s="23"/>
      <c r="C75" s="23"/>
      <c r="D75" s="23"/>
      <c r="E75" s="32"/>
      <c r="F75" s="30"/>
      <c r="G75" s="12"/>
      <c r="H75" s="12"/>
      <c r="I75" s="12"/>
      <c r="J75" s="53"/>
      <c r="K75" s="12"/>
      <c r="L75" s="12"/>
      <c r="M75" s="12"/>
      <c r="N75" s="11"/>
      <c r="O75" s="53"/>
      <c r="Q75" s="7"/>
      <c r="R75" s="82"/>
      <c r="S75" s="16"/>
      <c r="T75" s="16"/>
      <c r="U75" s="16"/>
      <c r="V75" s="16"/>
      <c r="W75" s="16"/>
      <c r="X75" s="16"/>
      <c r="Y75" s="16"/>
      <c r="Z75" s="16"/>
    </row>
    <row r="76" spans="1:34">
      <c r="A76" s="29"/>
      <c r="B76" s="23"/>
      <c r="C76" s="23"/>
      <c r="D76" s="23"/>
      <c r="E76" s="32"/>
      <c r="F76" s="30"/>
      <c r="G76" s="12"/>
      <c r="H76" s="12"/>
      <c r="I76" s="12"/>
      <c r="J76" s="53"/>
      <c r="K76" s="12"/>
      <c r="L76" s="12"/>
      <c r="M76" s="12"/>
      <c r="N76" s="11"/>
      <c r="O76" s="53"/>
      <c r="Q76" s="7"/>
      <c r="R76" s="82"/>
      <c r="S76" s="16"/>
      <c r="T76" s="16"/>
      <c r="U76" s="16"/>
      <c r="V76" s="16"/>
      <c r="W76" s="16"/>
      <c r="X76" s="16"/>
      <c r="Y76" s="16"/>
      <c r="Z76" s="16"/>
    </row>
    <row r="77" spans="1:34">
      <c r="A77" s="29"/>
      <c r="B77" s="23"/>
      <c r="C77" s="23"/>
      <c r="D77" s="23"/>
      <c r="E77" s="32"/>
      <c r="F77" s="30"/>
      <c r="G77" s="41"/>
      <c r="H77" s="42"/>
      <c r="I77" s="82"/>
      <c r="J77" s="17"/>
      <c r="K77" s="83"/>
      <c r="L77" s="84"/>
      <c r="M77" s="85"/>
      <c r="N77" s="86"/>
      <c r="O77" s="87"/>
      <c r="P77" s="5"/>
      <c r="Q77" s="11"/>
      <c r="R77" s="82"/>
      <c r="S77" s="16"/>
      <c r="T77" s="16"/>
      <c r="U77" s="16"/>
      <c r="V77" s="16"/>
      <c r="W77" s="16"/>
      <c r="X77" s="16"/>
      <c r="Y77" s="16"/>
      <c r="Z77" s="16"/>
    </row>
    <row r="78" spans="1:34">
      <c r="A78" s="37"/>
      <c r="B78" s="45"/>
      <c r="C78" s="103"/>
      <c r="D78" s="6"/>
      <c r="E78" s="38"/>
      <c r="F78" s="82"/>
      <c r="G78" s="41"/>
      <c r="H78" s="42"/>
      <c r="I78" s="82"/>
      <c r="J78" s="17"/>
      <c r="K78" s="83"/>
      <c r="L78" s="84"/>
      <c r="M78" s="85"/>
      <c r="N78" s="86"/>
      <c r="O78" s="87"/>
      <c r="P78" s="5"/>
      <c r="Q78" s="11"/>
      <c r="R78" s="17"/>
      <c r="S78" s="16"/>
      <c r="T78" s="16"/>
      <c r="U78" s="16"/>
      <c r="V78" s="16"/>
      <c r="W78" s="16"/>
      <c r="X78" s="16"/>
      <c r="Y78" s="16"/>
      <c r="Z78" s="16"/>
    </row>
    <row r="79" spans="1:34" ht="15">
      <c r="A79" s="5"/>
      <c r="B79" s="104" t="s">
        <v>620</v>
      </c>
      <c r="C79" s="104"/>
      <c r="D79" s="104"/>
      <c r="E79" s="104"/>
      <c r="F79" s="17"/>
      <c r="G79" s="17"/>
      <c r="H79" s="105"/>
      <c r="I79" s="17"/>
      <c r="J79" s="74"/>
      <c r="K79" s="75"/>
      <c r="L79" s="17"/>
      <c r="M79" s="17"/>
      <c r="N79" s="16"/>
      <c r="O79" s="99"/>
      <c r="P79" s="7"/>
      <c r="Q79" s="11"/>
      <c r="R79" s="142"/>
      <c r="S79" s="16"/>
      <c r="T79" s="16"/>
      <c r="U79" s="16"/>
      <c r="V79" s="16"/>
      <c r="W79" s="16"/>
      <c r="X79" s="16"/>
      <c r="Y79" s="16"/>
      <c r="Z79" s="16"/>
    </row>
    <row r="80" spans="1:34" ht="38.25">
      <c r="A80" s="20" t="s">
        <v>16</v>
      </c>
      <c r="B80" s="21" t="s">
        <v>575</v>
      </c>
      <c r="C80" s="21"/>
      <c r="D80" s="22" t="s">
        <v>588</v>
      </c>
      <c r="E80" s="21" t="s">
        <v>589</v>
      </c>
      <c r="F80" s="21" t="s">
        <v>590</v>
      </c>
      <c r="G80" s="21" t="s">
        <v>621</v>
      </c>
      <c r="H80" s="21" t="s">
        <v>622</v>
      </c>
      <c r="I80" s="21" t="s">
        <v>593</v>
      </c>
      <c r="J80" s="61" t="s">
        <v>594</v>
      </c>
      <c r="K80" s="21" t="s">
        <v>595</v>
      </c>
      <c r="L80" s="21" t="s">
        <v>596</v>
      </c>
      <c r="M80" s="21" t="s">
        <v>597</v>
      </c>
      <c r="N80" s="22" t="s">
        <v>598</v>
      </c>
      <c r="O80" s="99"/>
      <c r="P80" s="7"/>
      <c r="Q80" s="11"/>
      <c r="R80" s="142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</v>
      </c>
      <c r="B81" s="106">
        <v>41579</v>
      </c>
      <c r="C81" s="106"/>
      <c r="D81" s="107" t="s">
        <v>623</v>
      </c>
      <c r="E81" s="108" t="s">
        <v>624</v>
      </c>
      <c r="F81" s="109">
        <v>82</v>
      </c>
      <c r="G81" s="108" t="s">
        <v>625</v>
      </c>
      <c r="H81" s="108">
        <v>100</v>
      </c>
      <c r="I81" s="126">
        <v>100</v>
      </c>
      <c r="J81" s="127" t="s">
        <v>626</v>
      </c>
      <c r="K81" s="128">
        <f t="shared" ref="K81:K112" si="34">H81-F81</f>
        <v>18</v>
      </c>
      <c r="L81" s="129">
        <f t="shared" ref="L81:L112" si="35">K81/F81</f>
        <v>0.21951219512195122</v>
      </c>
      <c r="M81" s="130" t="s">
        <v>600</v>
      </c>
      <c r="N81" s="131">
        <v>42657</v>
      </c>
      <c r="O81" s="53"/>
      <c r="P81" s="11"/>
      <c r="Q81" s="16"/>
      <c r="R81" s="142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2</v>
      </c>
      <c r="B82" s="106">
        <v>41794</v>
      </c>
      <c r="C82" s="106"/>
      <c r="D82" s="107" t="s">
        <v>627</v>
      </c>
      <c r="E82" s="108" t="s">
        <v>601</v>
      </c>
      <c r="F82" s="109">
        <v>257</v>
      </c>
      <c r="G82" s="108" t="s">
        <v>625</v>
      </c>
      <c r="H82" s="108">
        <v>300</v>
      </c>
      <c r="I82" s="126">
        <v>300</v>
      </c>
      <c r="J82" s="127" t="s">
        <v>626</v>
      </c>
      <c r="K82" s="128">
        <f t="shared" si="34"/>
        <v>43</v>
      </c>
      <c r="L82" s="129">
        <f t="shared" si="35"/>
        <v>0.16731517509727625</v>
      </c>
      <c r="M82" s="130" t="s">
        <v>600</v>
      </c>
      <c r="N82" s="131">
        <v>41822</v>
      </c>
      <c r="O82" s="53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3</v>
      </c>
      <c r="B83" s="106">
        <v>41828</v>
      </c>
      <c r="C83" s="106"/>
      <c r="D83" s="107" t="s">
        <v>628</v>
      </c>
      <c r="E83" s="108" t="s">
        <v>601</v>
      </c>
      <c r="F83" s="109">
        <v>393</v>
      </c>
      <c r="G83" s="108" t="s">
        <v>625</v>
      </c>
      <c r="H83" s="108">
        <v>468</v>
      </c>
      <c r="I83" s="126">
        <v>468</v>
      </c>
      <c r="J83" s="127" t="s">
        <v>626</v>
      </c>
      <c r="K83" s="128">
        <f t="shared" si="34"/>
        <v>75</v>
      </c>
      <c r="L83" s="129">
        <f t="shared" si="35"/>
        <v>0.19083969465648856</v>
      </c>
      <c r="M83" s="130" t="s">
        <v>600</v>
      </c>
      <c r="N83" s="131">
        <v>41863</v>
      </c>
      <c r="O83" s="53"/>
      <c r="P83" s="11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4</v>
      </c>
      <c r="B84" s="106">
        <v>41857</v>
      </c>
      <c r="C84" s="106"/>
      <c r="D84" s="107" t="s">
        <v>629</v>
      </c>
      <c r="E84" s="108" t="s">
        <v>601</v>
      </c>
      <c r="F84" s="109">
        <v>205</v>
      </c>
      <c r="G84" s="108" t="s">
        <v>625</v>
      </c>
      <c r="H84" s="108">
        <v>275</v>
      </c>
      <c r="I84" s="126">
        <v>250</v>
      </c>
      <c r="J84" s="127" t="s">
        <v>626</v>
      </c>
      <c r="K84" s="128">
        <f t="shared" si="34"/>
        <v>70</v>
      </c>
      <c r="L84" s="129">
        <f t="shared" si="35"/>
        <v>0.34146341463414637</v>
      </c>
      <c r="M84" s="130" t="s">
        <v>600</v>
      </c>
      <c r="N84" s="131">
        <v>41962</v>
      </c>
      <c r="O84" s="53"/>
      <c r="P84" s="11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5</v>
      </c>
      <c r="B85" s="106">
        <v>41886</v>
      </c>
      <c r="C85" s="106"/>
      <c r="D85" s="107" t="s">
        <v>630</v>
      </c>
      <c r="E85" s="108" t="s">
        <v>601</v>
      </c>
      <c r="F85" s="109">
        <v>162</v>
      </c>
      <c r="G85" s="108" t="s">
        <v>625</v>
      </c>
      <c r="H85" s="108">
        <v>190</v>
      </c>
      <c r="I85" s="126">
        <v>190</v>
      </c>
      <c r="J85" s="127" t="s">
        <v>626</v>
      </c>
      <c r="K85" s="128">
        <f t="shared" si="34"/>
        <v>28</v>
      </c>
      <c r="L85" s="129">
        <f t="shared" si="35"/>
        <v>0.1728395061728395</v>
      </c>
      <c r="M85" s="130" t="s">
        <v>600</v>
      </c>
      <c r="N85" s="131">
        <v>42006</v>
      </c>
      <c r="O85" s="53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6</v>
      </c>
      <c r="B86" s="106">
        <v>41886</v>
      </c>
      <c r="C86" s="106"/>
      <c r="D86" s="107" t="s">
        <v>631</v>
      </c>
      <c r="E86" s="108" t="s">
        <v>601</v>
      </c>
      <c r="F86" s="109">
        <v>75</v>
      </c>
      <c r="G86" s="108" t="s">
        <v>625</v>
      </c>
      <c r="H86" s="108">
        <v>91.5</v>
      </c>
      <c r="I86" s="126" t="s">
        <v>632</v>
      </c>
      <c r="J86" s="127" t="s">
        <v>633</v>
      </c>
      <c r="K86" s="128">
        <f t="shared" si="34"/>
        <v>16.5</v>
      </c>
      <c r="L86" s="129">
        <f t="shared" si="35"/>
        <v>0.22</v>
      </c>
      <c r="M86" s="130" t="s">
        <v>600</v>
      </c>
      <c r="N86" s="131">
        <v>41954</v>
      </c>
      <c r="O86" s="53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7</v>
      </c>
      <c r="B87" s="106">
        <v>41913</v>
      </c>
      <c r="C87" s="106"/>
      <c r="D87" s="107" t="s">
        <v>634</v>
      </c>
      <c r="E87" s="108" t="s">
        <v>601</v>
      </c>
      <c r="F87" s="109">
        <v>850</v>
      </c>
      <c r="G87" s="108" t="s">
        <v>625</v>
      </c>
      <c r="H87" s="108">
        <v>982.5</v>
      </c>
      <c r="I87" s="126">
        <v>1050</v>
      </c>
      <c r="J87" s="127" t="s">
        <v>635</v>
      </c>
      <c r="K87" s="128">
        <f t="shared" si="34"/>
        <v>132.5</v>
      </c>
      <c r="L87" s="129">
        <f t="shared" si="35"/>
        <v>0.15588235294117647</v>
      </c>
      <c r="M87" s="130" t="s">
        <v>600</v>
      </c>
      <c r="N87" s="131">
        <v>42039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8</v>
      </c>
      <c r="B88" s="106">
        <v>41913</v>
      </c>
      <c r="C88" s="106"/>
      <c r="D88" s="107" t="s">
        <v>636</v>
      </c>
      <c r="E88" s="108" t="s">
        <v>601</v>
      </c>
      <c r="F88" s="109">
        <v>475</v>
      </c>
      <c r="G88" s="108" t="s">
        <v>625</v>
      </c>
      <c r="H88" s="108">
        <v>515</v>
      </c>
      <c r="I88" s="126">
        <v>600</v>
      </c>
      <c r="J88" s="127" t="s">
        <v>637</v>
      </c>
      <c r="K88" s="128">
        <f t="shared" si="34"/>
        <v>40</v>
      </c>
      <c r="L88" s="129">
        <f t="shared" si="35"/>
        <v>8.4210526315789472E-2</v>
      </c>
      <c r="M88" s="130" t="s">
        <v>600</v>
      </c>
      <c r="N88" s="131">
        <v>41939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9</v>
      </c>
      <c r="B89" s="106">
        <v>41913</v>
      </c>
      <c r="C89" s="106"/>
      <c r="D89" s="107" t="s">
        <v>638</v>
      </c>
      <c r="E89" s="108" t="s">
        <v>601</v>
      </c>
      <c r="F89" s="109">
        <v>86</v>
      </c>
      <c r="G89" s="108" t="s">
        <v>625</v>
      </c>
      <c r="H89" s="108">
        <v>99</v>
      </c>
      <c r="I89" s="126">
        <v>140</v>
      </c>
      <c r="J89" s="127" t="s">
        <v>639</v>
      </c>
      <c r="K89" s="128">
        <f t="shared" si="34"/>
        <v>13</v>
      </c>
      <c r="L89" s="129">
        <f t="shared" si="35"/>
        <v>0.15116279069767441</v>
      </c>
      <c r="M89" s="130" t="s">
        <v>600</v>
      </c>
      <c r="N89" s="131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10</v>
      </c>
      <c r="B90" s="106">
        <v>41926</v>
      </c>
      <c r="C90" s="106"/>
      <c r="D90" s="107" t="s">
        <v>640</v>
      </c>
      <c r="E90" s="108" t="s">
        <v>601</v>
      </c>
      <c r="F90" s="109">
        <v>496.6</v>
      </c>
      <c r="G90" s="108" t="s">
        <v>625</v>
      </c>
      <c r="H90" s="108">
        <v>621</v>
      </c>
      <c r="I90" s="126">
        <v>580</v>
      </c>
      <c r="J90" s="127" t="s">
        <v>626</v>
      </c>
      <c r="K90" s="128">
        <f t="shared" si="34"/>
        <v>124.39999999999998</v>
      </c>
      <c r="L90" s="129">
        <f t="shared" si="35"/>
        <v>0.25050342327829234</v>
      </c>
      <c r="M90" s="130" t="s">
        <v>600</v>
      </c>
      <c r="N90" s="131">
        <v>42605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11</v>
      </c>
      <c r="B91" s="106">
        <v>41926</v>
      </c>
      <c r="C91" s="106"/>
      <c r="D91" s="107" t="s">
        <v>641</v>
      </c>
      <c r="E91" s="108" t="s">
        <v>601</v>
      </c>
      <c r="F91" s="109">
        <v>2481.9</v>
      </c>
      <c r="G91" s="108" t="s">
        <v>625</v>
      </c>
      <c r="H91" s="108">
        <v>2840</v>
      </c>
      <c r="I91" s="126">
        <v>2870</v>
      </c>
      <c r="J91" s="127" t="s">
        <v>642</v>
      </c>
      <c r="K91" s="128">
        <f t="shared" si="34"/>
        <v>358.09999999999991</v>
      </c>
      <c r="L91" s="129">
        <f t="shared" si="35"/>
        <v>0.14428462065353154</v>
      </c>
      <c r="M91" s="130" t="s">
        <v>600</v>
      </c>
      <c r="N91" s="131">
        <v>42017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12</v>
      </c>
      <c r="B92" s="106">
        <v>41928</v>
      </c>
      <c r="C92" s="106"/>
      <c r="D92" s="107" t="s">
        <v>643</v>
      </c>
      <c r="E92" s="108" t="s">
        <v>601</v>
      </c>
      <c r="F92" s="109">
        <v>84.5</v>
      </c>
      <c r="G92" s="108" t="s">
        <v>625</v>
      </c>
      <c r="H92" s="108">
        <v>93</v>
      </c>
      <c r="I92" s="126">
        <v>110</v>
      </c>
      <c r="J92" s="127" t="s">
        <v>644</v>
      </c>
      <c r="K92" s="128">
        <f t="shared" si="34"/>
        <v>8.5</v>
      </c>
      <c r="L92" s="129">
        <f t="shared" si="35"/>
        <v>0.10059171597633136</v>
      </c>
      <c r="M92" s="130" t="s">
        <v>600</v>
      </c>
      <c r="N92" s="131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13</v>
      </c>
      <c r="B93" s="106">
        <v>41928</v>
      </c>
      <c r="C93" s="106"/>
      <c r="D93" s="107" t="s">
        <v>645</v>
      </c>
      <c r="E93" s="108" t="s">
        <v>601</v>
      </c>
      <c r="F93" s="109">
        <v>401</v>
      </c>
      <c r="G93" s="108" t="s">
        <v>625</v>
      </c>
      <c r="H93" s="108">
        <v>428</v>
      </c>
      <c r="I93" s="126">
        <v>450</v>
      </c>
      <c r="J93" s="127" t="s">
        <v>646</v>
      </c>
      <c r="K93" s="128">
        <f t="shared" si="34"/>
        <v>27</v>
      </c>
      <c r="L93" s="129">
        <f t="shared" si="35"/>
        <v>6.7331670822942641E-2</v>
      </c>
      <c r="M93" s="130" t="s">
        <v>600</v>
      </c>
      <c r="N93" s="131">
        <v>42020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14</v>
      </c>
      <c r="B94" s="106">
        <v>41928</v>
      </c>
      <c r="C94" s="106"/>
      <c r="D94" s="107" t="s">
        <v>647</v>
      </c>
      <c r="E94" s="108" t="s">
        <v>601</v>
      </c>
      <c r="F94" s="109">
        <v>101</v>
      </c>
      <c r="G94" s="108" t="s">
        <v>625</v>
      </c>
      <c r="H94" s="108">
        <v>112</v>
      </c>
      <c r="I94" s="126">
        <v>120</v>
      </c>
      <c r="J94" s="127" t="s">
        <v>648</v>
      </c>
      <c r="K94" s="128">
        <f t="shared" si="34"/>
        <v>11</v>
      </c>
      <c r="L94" s="129">
        <f t="shared" si="35"/>
        <v>0.10891089108910891</v>
      </c>
      <c r="M94" s="130" t="s">
        <v>600</v>
      </c>
      <c r="N94" s="131">
        <v>41939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15</v>
      </c>
      <c r="B95" s="106">
        <v>41954</v>
      </c>
      <c r="C95" s="106"/>
      <c r="D95" s="107" t="s">
        <v>649</v>
      </c>
      <c r="E95" s="108" t="s">
        <v>601</v>
      </c>
      <c r="F95" s="109">
        <v>59</v>
      </c>
      <c r="G95" s="108" t="s">
        <v>625</v>
      </c>
      <c r="H95" s="108">
        <v>76</v>
      </c>
      <c r="I95" s="126">
        <v>76</v>
      </c>
      <c r="J95" s="127" t="s">
        <v>626</v>
      </c>
      <c r="K95" s="128">
        <f t="shared" si="34"/>
        <v>17</v>
      </c>
      <c r="L95" s="129">
        <f t="shared" si="35"/>
        <v>0.28813559322033899</v>
      </c>
      <c r="M95" s="130" t="s">
        <v>600</v>
      </c>
      <c r="N95" s="131">
        <v>43032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16</v>
      </c>
      <c r="B96" s="106">
        <v>41954</v>
      </c>
      <c r="C96" s="106"/>
      <c r="D96" s="107" t="s">
        <v>638</v>
      </c>
      <c r="E96" s="108" t="s">
        <v>601</v>
      </c>
      <c r="F96" s="109">
        <v>99</v>
      </c>
      <c r="G96" s="108" t="s">
        <v>625</v>
      </c>
      <c r="H96" s="108">
        <v>120</v>
      </c>
      <c r="I96" s="126">
        <v>120</v>
      </c>
      <c r="J96" s="127" t="s">
        <v>650</v>
      </c>
      <c r="K96" s="128">
        <f t="shared" si="34"/>
        <v>21</v>
      </c>
      <c r="L96" s="129">
        <f t="shared" si="35"/>
        <v>0.21212121212121213</v>
      </c>
      <c r="M96" s="130" t="s">
        <v>600</v>
      </c>
      <c r="N96" s="131">
        <v>41960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17</v>
      </c>
      <c r="B97" s="106">
        <v>41956</v>
      </c>
      <c r="C97" s="106"/>
      <c r="D97" s="107" t="s">
        <v>651</v>
      </c>
      <c r="E97" s="108" t="s">
        <v>601</v>
      </c>
      <c r="F97" s="109">
        <v>22</v>
      </c>
      <c r="G97" s="108" t="s">
        <v>625</v>
      </c>
      <c r="H97" s="108">
        <v>33.549999999999997</v>
      </c>
      <c r="I97" s="126">
        <v>32</v>
      </c>
      <c r="J97" s="127" t="s">
        <v>652</v>
      </c>
      <c r="K97" s="128">
        <f t="shared" si="34"/>
        <v>11.549999999999997</v>
      </c>
      <c r="L97" s="129">
        <f t="shared" si="35"/>
        <v>0.52499999999999991</v>
      </c>
      <c r="M97" s="130" t="s">
        <v>600</v>
      </c>
      <c r="N97" s="131">
        <v>42188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18</v>
      </c>
      <c r="B98" s="106">
        <v>41976</v>
      </c>
      <c r="C98" s="106"/>
      <c r="D98" s="107" t="s">
        <v>653</v>
      </c>
      <c r="E98" s="108" t="s">
        <v>601</v>
      </c>
      <c r="F98" s="109">
        <v>440</v>
      </c>
      <c r="G98" s="108" t="s">
        <v>625</v>
      </c>
      <c r="H98" s="108">
        <v>520</v>
      </c>
      <c r="I98" s="126">
        <v>520</v>
      </c>
      <c r="J98" s="127" t="s">
        <v>654</v>
      </c>
      <c r="K98" s="128">
        <f t="shared" si="34"/>
        <v>80</v>
      </c>
      <c r="L98" s="129">
        <f t="shared" si="35"/>
        <v>0.18181818181818182</v>
      </c>
      <c r="M98" s="130" t="s">
        <v>600</v>
      </c>
      <c r="N98" s="131">
        <v>42208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19</v>
      </c>
      <c r="B99" s="106">
        <v>41976</v>
      </c>
      <c r="C99" s="106"/>
      <c r="D99" s="107" t="s">
        <v>655</v>
      </c>
      <c r="E99" s="108" t="s">
        <v>601</v>
      </c>
      <c r="F99" s="109">
        <v>360</v>
      </c>
      <c r="G99" s="108" t="s">
        <v>625</v>
      </c>
      <c r="H99" s="108">
        <v>427</v>
      </c>
      <c r="I99" s="126">
        <v>425</v>
      </c>
      <c r="J99" s="127" t="s">
        <v>656</v>
      </c>
      <c r="K99" s="128">
        <f t="shared" si="34"/>
        <v>67</v>
      </c>
      <c r="L99" s="129">
        <f t="shared" si="35"/>
        <v>0.18611111111111112</v>
      </c>
      <c r="M99" s="130" t="s">
        <v>600</v>
      </c>
      <c r="N99" s="131">
        <v>42058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20</v>
      </c>
      <c r="B100" s="106">
        <v>42012</v>
      </c>
      <c r="C100" s="106"/>
      <c r="D100" s="107" t="s">
        <v>657</v>
      </c>
      <c r="E100" s="108" t="s">
        <v>601</v>
      </c>
      <c r="F100" s="109">
        <v>360</v>
      </c>
      <c r="G100" s="108" t="s">
        <v>625</v>
      </c>
      <c r="H100" s="108">
        <v>455</v>
      </c>
      <c r="I100" s="126">
        <v>420</v>
      </c>
      <c r="J100" s="127" t="s">
        <v>658</v>
      </c>
      <c r="K100" s="128">
        <f t="shared" si="34"/>
        <v>95</v>
      </c>
      <c r="L100" s="129">
        <f t="shared" si="35"/>
        <v>0.2638888888888889</v>
      </c>
      <c r="M100" s="130" t="s">
        <v>600</v>
      </c>
      <c r="N100" s="131">
        <v>42024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21</v>
      </c>
      <c r="B101" s="106">
        <v>42012</v>
      </c>
      <c r="C101" s="106"/>
      <c r="D101" s="107" t="s">
        <v>659</v>
      </c>
      <c r="E101" s="108" t="s">
        <v>601</v>
      </c>
      <c r="F101" s="109">
        <v>130</v>
      </c>
      <c r="G101" s="108"/>
      <c r="H101" s="108">
        <v>175.5</v>
      </c>
      <c r="I101" s="126">
        <v>165</v>
      </c>
      <c r="J101" s="127" t="s">
        <v>660</v>
      </c>
      <c r="K101" s="128">
        <f t="shared" si="34"/>
        <v>45.5</v>
      </c>
      <c r="L101" s="129">
        <f t="shared" si="35"/>
        <v>0.35</v>
      </c>
      <c r="M101" s="130" t="s">
        <v>600</v>
      </c>
      <c r="N101" s="131">
        <v>43088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22</v>
      </c>
      <c r="B102" s="106">
        <v>42040</v>
      </c>
      <c r="C102" s="106"/>
      <c r="D102" s="107" t="s">
        <v>390</v>
      </c>
      <c r="E102" s="108" t="s">
        <v>624</v>
      </c>
      <c r="F102" s="109">
        <v>98</v>
      </c>
      <c r="G102" s="108"/>
      <c r="H102" s="108">
        <v>120</v>
      </c>
      <c r="I102" s="126">
        <v>120</v>
      </c>
      <c r="J102" s="127" t="s">
        <v>626</v>
      </c>
      <c r="K102" s="128">
        <f t="shared" si="34"/>
        <v>22</v>
      </c>
      <c r="L102" s="129">
        <f t="shared" si="35"/>
        <v>0.22448979591836735</v>
      </c>
      <c r="M102" s="130" t="s">
        <v>600</v>
      </c>
      <c r="N102" s="131">
        <v>42753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23</v>
      </c>
      <c r="B103" s="106">
        <v>42040</v>
      </c>
      <c r="C103" s="106"/>
      <c r="D103" s="107" t="s">
        <v>661</v>
      </c>
      <c r="E103" s="108" t="s">
        <v>624</v>
      </c>
      <c r="F103" s="109">
        <v>196</v>
      </c>
      <c r="G103" s="108"/>
      <c r="H103" s="108">
        <v>262</v>
      </c>
      <c r="I103" s="126">
        <v>255</v>
      </c>
      <c r="J103" s="127" t="s">
        <v>626</v>
      </c>
      <c r="K103" s="128">
        <f t="shared" si="34"/>
        <v>66</v>
      </c>
      <c r="L103" s="129">
        <f t="shared" si="35"/>
        <v>0.33673469387755101</v>
      </c>
      <c r="M103" s="130" t="s">
        <v>600</v>
      </c>
      <c r="N103" s="131">
        <v>42599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24</v>
      </c>
      <c r="B104" s="110">
        <v>42067</v>
      </c>
      <c r="C104" s="110"/>
      <c r="D104" s="111" t="s">
        <v>389</v>
      </c>
      <c r="E104" s="112" t="s">
        <v>624</v>
      </c>
      <c r="F104" s="113">
        <v>235</v>
      </c>
      <c r="G104" s="113"/>
      <c r="H104" s="114">
        <v>77</v>
      </c>
      <c r="I104" s="132" t="s">
        <v>662</v>
      </c>
      <c r="J104" s="133" t="s">
        <v>663</v>
      </c>
      <c r="K104" s="134">
        <f t="shared" si="34"/>
        <v>-158</v>
      </c>
      <c r="L104" s="135">
        <f t="shared" si="35"/>
        <v>-0.67234042553191486</v>
      </c>
      <c r="M104" s="136" t="s">
        <v>664</v>
      </c>
      <c r="N104" s="137">
        <v>43522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25</v>
      </c>
      <c r="B105" s="106">
        <v>42067</v>
      </c>
      <c r="C105" s="106"/>
      <c r="D105" s="107" t="s">
        <v>481</v>
      </c>
      <c r="E105" s="108" t="s">
        <v>624</v>
      </c>
      <c r="F105" s="109">
        <v>185</v>
      </c>
      <c r="G105" s="108"/>
      <c r="H105" s="108">
        <v>224</v>
      </c>
      <c r="I105" s="126" t="s">
        <v>665</v>
      </c>
      <c r="J105" s="127" t="s">
        <v>626</v>
      </c>
      <c r="K105" s="128">
        <f t="shared" si="34"/>
        <v>39</v>
      </c>
      <c r="L105" s="129">
        <f t="shared" si="35"/>
        <v>0.21081081081081082</v>
      </c>
      <c r="M105" s="130" t="s">
        <v>600</v>
      </c>
      <c r="N105" s="131">
        <v>42647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364">
        <v>26</v>
      </c>
      <c r="B106" s="115">
        <v>42090</v>
      </c>
      <c r="C106" s="115"/>
      <c r="D106" s="116" t="s">
        <v>666</v>
      </c>
      <c r="E106" s="117" t="s">
        <v>624</v>
      </c>
      <c r="F106" s="118">
        <v>49.5</v>
      </c>
      <c r="G106" s="119"/>
      <c r="H106" s="119">
        <v>15.85</v>
      </c>
      <c r="I106" s="119">
        <v>67</v>
      </c>
      <c r="J106" s="138" t="s">
        <v>667</v>
      </c>
      <c r="K106" s="119">
        <f t="shared" si="34"/>
        <v>-33.65</v>
      </c>
      <c r="L106" s="139">
        <f t="shared" si="35"/>
        <v>-0.67979797979797973</v>
      </c>
      <c r="M106" s="136" t="s">
        <v>664</v>
      </c>
      <c r="N106" s="140">
        <v>43627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27</v>
      </c>
      <c r="B107" s="106">
        <v>42093</v>
      </c>
      <c r="C107" s="106"/>
      <c r="D107" s="107" t="s">
        <v>668</v>
      </c>
      <c r="E107" s="108" t="s">
        <v>624</v>
      </c>
      <c r="F107" s="109">
        <v>183.5</v>
      </c>
      <c r="G107" s="108"/>
      <c r="H107" s="108">
        <v>219</v>
      </c>
      <c r="I107" s="126">
        <v>218</v>
      </c>
      <c r="J107" s="127" t="s">
        <v>669</v>
      </c>
      <c r="K107" s="128">
        <f t="shared" si="34"/>
        <v>35.5</v>
      </c>
      <c r="L107" s="129">
        <f t="shared" si="35"/>
        <v>0.19346049046321526</v>
      </c>
      <c r="M107" s="130" t="s">
        <v>600</v>
      </c>
      <c r="N107" s="131">
        <v>42103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28</v>
      </c>
      <c r="B108" s="106">
        <v>42114</v>
      </c>
      <c r="C108" s="106"/>
      <c r="D108" s="107" t="s">
        <v>670</v>
      </c>
      <c r="E108" s="108" t="s">
        <v>624</v>
      </c>
      <c r="F108" s="109">
        <f>(227+237)/2</f>
        <v>232</v>
      </c>
      <c r="G108" s="108"/>
      <c r="H108" s="108">
        <v>298</v>
      </c>
      <c r="I108" s="126">
        <v>298</v>
      </c>
      <c r="J108" s="127" t="s">
        <v>626</v>
      </c>
      <c r="K108" s="128">
        <f t="shared" si="34"/>
        <v>66</v>
      </c>
      <c r="L108" s="129">
        <f t="shared" si="35"/>
        <v>0.28448275862068967</v>
      </c>
      <c r="M108" s="130" t="s">
        <v>600</v>
      </c>
      <c r="N108" s="131">
        <v>42823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29</v>
      </c>
      <c r="B109" s="106">
        <v>42128</v>
      </c>
      <c r="C109" s="106"/>
      <c r="D109" s="107" t="s">
        <v>671</v>
      </c>
      <c r="E109" s="108" t="s">
        <v>601</v>
      </c>
      <c r="F109" s="109">
        <v>385</v>
      </c>
      <c r="G109" s="108"/>
      <c r="H109" s="108">
        <f>212.5+331</f>
        <v>543.5</v>
      </c>
      <c r="I109" s="126">
        <v>510</v>
      </c>
      <c r="J109" s="127" t="s">
        <v>672</v>
      </c>
      <c r="K109" s="128">
        <f t="shared" si="34"/>
        <v>158.5</v>
      </c>
      <c r="L109" s="129">
        <f t="shared" si="35"/>
        <v>0.41168831168831171</v>
      </c>
      <c r="M109" s="130" t="s">
        <v>600</v>
      </c>
      <c r="N109" s="131">
        <v>42235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30</v>
      </c>
      <c r="B110" s="106">
        <v>42128</v>
      </c>
      <c r="C110" s="106"/>
      <c r="D110" s="107" t="s">
        <v>673</v>
      </c>
      <c r="E110" s="108" t="s">
        <v>601</v>
      </c>
      <c r="F110" s="109">
        <v>115.5</v>
      </c>
      <c r="G110" s="108"/>
      <c r="H110" s="108">
        <v>146</v>
      </c>
      <c r="I110" s="126">
        <v>142</v>
      </c>
      <c r="J110" s="127" t="s">
        <v>674</v>
      </c>
      <c r="K110" s="128">
        <f t="shared" si="34"/>
        <v>30.5</v>
      </c>
      <c r="L110" s="129">
        <f t="shared" si="35"/>
        <v>0.26406926406926406</v>
      </c>
      <c r="M110" s="130" t="s">
        <v>600</v>
      </c>
      <c r="N110" s="131">
        <v>42202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31</v>
      </c>
      <c r="B111" s="106">
        <v>42151</v>
      </c>
      <c r="C111" s="106"/>
      <c r="D111" s="107" t="s">
        <v>675</v>
      </c>
      <c r="E111" s="108" t="s">
        <v>601</v>
      </c>
      <c r="F111" s="109">
        <v>237.5</v>
      </c>
      <c r="G111" s="108"/>
      <c r="H111" s="108">
        <v>279.5</v>
      </c>
      <c r="I111" s="126">
        <v>278</v>
      </c>
      <c r="J111" s="127" t="s">
        <v>626</v>
      </c>
      <c r="K111" s="128">
        <f t="shared" si="34"/>
        <v>42</v>
      </c>
      <c r="L111" s="129">
        <f t="shared" si="35"/>
        <v>0.17684210526315788</v>
      </c>
      <c r="M111" s="130" t="s">
        <v>600</v>
      </c>
      <c r="N111" s="131">
        <v>42222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32</v>
      </c>
      <c r="B112" s="106">
        <v>42174</v>
      </c>
      <c r="C112" s="106"/>
      <c r="D112" s="107" t="s">
        <v>645</v>
      </c>
      <c r="E112" s="108" t="s">
        <v>624</v>
      </c>
      <c r="F112" s="109">
        <v>340</v>
      </c>
      <c r="G112" s="108"/>
      <c r="H112" s="108">
        <v>448</v>
      </c>
      <c r="I112" s="126">
        <v>448</v>
      </c>
      <c r="J112" s="127" t="s">
        <v>626</v>
      </c>
      <c r="K112" s="128">
        <f t="shared" si="34"/>
        <v>108</v>
      </c>
      <c r="L112" s="129">
        <f t="shared" si="35"/>
        <v>0.31764705882352939</v>
      </c>
      <c r="M112" s="130" t="s">
        <v>600</v>
      </c>
      <c r="N112" s="131">
        <v>43018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33</v>
      </c>
      <c r="B113" s="106">
        <v>42191</v>
      </c>
      <c r="C113" s="106"/>
      <c r="D113" s="107" t="s">
        <v>676</v>
      </c>
      <c r="E113" s="108" t="s">
        <v>624</v>
      </c>
      <c r="F113" s="109">
        <v>390</v>
      </c>
      <c r="G113" s="108"/>
      <c r="H113" s="108">
        <v>460</v>
      </c>
      <c r="I113" s="126">
        <v>460</v>
      </c>
      <c r="J113" s="127" t="s">
        <v>626</v>
      </c>
      <c r="K113" s="128">
        <f t="shared" ref="K113:K133" si="36">H113-F113</f>
        <v>70</v>
      </c>
      <c r="L113" s="129">
        <f t="shared" ref="L113:L133" si="37">K113/F113</f>
        <v>0.17948717948717949</v>
      </c>
      <c r="M113" s="130" t="s">
        <v>600</v>
      </c>
      <c r="N113" s="131">
        <v>42478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34</v>
      </c>
      <c r="B114" s="110">
        <v>42195</v>
      </c>
      <c r="C114" s="110"/>
      <c r="D114" s="111" t="s">
        <v>677</v>
      </c>
      <c r="E114" s="112" t="s">
        <v>624</v>
      </c>
      <c r="F114" s="113">
        <v>122.5</v>
      </c>
      <c r="G114" s="113"/>
      <c r="H114" s="114">
        <v>61</v>
      </c>
      <c r="I114" s="132">
        <v>172</v>
      </c>
      <c r="J114" s="133" t="s">
        <v>678</v>
      </c>
      <c r="K114" s="134">
        <f t="shared" si="36"/>
        <v>-61.5</v>
      </c>
      <c r="L114" s="135">
        <f t="shared" si="37"/>
        <v>-0.50204081632653064</v>
      </c>
      <c r="M114" s="136" t="s">
        <v>664</v>
      </c>
      <c r="N114" s="137">
        <v>43333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35</v>
      </c>
      <c r="B115" s="106">
        <v>42219</v>
      </c>
      <c r="C115" s="106"/>
      <c r="D115" s="107" t="s">
        <v>679</v>
      </c>
      <c r="E115" s="108" t="s">
        <v>624</v>
      </c>
      <c r="F115" s="109">
        <v>297.5</v>
      </c>
      <c r="G115" s="108"/>
      <c r="H115" s="108">
        <v>350</v>
      </c>
      <c r="I115" s="126">
        <v>360</v>
      </c>
      <c r="J115" s="127" t="s">
        <v>680</v>
      </c>
      <c r="K115" s="128">
        <f t="shared" si="36"/>
        <v>52.5</v>
      </c>
      <c r="L115" s="129">
        <f t="shared" si="37"/>
        <v>0.17647058823529413</v>
      </c>
      <c r="M115" s="130" t="s">
        <v>600</v>
      </c>
      <c r="N115" s="131">
        <v>42232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36</v>
      </c>
      <c r="B116" s="106">
        <v>42219</v>
      </c>
      <c r="C116" s="106"/>
      <c r="D116" s="107" t="s">
        <v>681</v>
      </c>
      <c r="E116" s="108" t="s">
        <v>624</v>
      </c>
      <c r="F116" s="109">
        <v>115.5</v>
      </c>
      <c r="G116" s="108"/>
      <c r="H116" s="108">
        <v>149</v>
      </c>
      <c r="I116" s="126">
        <v>140</v>
      </c>
      <c r="J116" s="141" t="s">
        <v>682</v>
      </c>
      <c r="K116" s="128">
        <f t="shared" si="36"/>
        <v>33.5</v>
      </c>
      <c r="L116" s="129">
        <f t="shared" si="37"/>
        <v>0.29004329004329005</v>
      </c>
      <c r="M116" s="130" t="s">
        <v>600</v>
      </c>
      <c r="N116" s="131">
        <v>42740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37</v>
      </c>
      <c r="B117" s="106">
        <v>42251</v>
      </c>
      <c r="C117" s="106"/>
      <c r="D117" s="107" t="s">
        <v>675</v>
      </c>
      <c r="E117" s="108" t="s">
        <v>624</v>
      </c>
      <c r="F117" s="109">
        <v>226</v>
      </c>
      <c r="G117" s="108"/>
      <c r="H117" s="108">
        <v>292</v>
      </c>
      <c r="I117" s="126">
        <v>292</v>
      </c>
      <c r="J117" s="127" t="s">
        <v>683</v>
      </c>
      <c r="K117" s="128">
        <f t="shared" si="36"/>
        <v>66</v>
      </c>
      <c r="L117" s="129">
        <f t="shared" si="37"/>
        <v>0.29203539823008851</v>
      </c>
      <c r="M117" s="130" t="s">
        <v>600</v>
      </c>
      <c r="N117" s="131">
        <v>42286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38</v>
      </c>
      <c r="B118" s="106">
        <v>42254</v>
      </c>
      <c r="C118" s="106"/>
      <c r="D118" s="107" t="s">
        <v>670</v>
      </c>
      <c r="E118" s="108" t="s">
        <v>624</v>
      </c>
      <c r="F118" s="109">
        <v>232.5</v>
      </c>
      <c r="G118" s="108"/>
      <c r="H118" s="108">
        <v>312.5</v>
      </c>
      <c r="I118" s="126">
        <v>310</v>
      </c>
      <c r="J118" s="127" t="s">
        <v>626</v>
      </c>
      <c r="K118" s="128">
        <f t="shared" si="36"/>
        <v>80</v>
      </c>
      <c r="L118" s="129">
        <f t="shared" si="37"/>
        <v>0.34408602150537637</v>
      </c>
      <c r="M118" s="130" t="s">
        <v>600</v>
      </c>
      <c r="N118" s="131">
        <v>42823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39</v>
      </c>
      <c r="B119" s="106">
        <v>42268</v>
      </c>
      <c r="C119" s="106"/>
      <c r="D119" s="107" t="s">
        <v>684</v>
      </c>
      <c r="E119" s="108" t="s">
        <v>624</v>
      </c>
      <c r="F119" s="109">
        <v>196.5</v>
      </c>
      <c r="G119" s="108"/>
      <c r="H119" s="108">
        <v>238</v>
      </c>
      <c r="I119" s="126">
        <v>238</v>
      </c>
      <c r="J119" s="127" t="s">
        <v>683</v>
      </c>
      <c r="K119" s="128">
        <f t="shared" si="36"/>
        <v>41.5</v>
      </c>
      <c r="L119" s="129">
        <f t="shared" si="37"/>
        <v>0.21119592875318066</v>
      </c>
      <c r="M119" s="130" t="s">
        <v>600</v>
      </c>
      <c r="N119" s="131">
        <v>42291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40</v>
      </c>
      <c r="B120" s="106">
        <v>42271</v>
      </c>
      <c r="C120" s="106"/>
      <c r="D120" s="107" t="s">
        <v>623</v>
      </c>
      <c r="E120" s="108" t="s">
        <v>624</v>
      </c>
      <c r="F120" s="109">
        <v>65</v>
      </c>
      <c r="G120" s="108"/>
      <c r="H120" s="108">
        <v>82</v>
      </c>
      <c r="I120" s="126">
        <v>82</v>
      </c>
      <c r="J120" s="127" t="s">
        <v>683</v>
      </c>
      <c r="K120" s="128">
        <f t="shared" si="36"/>
        <v>17</v>
      </c>
      <c r="L120" s="129">
        <f t="shared" si="37"/>
        <v>0.26153846153846155</v>
      </c>
      <c r="M120" s="130" t="s">
        <v>600</v>
      </c>
      <c r="N120" s="131">
        <v>42578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41</v>
      </c>
      <c r="B121" s="106">
        <v>42291</v>
      </c>
      <c r="C121" s="106"/>
      <c r="D121" s="107" t="s">
        <v>685</v>
      </c>
      <c r="E121" s="108" t="s">
        <v>624</v>
      </c>
      <c r="F121" s="109">
        <v>144</v>
      </c>
      <c r="G121" s="108"/>
      <c r="H121" s="108">
        <v>182.5</v>
      </c>
      <c r="I121" s="126">
        <v>181</v>
      </c>
      <c r="J121" s="127" t="s">
        <v>683</v>
      </c>
      <c r="K121" s="128">
        <f t="shared" si="36"/>
        <v>38.5</v>
      </c>
      <c r="L121" s="129">
        <f t="shared" si="37"/>
        <v>0.2673611111111111</v>
      </c>
      <c r="M121" s="130" t="s">
        <v>600</v>
      </c>
      <c r="N121" s="131">
        <v>42817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42</v>
      </c>
      <c r="B122" s="106">
        <v>42291</v>
      </c>
      <c r="C122" s="106"/>
      <c r="D122" s="107" t="s">
        <v>686</v>
      </c>
      <c r="E122" s="108" t="s">
        <v>624</v>
      </c>
      <c r="F122" s="109">
        <v>264</v>
      </c>
      <c r="G122" s="108"/>
      <c r="H122" s="108">
        <v>311</v>
      </c>
      <c r="I122" s="126">
        <v>311</v>
      </c>
      <c r="J122" s="127" t="s">
        <v>683</v>
      </c>
      <c r="K122" s="128">
        <f t="shared" si="36"/>
        <v>47</v>
      </c>
      <c r="L122" s="129">
        <f t="shared" si="37"/>
        <v>0.17803030303030304</v>
      </c>
      <c r="M122" s="130" t="s">
        <v>600</v>
      </c>
      <c r="N122" s="131">
        <v>42604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43</v>
      </c>
      <c r="B123" s="106">
        <v>42318</v>
      </c>
      <c r="C123" s="106"/>
      <c r="D123" s="107" t="s">
        <v>687</v>
      </c>
      <c r="E123" s="108" t="s">
        <v>601</v>
      </c>
      <c r="F123" s="109">
        <v>549.5</v>
      </c>
      <c r="G123" s="108"/>
      <c r="H123" s="108">
        <v>630</v>
      </c>
      <c r="I123" s="126">
        <v>630</v>
      </c>
      <c r="J123" s="127" t="s">
        <v>683</v>
      </c>
      <c r="K123" s="128">
        <f t="shared" si="36"/>
        <v>80.5</v>
      </c>
      <c r="L123" s="129">
        <f t="shared" si="37"/>
        <v>0.1464968152866242</v>
      </c>
      <c r="M123" s="130" t="s">
        <v>600</v>
      </c>
      <c r="N123" s="131">
        <v>42419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44</v>
      </c>
      <c r="B124" s="106">
        <v>42342</v>
      </c>
      <c r="C124" s="106"/>
      <c r="D124" s="107" t="s">
        <v>688</v>
      </c>
      <c r="E124" s="108" t="s">
        <v>624</v>
      </c>
      <c r="F124" s="109">
        <v>1027.5</v>
      </c>
      <c r="G124" s="108"/>
      <c r="H124" s="108">
        <v>1315</v>
      </c>
      <c r="I124" s="126">
        <v>1250</v>
      </c>
      <c r="J124" s="127" t="s">
        <v>683</v>
      </c>
      <c r="K124" s="128">
        <f t="shared" si="36"/>
        <v>287.5</v>
      </c>
      <c r="L124" s="129">
        <f t="shared" si="37"/>
        <v>0.27980535279805352</v>
      </c>
      <c r="M124" s="130" t="s">
        <v>600</v>
      </c>
      <c r="N124" s="131">
        <v>43244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45</v>
      </c>
      <c r="B125" s="106">
        <v>42367</v>
      </c>
      <c r="C125" s="106"/>
      <c r="D125" s="107" t="s">
        <v>689</v>
      </c>
      <c r="E125" s="108" t="s">
        <v>624</v>
      </c>
      <c r="F125" s="109">
        <v>465</v>
      </c>
      <c r="G125" s="108"/>
      <c r="H125" s="108">
        <v>540</v>
      </c>
      <c r="I125" s="126">
        <v>540</v>
      </c>
      <c r="J125" s="127" t="s">
        <v>683</v>
      </c>
      <c r="K125" s="128">
        <f t="shared" si="36"/>
        <v>75</v>
      </c>
      <c r="L125" s="129">
        <f t="shared" si="37"/>
        <v>0.16129032258064516</v>
      </c>
      <c r="M125" s="130" t="s">
        <v>600</v>
      </c>
      <c r="N125" s="131">
        <v>42530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46</v>
      </c>
      <c r="B126" s="106">
        <v>42380</v>
      </c>
      <c r="C126" s="106"/>
      <c r="D126" s="107" t="s">
        <v>390</v>
      </c>
      <c r="E126" s="108" t="s">
        <v>601</v>
      </c>
      <c r="F126" s="109">
        <v>81</v>
      </c>
      <c r="G126" s="108"/>
      <c r="H126" s="108">
        <v>110</v>
      </c>
      <c r="I126" s="126">
        <v>110</v>
      </c>
      <c r="J126" s="127" t="s">
        <v>683</v>
      </c>
      <c r="K126" s="128">
        <f t="shared" si="36"/>
        <v>29</v>
      </c>
      <c r="L126" s="129">
        <f t="shared" si="37"/>
        <v>0.35802469135802467</v>
      </c>
      <c r="M126" s="130" t="s">
        <v>600</v>
      </c>
      <c r="N126" s="131">
        <v>42745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47</v>
      </c>
      <c r="B127" s="106">
        <v>42382</v>
      </c>
      <c r="C127" s="106"/>
      <c r="D127" s="107" t="s">
        <v>690</v>
      </c>
      <c r="E127" s="108" t="s">
        <v>601</v>
      </c>
      <c r="F127" s="109">
        <v>417.5</v>
      </c>
      <c r="G127" s="108"/>
      <c r="H127" s="108">
        <v>547</v>
      </c>
      <c r="I127" s="126">
        <v>535</v>
      </c>
      <c r="J127" s="127" t="s">
        <v>683</v>
      </c>
      <c r="K127" s="128">
        <f t="shared" si="36"/>
        <v>129.5</v>
      </c>
      <c r="L127" s="129">
        <f t="shared" si="37"/>
        <v>0.31017964071856285</v>
      </c>
      <c r="M127" s="130" t="s">
        <v>600</v>
      </c>
      <c r="N127" s="131">
        <v>42578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48</v>
      </c>
      <c r="B128" s="106">
        <v>42408</v>
      </c>
      <c r="C128" s="106"/>
      <c r="D128" s="107" t="s">
        <v>691</v>
      </c>
      <c r="E128" s="108" t="s">
        <v>624</v>
      </c>
      <c r="F128" s="109">
        <v>650</v>
      </c>
      <c r="G128" s="108"/>
      <c r="H128" s="108">
        <v>800</v>
      </c>
      <c r="I128" s="126">
        <v>800</v>
      </c>
      <c r="J128" s="127" t="s">
        <v>683</v>
      </c>
      <c r="K128" s="128">
        <f t="shared" si="36"/>
        <v>150</v>
      </c>
      <c r="L128" s="129">
        <f t="shared" si="37"/>
        <v>0.23076923076923078</v>
      </c>
      <c r="M128" s="130" t="s">
        <v>600</v>
      </c>
      <c r="N128" s="131">
        <v>43154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49</v>
      </c>
      <c r="B129" s="106">
        <v>42433</v>
      </c>
      <c r="C129" s="106"/>
      <c r="D129" s="107" t="s">
        <v>197</v>
      </c>
      <c r="E129" s="108" t="s">
        <v>624</v>
      </c>
      <c r="F129" s="109">
        <v>437.5</v>
      </c>
      <c r="G129" s="108"/>
      <c r="H129" s="108">
        <v>504.5</v>
      </c>
      <c r="I129" s="126">
        <v>522</v>
      </c>
      <c r="J129" s="127" t="s">
        <v>692</v>
      </c>
      <c r="K129" s="128">
        <f t="shared" si="36"/>
        <v>67</v>
      </c>
      <c r="L129" s="129">
        <f t="shared" si="37"/>
        <v>0.15314285714285714</v>
      </c>
      <c r="M129" s="130" t="s">
        <v>600</v>
      </c>
      <c r="N129" s="131">
        <v>42480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50</v>
      </c>
      <c r="B130" s="106">
        <v>42438</v>
      </c>
      <c r="C130" s="106"/>
      <c r="D130" s="107" t="s">
        <v>693</v>
      </c>
      <c r="E130" s="108" t="s">
        <v>624</v>
      </c>
      <c r="F130" s="109">
        <v>189.5</v>
      </c>
      <c r="G130" s="108"/>
      <c r="H130" s="108">
        <v>218</v>
      </c>
      <c r="I130" s="126">
        <v>218</v>
      </c>
      <c r="J130" s="127" t="s">
        <v>683</v>
      </c>
      <c r="K130" s="128">
        <f t="shared" si="36"/>
        <v>28.5</v>
      </c>
      <c r="L130" s="129">
        <f t="shared" si="37"/>
        <v>0.15039577836411611</v>
      </c>
      <c r="M130" s="130" t="s">
        <v>600</v>
      </c>
      <c r="N130" s="131">
        <v>43034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364">
        <v>51</v>
      </c>
      <c r="B131" s="115">
        <v>42471</v>
      </c>
      <c r="C131" s="115"/>
      <c r="D131" s="116" t="s">
        <v>694</v>
      </c>
      <c r="E131" s="117" t="s">
        <v>624</v>
      </c>
      <c r="F131" s="118">
        <v>36.5</v>
      </c>
      <c r="G131" s="119"/>
      <c r="H131" s="119">
        <v>15.85</v>
      </c>
      <c r="I131" s="119">
        <v>60</v>
      </c>
      <c r="J131" s="138" t="s">
        <v>695</v>
      </c>
      <c r="K131" s="134">
        <f t="shared" si="36"/>
        <v>-20.65</v>
      </c>
      <c r="L131" s="168">
        <f t="shared" si="37"/>
        <v>-0.5657534246575342</v>
      </c>
      <c r="M131" s="136" t="s">
        <v>664</v>
      </c>
      <c r="N131" s="169">
        <v>43627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52</v>
      </c>
      <c r="B132" s="106">
        <v>42472</v>
      </c>
      <c r="C132" s="106"/>
      <c r="D132" s="107" t="s">
        <v>696</v>
      </c>
      <c r="E132" s="108" t="s">
        <v>624</v>
      </c>
      <c r="F132" s="109">
        <v>93</v>
      </c>
      <c r="G132" s="108"/>
      <c r="H132" s="108">
        <v>149</v>
      </c>
      <c r="I132" s="126">
        <v>140</v>
      </c>
      <c r="J132" s="141" t="s">
        <v>697</v>
      </c>
      <c r="K132" s="128">
        <f t="shared" si="36"/>
        <v>56</v>
      </c>
      <c r="L132" s="129">
        <f t="shared" si="37"/>
        <v>0.60215053763440862</v>
      </c>
      <c r="M132" s="130" t="s">
        <v>600</v>
      </c>
      <c r="N132" s="131">
        <v>42740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53</v>
      </c>
      <c r="B133" s="106">
        <v>42472</v>
      </c>
      <c r="C133" s="106"/>
      <c r="D133" s="107" t="s">
        <v>698</v>
      </c>
      <c r="E133" s="108" t="s">
        <v>624</v>
      </c>
      <c r="F133" s="109">
        <v>130</v>
      </c>
      <c r="G133" s="108"/>
      <c r="H133" s="108">
        <v>150</v>
      </c>
      <c r="I133" s="126" t="s">
        <v>699</v>
      </c>
      <c r="J133" s="127" t="s">
        <v>683</v>
      </c>
      <c r="K133" s="128">
        <f t="shared" si="36"/>
        <v>20</v>
      </c>
      <c r="L133" s="129">
        <f t="shared" si="37"/>
        <v>0.15384615384615385</v>
      </c>
      <c r="M133" s="130" t="s">
        <v>600</v>
      </c>
      <c r="N133" s="131">
        <v>42564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54</v>
      </c>
      <c r="B134" s="106">
        <v>42473</v>
      </c>
      <c r="C134" s="106"/>
      <c r="D134" s="107" t="s">
        <v>354</v>
      </c>
      <c r="E134" s="108" t="s">
        <v>624</v>
      </c>
      <c r="F134" s="109">
        <v>196</v>
      </c>
      <c r="G134" s="108"/>
      <c r="H134" s="108">
        <v>299</v>
      </c>
      <c r="I134" s="126">
        <v>299</v>
      </c>
      <c r="J134" s="127" t="s">
        <v>683</v>
      </c>
      <c r="K134" s="128">
        <v>103</v>
      </c>
      <c r="L134" s="129">
        <v>0.52551020408163296</v>
      </c>
      <c r="M134" s="130" t="s">
        <v>600</v>
      </c>
      <c r="N134" s="131">
        <v>42620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55</v>
      </c>
      <c r="B135" s="106">
        <v>42473</v>
      </c>
      <c r="C135" s="106"/>
      <c r="D135" s="107" t="s">
        <v>757</v>
      </c>
      <c r="E135" s="108" t="s">
        <v>624</v>
      </c>
      <c r="F135" s="109">
        <v>88</v>
      </c>
      <c r="G135" s="108"/>
      <c r="H135" s="108">
        <v>103</v>
      </c>
      <c r="I135" s="126">
        <v>103</v>
      </c>
      <c r="J135" s="127" t="s">
        <v>683</v>
      </c>
      <c r="K135" s="128">
        <v>15</v>
      </c>
      <c r="L135" s="129">
        <v>0.170454545454545</v>
      </c>
      <c r="M135" s="130" t="s">
        <v>600</v>
      </c>
      <c r="N135" s="131">
        <v>42530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56</v>
      </c>
      <c r="B136" s="106">
        <v>42492</v>
      </c>
      <c r="C136" s="106"/>
      <c r="D136" s="107" t="s">
        <v>700</v>
      </c>
      <c r="E136" s="108" t="s">
        <v>624</v>
      </c>
      <c r="F136" s="109">
        <v>127.5</v>
      </c>
      <c r="G136" s="108"/>
      <c r="H136" s="108">
        <v>148</v>
      </c>
      <c r="I136" s="126" t="s">
        <v>701</v>
      </c>
      <c r="J136" s="127" t="s">
        <v>683</v>
      </c>
      <c r="K136" s="128">
        <f>H136-F136</f>
        <v>20.5</v>
      </c>
      <c r="L136" s="129">
        <f>K136/F136</f>
        <v>0.16078431372549021</v>
      </c>
      <c r="M136" s="130" t="s">
        <v>600</v>
      </c>
      <c r="N136" s="131">
        <v>42564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57</v>
      </c>
      <c r="B137" s="106">
        <v>42493</v>
      </c>
      <c r="C137" s="106"/>
      <c r="D137" s="107" t="s">
        <v>702</v>
      </c>
      <c r="E137" s="108" t="s">
        <v>624</v>
      </c>
      <c r="F137" s="109">
        <v>675</v>
      </c>
      <c r="G137" s="108"/>
      <c r="H137" s="108">
        <v>815</v>
      </c>
      <c r="I137" s="126" t="s">
        <v>703</v>
      </c>
      <c r="J137" s="127" t="s">
        <v>683</v>
      </c>
      <c r="K137" s="128">
        <f>H137-F137</f>
        <v>140</v>
      </c>
      <c r="L137" s="129">
        <f>K137/F137</f>
        <v>0.2074074074074074</v>
      </c>
      <c r="M137" s="130" t="s">
        <v>600</v>
      </c>
      <c r="N137" s="131">
        <v>43154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58</v>
      </c>
      <c r="B138" s="110">
        <v>42522</v>
      </c>
      <c r="C138" s="110"/>
      <c r="D138" s="111" t="s">
        <v>758</v>
      </c>
      <c r="E138" s="112" t="s">
        <v>624</v>
      </c>
      <c r="F138" s="113">
        <v>500</v>
      </c>
      <c r="G138" s="113"/>
      <c r="H138" s="114">
        <v>232.5</v>
      </c>
      <c r="I138" s="132" t="s">
        <v>759</v>
      </c>
      <c r="J138" s="133" t="s">
        <v>760</v>
      </c>
      <c r="K138" s="134">
        <f>H138-F138</f>
        <v>-267.5</v>
      </c>
      <c r="L138" s="135">
        <f>K138/F138</f>
        <v>-0.53500000000000003</v>
      </c>
      <c r="M138" s="136" t="s">
        <v>664</v>
      </c>
      <c r="N138" s="137">
        <v>43735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59</v>
      </c>
      <c r="B139" s="106">
        <v>42527</v>
      </c>
      <c r="C139" s="106"/>
      <c r="D139" s="107" t="s">
        <v>704</v>
      </c>
      <c r="E139" s="108" t="s">
        <v>624</v>
      </c>
      <c r="F139" s="109">
        <v>110</v>
      </c>
      <c r="G139" s="108"/>
      <c r="H139" s="108">
        <v>126.5</v>
      </c>
      <c r="I139" s="126">
        <v>125</v>
      </c>
      <c r="J139" s="127" t="s">
        <v>633</v>
      </c>
      <c r="K139" s="128">
        <f>H139-F139</f>
        <v>16.5</v>
      </c>
      <c r="L139" s="129">
        <f>K139/F139</f>
        <v>0.15</v>
      </c>
      <c r="M139" s="130" t="s">
        <v>600</v>
      </c>
      <c r="N139" s="131">
        <v>42552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60</v>
      </c>
      <c r="B140" s="106">
        <v>42538</v>
      </c>
      <c r="C140" s="106"/>
      <c r="D140" s="107" t="s">
        <v>705</v>
      </c>
      <c r="E140" s="108" t="s">
        <v>624</v>
      </c>
      <c r="F140" s="109">
        <v>44</v>
      </c>
      <c r="G140" s="108"/>
      <c r="H140" s="108">
        <v>69.5</v>
      </c>
      <c r="I140" s="126">
        <v>69.5</v>
      </c>
      <c r="J140" s="127" t="s">
        <v>706</v>
      </c>
      <c r="K140" s="128">
        <f>H140-F140</f>
        <v>25.5</v>
      </c>
      <c r="L140" s="129">
        <f>K140/F140</f>
        <v>0.57954545454545459</v>
      </c>
      <c r="M140" s="130" t="s">
        <v>600</v>
      </c>
      <c r="N140" s="131">
        <v>42977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61</v>
      </c>
      <c r="B141" s="106">
        <v>42549</v>
      </c>
      <c r="C141" s="106"/>
      <c r="D141" s="148" t="s">
        <v>761</v>
      </c>
      <c r="E141" s="108" t="s">
        <v>624</v>
      </c>
      <c r="F141" s="109">
        <v>262.5</v>
      </c>
      <c r="G141" s="108"/>
      <c r="H141" s="108">
        <v>340</v>
      </c>
      <c r="I141" s="126">
        <v>333</v>
      </c>
      <c r="J141" s="127" t="s">
        <v>762</v>
      </c>
      <c r="K141" s="128">
        <v>77.5</v>
      </c>
      <c r="L141" s="129">
        <v>0.29523809523809502</v>
      </c>
      <c r="M141" s="130" t="s">
        <v>600</v>
      </c>
      <c r="N141" s="131">
        <v>43017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62</v>
      </c>
      <c r="B142" s="106">
        <v>42549</v>
      </c>
      <c r="C142" s="106"/>
      <c r="D142" s="148" t="s">
        <v>763</v>
      </c>
      <c r="E142" s="108" t="s">
        <v>624</v>
      </c>
      <c r="F142" s="109">
        <v>840</v>
      </c>
      <c r="G142" s="108"/>
      <c r="H142" s="108">
        <v>1230</v>
      </c>
      <c r="I142" s="126">
        <v>1230</v>
      </c>
      <c r="J142" s="127" t="s">
        <v>683</v>
      </c>
      <c r="K142" s="128">
        <v>390</v>
      </c>
      <c r="L142" s="129">
        <v>0.46428571428571402</v>
      </c>
      <c r="M142" s="130" t="s">
        <v>600</v>
      </c>
      <c r="N142" s="131">
        <v>42649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5">
        <v>63</v>
      </c>
      <c r="B143" s="143">
        <v>42556</v>
      </c>
      <c r="C143" s="143"/>
      <c r="D143" s="144" t="s">
        <v>707</v>
      </c>
      <c r="E143" s="145" t="s">
        <v>624</v>
      </c>
      <c r="F143" s="146">
        <v>395</v>
      </c>
      <c r="G143" s="147"/>
      <c r="H143" s="147">
        <f>(468.5+342.5)/2</f>
        <v>405.5</v>
      </c>
      <c r="I143" s="147">
        <v>510</v>
      </c>
      <c r="J143" s="170" t="s">
        <v>708</v>
      </c>
      <c r="K143" s="171">
        <f t="shared" ref="K143:K149" si="38">H143-F143</f>
        <v>10.5</v>
      </c>
      <c r="L143" s="172">
        <f t="shared" ref="L143:L149" si="39">K143/F143</f>
        <v>2.6582278481012658E-2</v>
      </c>
      <c r="M143" s="173" t="s">
        <v>709</v>
      </c>
      <c r="N143" s="174">
        <v>43606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64</v>
      </c>
      <c r="B144" s="110">
        <v>42584</v>
      </c>
      <c r="C144" s="110"/>
      <c r="D144" s="111" t="s">
        <v>710</v>
      </c>
      <c r="E144" s="112" t="s">
        <v>601</v>
      </c>
      <c r="F144" s="113">
        <f>169.5-12.8</f>
        <v>156.69999999999999</v>
      </c>
      <c r="G144" s="113"/>
      <c r="H144" s="114">
        <v>77</v>
      </c>
      <c r="I144" s="132" t="s">
        <v>711</v>
      </c>
      <c r="J144" s="385" t="s">
        <v>3402</v>
      </c>
      <c r="K144" s="134">
        <f t="shared" si="38"/>
        <v>-79.699999999999989</v>
      </c>
      <c r="L144" s="135">
        <f t="shared" si="39"/>
        <v>-0.50861518825781749</v>
      </c>
      <c r="M144" s="136" t="s">
        <v>664</v>
      </c>
      <c r="N144" s="137">
        <v>43522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65</v>
      </c>
      <c r="B145" s="110">
        <v>42586</v>
      </c>
      <c r="C145" s="110"/>
      <c r="D145" s="111" t="s">
        <v>712</v>
      </c>
      <c r="E145" s="112" t="s">
        <v>624</v>
      </c>
      <c r="F145" s="113">
        <v>400</v>
      </c>
      <c r="G145" s="113"/>
      <c r="H145" s="114">
        <v>305</v>
      </c>
      <c r="I145" s="132">
        <v>475</v>
      </c>
      <c r="J145" s="133" t="s">
        <v>713</v>
      </c>
      <c r="K145" s="134">
        <f t="shared" si="38"/>
        <v>-95</v>
      </c>
      <c r="L145" s="135">
        <f t="shared" si="39"/>
        <v>-0.23749999999999999</v>
      </c>
      <c r="M145" s="136" t="s">
        <v>664</v>
      </c>
      <c r="N145" s="137">
        <v>43606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66</v>
      </c>
      <c r="B146" s="106">
        <v>42593</v>
      </c>
      <c r="C146" s="106"/>
      <c r="D146" s="107" t="s">
        <v>714</v>
      </c>
      <c r="E146" s="108" t="s">
        <v>624</v>
      </c>
      <c r="F146" s="109">
        <v>86.5</v>
      </c>
      <c r="G146" s="108"/>
      <c r="H146" s="108">
        <v>130</v>
      </c>
      <c r="I146" s="126">
        <v>130</v>
      </c>
      <c r="J146" s="141" t="s">
        <v>715</v>
      </c>
      <c r="K146" s="128">
        <f t="shared" si="38"/>
        <v>43.5</v>
      </c>
      <c r="L146" s="129">
        <f t="shared" si="39"/>
        <v>0.50289017341040465</v>
      </c>
      <c r="M146" s="130" t="s">
        <v>600</v>
      </c>
      <c r="N146" s="131">
        <v>43091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67</v>
      </c>
      <c r="B147" s="110">
        <v>42600</v>
      </c>
      <c r="C147" s="110"/>
      <c r="D147" s="111" t="s">
        <v>381</v>
      </c>
      <c r="E147" s="112" t="s">
        <v>624</v>
      </c>
      <c r="F147" s="113">
        <v>133.5</v>
      </c>
      <c r="G147" s="113"/>
      <c r="H147" s="114">
        <v>126.5</v>
      </c>
      <c r="I147" s="132">
        <v>178</v>
      </c>
      <c r="J147" s="133" t="s">
        <v>716</v>
      </c>
      <c r="K147" s="134">
        <f t="shared" si="38"/>
        <v>-7</v>
      </c>
      <c r="L147" s="135">
        <f t="shared" si="39"/>
        <v>-5.2434456928838954E-2</v>
      </c>
      <c r="M147" s="136" t="s">
        <v>664</v>
      </c>
      <c r="N147" s="137">
        <v>42615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68</v>
      </c>
      <c r="B148" s="106">
        <v>42613</v>
      </c>
      <c r="C148" s="106"/>
      <c r="D148" s="107" t="s">
        <v>717</v>
      </c>
      <c r="E148" s="108" t="s">
        <v>624</v>
      </c>
      <c r="F148" s="109">
        <v>560</v>
      </c>
      <c r="G148" s="108"/>
      <c r="H148" s="108">
        <v>725</v>
      </c>
      <c r="I148" s="126">
        <v>725</v>
      </c>
      <c r="J148" s="127" t="s">
        <v>626</v>
      </c>
      <c r="K148" s="128">
        <f t="shared" si="38"/>
        <v>165</v>
      </c>
      <c r="L148" s="129">
        <f t="shared" si="39"/>
        <v>0.29464285714285715</v>
      </c>
      <c r="M148" s="130" t="s">
        <v>600</v>
      </c>
      <c r="N148" s="131">
        <v>42456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69</v>
      </c>
      <c r="B149" s="106">
        <v>42614</v>
      </c>
      <c r="C149" s="106"/>
      <c r="D149" s="107" t="s">
        <v>718</v>
      </c>
      <c r="E149" s="108" t="s">
        <v>624</v>
      </c>
      <c r="F149" s="109">
        <v>160.5</v>
      </c>
      <c r="G149" s="108"/>
      <c r="H149" s="108">
        <v>210</v>
      </c>
      <c r="I149" s="126">
        <v>210</v>
      </c>
      <c r="J149" s="127" t="s">
        <v>626</v>
      </c>
      <c r="K149" s="128">
        <f t="shared" si="38"/>
        <v>49.5</v>
      </c>
      <c r="L149" s="129">
        <f t="shared" si="39"/>
        <v>0.30841121495327101</v>
      </c>
      <c r="M149" s="130" t="s">
        <v>600</v>
      </c>
      <c r="N149" s="131">
        <v>42871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70</v>
      </c>
      <c r="B150" s="106">
        <v>42646</v>
      </c>
      <c r="C150" s="106"/>
      <c r="D150" s="148" t="s">
        <v>405</v>
      </c>
      <c r="E150" s="108" t="s">
        <v>624</v>
      </c>
      <c r="F150" s="109">
        <v>430</v>
      </c>
      <c r="G150" s="108"/>
      <c r="H150" s="108">
        <v>596</v>
      </c>
      <c r="I150" s="126">
        <v>575</v>
      </c>
      <c r="J150" s="127" t="s">
        <v>764</v>
      </c>
      <c r="K150" s="128">
        <v>166</v>
      </c>
      <c r="L150" s="129">
        <v>0.38604651162790699</v>
      </c>
      <c r="M150" s="130" t="s">
        <v>600</v>
      </c>
      <c r="N150" s="131">
        <v>42769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71</v>
      </c>
      <c r="B151" s="106">
        <v>42657</v>
      </c>
      <c r="C151" s="106"/>
      <c r="D151" s="107" t="s">
        <v>719</v>
      </c>
      <c r="E151" s="108" t="s">
        <v>624</v>
      </c>
      <c r="F151" s="109">
        <v>280</v>
      </c>
      <c r="G151" s="108"/>
      <c r="H151" s="108">
        <v>345</v>
      </c>
      <c r="I151" s="126">
        <v>345</v>
      </c>
      <c r="J151" s="127" t="s">
        <v>626</v>
      </c>
      <c r="K151" s="128">
        <f t="shared" ref="K151:K156" si="40">H151-F151</f>
        <v>65</v>
      </c>
      <c r="L151" s="129">
        <f>K151/F151</f>
        <v>0.23214285714285715</v>
      </c>
      <c r="M151" s="130" t="s">
        <v>600</v>
      </c>
      <c r="N151" s="131">
        <v>42814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72</v>
      </c>
      <c r="B152" s="106">
        <v>42657</v>
      </c>
      <c r="C152" s="106"/>
      <c r="D152" s="107" t="s">
        <v>720</v>
      </c>
      <c r="E152" s="108" t="s">
        <v>624</v>
      </c>
      <c r="F152" s="109">
        <v>245</v>
      </c>
      <c r="G152" s="108"/>
      <c r="H152" s="108">
        <v>325.5</v>
      </c>
      <c r="I152" s="126">
        <v>330</v>
      </c>
      <c r="J152" s="127" t="s">
        <v>721</v>
      </c>
      <c r="K152" s="128">
        <f t="shared" si="40"/>
        <v>80.5</v>
      </c>
      <c r="L152" s="129">
        <f>K152/F152</f>
        <v>0.32857142857142857</v>
      </c>
      <c r="M152" s="130" t="s">
        <v>600</v>
      </c>
      <c r="N152" s="131">
        <v>42769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73</v>
      </c>
      <c r="B153" s="106">
        <v>42660</v>
      </c>
      <c r="C153" s="106"/>
      <c r="D153" s="107" t="s">
        <v>349</v>
      </c>
      <c r="E153" s="108" t="s">
        <v>624</v>
      </c>
      <c r="F153" s="109">
        <v>125</v>
      </c>
      <c r="G153" s="108"/>
      <c r="H153" s="108">
        <v>160</v>
      </c>
      <c r="I153" s="126">
        <v>160</v>
      </c>
      <c r="J153" s="127" t="s">
        <v>683</v>
      </c>
      <c r="K153" s="128">
        <f t="shared" si="40"/>
        <v>35</v>
      </c>
      <c r="L153" s="129">
        <v>0.28000000000000003</v>
      </c>
      <c r="M153" s="130" t="s">
        <v>600</v>
      </c>
      <c r="N153" s="131">
        <v>42803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74</v>
      </c>
      <c r="B154" s="106">
        <v>42660</v>
      </c>
      <c r="C154" s="106"/>
      <c r="D154" s="107" t="s">
        <v>483</v>
      </c>
      <c r="E154" s="108" t="s">
        <v>624</v>
      </c>
      <c r="F154" s="109">
        <v>114</v>
      </c>
      <c r="G154" s="108"/>
      <c r="H154" s="108">
        <v>145</v>
      </c>
      <c r="I154" s="126">
        <v>145</v>
      </c>
      <c r="J154" s="127" t="s">
        <v>683</v>
      </c>
      <c r="K154" s="128">
        <f t="shared" si="40"/>
        <v>31</v>
      </c>
      <c r="L154" s="129">
        <f>K154/F154</f>
        <v>0.27192982456140352</v>
      </c>
      <c r="M154" s="130" t="s">
        <v>600</v>
      </c>
      <c r="N154" s="131">
        <v>42859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75</v>
      </c>
      <c r="B155" s="106">
        <v>42660</v>
      </c>
      <c r="C155" s="106"/>
      <c r="D155" s="107" t="s">
        <v>722</v>
      </c>
      <c r="E155" s="108" t="s">
        <v>624</v>
      </c>
      <c r="F155" s="109">
        <v>212</v>
      </c>
      <c r="G155" s="108"/>
      <c r="H155" s="108">
        <v>280</v>
      </c>
      <c r="I155" s="126">
        <v>276</v>
      </c>
      <c r="J155" s="127" t="s">
        <v>723</v>
      </c>
      <c r="K155" s="128">
        <f t="shared" si="40"/>
        <v>68</v>
      </c>
      <c r="L155" s="129">
        <f>K155/F155</f>
        <v>0.32075471698113206</v>
      </c>
      <c r="M155" s="130" t="s">
        <v>600</v>
      </c>
      <c r="N155" s="131">
        <v>42858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76</v>
      </c>
      <c r="B156" s="106">
        <v>42678</v>
      </c>
      <c r="C156" s="106"/>
      <c r="D156" s="107" t="s">
        <v>151</v>
      </c>
      <c r="E156" s="108" t="s">
        <v>624</v>
      </c>
      <c r="F156" s="109">
        <v>155</v>
      </c>
      <c r="G156" s="108"/>
      <c r="H156" s="108">
        <v>210</v>
      </c>
      <c r="I156" s="126">
        <v>210</v>
      </c>
      <c r="J156" s="127" t="s">
        <v>724</v>
      </c>
      <c r="K156" s="128">
        <f t="shared" si="40"/>
        <v>55</v>
      </c>
      <c r="L156" s="129">
        <f>K156/F156</f>
        <v>0.35483870967741937</v>
      </c>
      <c r="M156" s="130" t="s">
        <v>600</v>
      </c>
      <c r="N156" s="131">
        <v>42944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77</v>
      </c>
      <c r="B157" s="110">
        <v>42710</v>
      </c>
      <c r="C157" s="110"/>
      <c r="D157" s="111" t="s">
        <v>765</v>
      </c>
      <c r="E157" s="112" t="s">
        <v>624</v>
      </c>
      <c r="F157" s="113">
        <v>150.5</v>
      </c>
      <c r="G157" s="113"/>
      <c r="H157" s="114">
        <v>72.5</v>
      </c>
      <c r="I157" s="132">
        <v>174</v>
      </c>
      <c r="J157" s="133" t="s">
        <v>766</v>
      </c>
      <c r="K157" s="134">
        <v>-78</v>
      </c>
      <c r="L157" s="135">
        <v>-0.51827242524916906</v>
      </c>
      <c r="M157" s="136" t="s">
        <v>664</v>
      </c>
      <c r="N157" s="137">
        <v>43333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78</v>
      </c>
      <c r="B158" s="106">
        <v>42712</v>
      </c>
      <c r="C158" s="106"/>
      <c r="D158" s="107" t="s">
        <v>125</v>
      </c>
      <c r="E158" s="108" t="s">
        <v>624</v>
      </c>
      <c r="F158" s="109">
        <v>380</v>
      </c>
      <c r="G158" s="108"/>
      <c r="H158" s="108">
        <v>478</v>
      </c>
      <c r="I158" s="126">
        <v>468</v>
      </c>
      <c r="J158" s="127" t="s">
        <v>683</v>
      </c>
      <c r="K158" s="128">
        <f>H158-F158</f>
        <v>98</v>
      </c>
      <c r="L158" s="129">
        <f>K158/F158</f>
        <v>0.25789473684210529</v>
      </c>
      <c r="M158" s="130" t="s">
        <v>600</v>
      </c>
      <c r="N158" s="131">
        <v>43025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79</v>
      </c>
      <c r="B159" s="106">
        <v>42734</v>
      </c>
      <c r="C159" s="106"/>
      <c r="D159" s="107" t="s">
        <v>248</v>
      </c>
      <c r="E159" s="108" t="s">
        <v>624</v>
      </c>
      <c r="F159" s="109">
        <v>305</v>
      </c>
      <c r="G159" s="108"/>
      <c r="H159" s="108">
        <v>375</v>
      </c>
      <c r="I159" s="126">
        <v>375</v>
      </c>
      <c r="J159" s="127" t="s">
        <v>683</v>
      </c>
      <c r="K159" s="128">
        <f>H159-F159</f>
        <v>70</v>
      </c>
      <c r="L159" s="129">
        <f>K159/F159</f>
        <v>0.22950819672131148</v>
      </c>
      <c r="M159" s="130" t="s">
        <v>600</v>
      </c>
      <c r="N159" s="131">
        <v>42768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80</v>
      </c>
      <c r="B160" s="106">
        <v>42739</v>
      </c>
      <c r="C160" s="106"/>
      <c r="D160" s="107" t="s">
        <v>351</v>
      </c>
      <c r="E160" s="108" t="s">
        <v>624</v>
      </c>
      <c r="F160" s="109">
        <v>99.5</v>
      </c>
      <c r="G160" s="108"/>
      <c r="H160" s="108">
        <v>158</v>
      </c>
      <c r="I160" s="126">
        <v>158</v>
      </c>
      <c r="J160" s="127" t="s">
        <v>683</v>
      </c>
      <c r="K160" s="128">
        <f>H160-F160</f>
        <v>58.5</v>
      </c>
      <c r="L160" s="129">
        <f>K160/F160</f>
        <v>0.5879396984924623</v>
      </c>
      <c r="M160" s="130" t="s">
        <v>600</v>
      </c>
      <c r="N160" s="131">
        <v>42898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81</v>
      </c>
      <c r="B161" s="106">
        <v>42739</v>
      </c>
      <c r="C161" s="106"/>
      <c r="D161" s="107" t="s">
        <v>351</v>
      </c>
      <c r="E161" s="108" t="s">
        <v>624</v>
      </c>
      <c r="F161" s="109">
        <v>99.5</v>
      </c>
      <c r="G161" s="108"/>
      <c r="H161" s="108">
        <v>158</v>
      </c>
      <c r="I161" s="126">
        <v>158</v>
      </c>
      <c r="J161" s="127" t="s">
        <v>683</v>
      </c>
      <c r="K161" s="128">
        <v>58.5</v>
      </c>
      <c r="L161" s="129">
        <v>0.58793969849246197</v>
      </c>
      <c r="M161" s="130" t="s">
        <v>600</v>
      </c>
      <c r="N161" s="131">
        <v>42898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82</v>
      </c>
      <c r="B162" s="106">
        <v>42786</v>
      </c>
      <c r="C162" s="106"/>
      <c r="D162" s="107" t="s">
        <v>169</v>
      </c>
      <c r="E162" s="108" t="s">
        <v>624</v>
      </c>
      <c r="F162" s="109">
        <v>140.5</v>
      </c>
      <c r="G162" s="108"/>
      <c r="H162" s="108">
        <v>220</v>
      </c>
      <c r="I162" s="126">
        <v>220</v>
      </c>
      <c r="J162" s="127" t="s">
        <v>683</v>
      </c>
      <c r="K162" s="128">
        <f>H162-F162</f>
        <v>79.5</v>
      </c>
      <c r="L162" s="129">
        <f>K162/F162</f>
        <v>0.5658362989323843</v>
      </c>
      <c r="M162" s="130" t="s">
        <v>600</v>
      </c>
      <c r="N162" s="131">
        <v>42864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83</v>
      </c>
      <c r="B163" s="106">
        <v>42786</v>
      </c>
      <c r="C163" s="106"/>
      <c r="D163" s="107" t="s">
        <v>767</v>
      </c>
      <c r="E163" s="108" t="s">
        <v>624</v>
      </c>
      <c r="F163" s="109">
        <v>202.5</v>
      </c>
      <c r="G163" s="108"/>
      <c r="H163" s="108">
        <v>234</v>
      </c>
      <c r="I163" s="126">
        <v>234</v>
      </c>
      <c r="J163" s="127" t="s">
        <v>683</v>
      </c>
      <c r="K163" s="128">
        <v>31.5</v>
      </c>
      <c r="L163" s="129">
        <v>0.155555555555556</v>
      </c>
      <c r="M163" s="130" t="s">
        <v>600</v>
      </c>
      <c r="N163" s="131">
        <v>42836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84</v>
      </c>
      <c r="B164" s="106">
        <v>42818</v>
      </c>
      <c r="C164" s="106"/>
      <c r="D164" s="107" t="s">
        <v>557</v>
      </c>
      <c r="E164" s="108" t="s">
        <v>624</v>
      </c>
      <c r="F164" s="109">
        <v>300.5</v>
      </c>
      <c r="G164" s="108"/>
      <c r="H164" s="108">
        <v>417.5</v>
      </c>
      <c r="I164" s="126">
        <v>420</v>
      </c>
      <c r="J164" s="127" t="s">
        <v>725</v>
      </c>
      <c r="K164" s="128">
        <f>H164-F164</f>
        <v>117</v>
      </c>
      <c r="L164" s="129">
        <f>K164/F164</f>
        <v>0.38935108153078202</v>
      </c>
      <c r="M164" s="130" t="s">
        <v>600</v>
      </c>
      <c r="N164" s="131">
        <v>43070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85</v>
      </c>
      <c r="B165" s="106">
        <v>42818</v>
      </c>
      <c r="C165" s="106"/>
      <c r="D165" s="107" t="s">
        <v>763</v>
      </c>
      <c r="E165" s="108" t="s">
        <v>624</v>
      </c>
      <c r="F165" s="109">
        <v>850</v>
      </c>
      <c r="G165" s="108"/>
      <c r="H165" s="108">
        <v>1042.5</v>
      </c>
      <c r="I165" s="126">
        <v>1023</v>
      </c>
      <c r="J165" s="127" t="s">
        <v>768</v>
      </c>
      <c r="K165" s="128">
        <v>192.5</v>
      </c>
      <c r="L165" s="129">
        <v>0.22647058823529401</v>
      </c>
      <c r="M165" s="130" t="s">
        <v>600</v>
      </c>
      <c r="N165" s="131">
        <v>42830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86</v>
      </c>
      <c r="B166" s="106">
        <v>42830</v>
      </c>
      <c r="C166" s="106"/>
      <c r="D166" s="107" t="s">
        <v>501</v>
      </c>
      <c r="E166" s="108" t="s">
        <v>624</v>
      </c>
      <c r="F166" s="109">
        <v>785</v>
      </c>
      <c r="G166" s="108"/>
      <c r="H166" s="108">
        <v>930</v>
      </c>
      <c r="I166" s="126">
        <v>920</v>
      </c>
      <c r="J166" s="127" t="s">
        <v>726</v>
      </c>
      <c r="K166" s="128">
        <f>H166-F166</f>
        <v>145</v>
      </c>
      <c r="L166" s="129">
        <f>K166/F166</f>
        <v>0.18471337579617833</v>
      </c>
      <c r="M166" s="130" t="s">
        <v>600</v>
      </c>
      <c r="N166" s="131">
        <v>42976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87</v>
      </c>
      <c r="B167" s="110">
        <v>42831</v>
      </c>
      <c r="C167" s="110"/>
      <c r="D167" s="111" t="s">
        <v>769</v>
      </c>
      <c r="E167" s="112" t="s">
        <v>624</v>
      </c>
      <c r="F167" s="113">
        <v>40</v>
      </c>
      <c r="G167" s="113"/>
      <c r="H167" s="114">
        <v>13.1</v>
      </c>
      <c r="I167" s="132">
        <v>60</v>
      </c>
      <c r="J167" s="138" t="s">
        <v>770</v>
      </c>
      <c r="K167" s="134">
        <v>-26.9</v>
      </c>
      <c r="L167" s="135">
        <v>-0.67249999999999999</v>
      </c>
      <c r="M167" s="136" t="s">
        <v>664</v>
      </c>
      <c r="N167" s="137">
        <v>43138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88</v>
      </c>
      <c r="B168" s="106">
        <v>42837</v>
      </c>
      <c r="C168" s="106"/>
      <c r="D168" s="107" t="s">
        <v>88</v>
      </c>
      <c r="E168" s="108" t="s">
        <v>624</v>
      </c>
      <c r="F168" s="109">
        <v>289.5</v>
      </c>
      <c r="G168" s="108"/>
      <c r="H168" s="108">
        <v>354</v>
      </c>
      <c r="I168" s="126">
        <v>360</v>
      </c>
      <c r="J168" s="127" t="s">
        <v>727</v>
      </c>
      <c r="K168" s="128">
        <f t="shared" ref="K168:K176" si="41">H168-F168</f>
        <v>64.5</v>
      </c>
      <c r="L168" s="129">
        <f t="shared" ref="L168:L176" si="42">K168/F168</f>
        <v>0.22279792746113988</v>
      </c>
      <c r="M168" s="130" t="s">
        <v>600</v>
      </c>
      <c r="N168" s="131">
        <v>43040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89</v>
      </c>
      <c r="B169" s="106">
        <v>42845</v>
      </c>
      <c r="C169" s="106"/>
      <c r="D169" s="107" t="s">
        <v>438</v>
      </c>
      <c r="E169" s="108" t="s">
        <v>624</v>
      </c>
      <c r="F169" s="109">
        <v>700</v>
      </c>
      <c r="G169" s="108"/>
      <c r="H169" s="108">
        <v>840</v>
      </c>
      <c r="I169" s="126">
        <v>840</v>
      </c>
      <c r="J169" s="127" t="s">
        <v>728</v>
      </c>
      <c r="K169" s="128">
        <f t="shared" si="41"/>
        <v>140</v>
      </c>
      <c r="L169" s="129">
        <f t="shared" si="42"/>
        <v>0.2</v>
      </c>
      <c r="M169" s="130" t="s">
        <v>600</v>
      </c>
      <c r="N169" s="131">
        <v>42893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90</v>
      </c>
      <c r="B170" s="106">
        <v>42887</v>
      </c>
      <c r="C170" s="106"/>
      <c r="D170" s="148" t="s">
        <v>363</v>
      </c>
      <c r="E170" s="108" t="s">
        <v>624</v>
      </c>
      <c r="F170" s="109">
        <v>130</v>
      </c>
      <c r="G170" s="108"/>
      <c r="H170" s="108">
        <v>144.25</v>
      </c>
      <c r="I170" s="126">
        <v>170</v>
      </c>
      <c r="J170" s="127" t="s">
        <v>729</v>
      </c>
      <c r="K170" s="128">
        <f t="shared" si="41"/>
        <v>14.25</v>
      </c>
      <c r="L170" s="129">
        <f t="shared" si="42"/>
        <v>0.10961538461538461</v>
      </c>
      <c r="M170" s="130" t="s">
        <v>600</v>
      </c>
      <c r="N170" s="131">
        <v>43675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91</v>
      </c>
      <c r="B171" s="106">
        <v>42901</v>
      </c>
      <c r="C171" s="106"/>
      <c r="D171" s="148" t="s">
        <v>730</v>
      </c>
      <c r="E171" s="108" t="s">
        <v>624</v>
      </c>
      <c r="F171" s="109">
        <v>214.5</v>
      </c>
      <c r="G171" s="108"/>
      <c r="H171" s="108">
        <v>262</v>
      </c>
      <c r="I171" s="126">
        <v>262</v>
      </c>
      <c r="J171" s="127" t="s">
        <v>731</v>
      </c>
      <c r="K171" s="128">
        <f t="shared" si="41"/>
        <v>47.5</v>
      </c>
      <c r="L171" s="129">
        <f t="shared" si="42"/>
        <v>0.22144522144522144</v>
      </c>
      <c r="M171" s="130" t="s">
        <v>600</v>
      </c>
      <c r="N171" s="131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92</v>
      </c>
      <c r="B172" s="154">
        <v>42933</v>
      </c>
      <c r="C172" s="154"/>
      <c r="D172" s="155" t="s">
        <v>732</v>
      </c>
      <c r="E172" s="156" t="s">
        <v>624</v>
      </c>
      <c r="F172" s="157">
        <v>370</v>
      </c>
      <c r="G172" s="156"/>
      <c r="H172" s="156">
        <v>447.5</v>
      </c>
      <c r="I172" s="178">
        <v>450</v>
      </c>
      <c r="J172" s="231" t="s">
        <v>683</v>
      </c>
      <c r="K172" s="128">
        <f t="shared" si="41"/>
        <v>77.5</v>
      </c>
      <c r="L172" s="180">
        <f t="shared" si="42"/>
        <v>0.20945945945945946</v>
      </c>
      <c r="M172" s="181" t="s">
        <v>600</v>
      </c>
      <c r="N172" s="182">
        <v>43035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93</v>
      </c>
      <c r="B173" s="154">
        <v>42943</v>
      </c>
      <c r="C173" s="154"/>
      <c r="D173" s="155" t="s">
        <v>167</v>
      </c>
      <c r="E173" s="156" t="s">
        <v>624</v>
      </c>
      <c r="F173" s="157">
        <v>657.5</v>
      </c>
      <c r="G173" s="156"/>
      <c r="H173" s="156">
        <v>825</v>
      </c>
      <c r="I173" s="178">
        <v>820</v>
      </c>
      <c r="J173" s="231" t="s">
        <v>683</v>
      </c>
      <c r="K173" s="128">
        <f t="shared" si="41"/>
        <v>167.5</v>
      </c>
      <c r="L173" s="180">
        <f t="shared" si="42"/>
        <v>0.25475285171102663</v>
      </c>
      <c r="M173" s="181" t="s">
        <v>600</v>
      </c>
      <c r="N173" s="182">
        <v>43090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94</v>
      </c>
      <c r="B174" s="106">
        <v>42964</v>
      </c>
      <c r="C174" s="106"/>
      <c r="D174" s="107" t="s">
        <v>368</v>
      </c>
      <c r="E174" s="108" t="s">
        <v>624</v>
      </c>
      <c r="F174" s="109">
        <v>605</v>
      </c>
      <c r="G174" s="108"/>
      <c r="H174" s="108">
        <v>750</v>
      </c>
      <c r="I174" s="126">
        <v>750</v>
      </c>
      <c r="J174" s="127" t="s">
        <v>726</v>
      </c>
      <c r="K174" s="128">
        <f t="shared" si="41"/>
        <v>145</v>
      </c>
      <c r="L174" s="129">
        <f t="shared" si="42"/>
        <v>0.23966942148760331</v>
      </c>
      <c r="M174" s="130" t="s">
        <v>600</v>
      </c>
      <c r="N174" s="131">
        <v>43027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6">
        <v>95</v>
      </c>
      <c r="B175" s="149">
        <v>42979</v>
      </c>
      <c r="C175" s="149"/>
      <c r="D175" s="150" t="s">
        <v>509</v>
      </c>
      <c r="E175" s="151" t="s">
        <v>624</v>
      </c>
      <c r="F175" s="152">
        <v>255</v>
      </c>
      <c r="G175" s="153"/>
      <c r="H175" s="153">
        <v>217.25</v>
      </c>
      <c r="I175" s="153">
        <v>320</v>
      </c>
      <c r="J175" s="175" t="s">
        <v>733</v>
      </c>
      <c r="K175" s="134">
        <f t="shared" si="41"/>
        <v>-37.75</v>
      </c>
      <c r="L175" s="176">
        <f t="shared" si="42"/>
        <v>-0.14803921568627451</v>
      </c>
      <c r="M175" s="136" t="s">
        <v>664</v>
      </c>
      <c r="N175" s="177">
        <v>43661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96</v>
      </c>
      <c r="B176" s="106">
        <v>42997</v>
      </c>
      <c r="C176" s="106"/>
      <c r="D176" s="107" t="s">
        <v>734</v>
      </c>
      <c r="E176" s="108" t="s">
        <v>624</v>
      </c>
      <c r="F176" s="109">
        <v>215</v>
      </c>
      <c r="G176" s="108"/>
      <c r="H176" s="108">
        <v>258</v>
      </c>
      <c r="I176" s="126">
        <v>258</v>
      </c>
      <c r="J176" s="127" t="s">
        <v>683</v>
      </c>
      <c r="K176" s="128">
        <f t="shared" si="41"/>
        <v>43</v>
      </c>
      <c r="L176" s="129">
        <f t="shared" si="42"/>
        <v>0.2</v>
      </c>
      <c r="M176" s="130" t="s">
        <v>600</v>
      </c>
      <c r="N176" s="131">
        <v>43040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97</v>
      </c>
      <c r="B177" s="106">
        <v>42997</v>
      </c>
      <c r="C177" s="106"/>
      <c r="D177" s="107" t="s">
        <v>734</v>
      </c>
      <c r="E177" s="108" t="s">
        <v>624</v>
      </c>
      <c r="F177" s="109">
        <v>215</v>
      </c>
      <c r="G177" s="108"/>
      <c r="H177" s="108">
        <v>258</v>
      </c>
      <c r="I177" s="126">
        <v>258</v>
      </c>
      <c r="J177" s="231" t="s">
        <v>683</v>
      </c>
      <c r="K177" s="128">
        <v>43</v>
      </c>
      <c r="L177" s="129">
        <v>0.2</v>
      </c>
      <c r="M177" s="130" t="s">
        <v>600</v>
      </c>
      <c r="N177" s="131">
        <v>43040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98</v>
      </c>
      <c r="B178" s="207">
        <v>42998</v>
      </c>
      <c r="C178" s="207"/>
      <c r="D178" s="375" t="s">
        <v>2980</v>
      </c>
      <c r="E178" s="208" t="s">
        <v>624</v>
      </c>
      <c r="F178" s="209">
        <v>75</v>
      </c>
      <c r="G178" s="208"/>
      <c r="H178" s="208">
        <v>90</v>
      </c>
      <c r="I178" s="232">
        <v>90</v>
      </c>
      <c r="J178" s="127" t="s">
        <v>735</v>
      </c>
      <c r="K178" s="128">
        <f t="shared" ref="K178:K183" si="43">H178-F178</f>
        <v>15</v>
      </c>
      <c r="L178" s="129">
        <f t="shared" ref="L178:L183" si="44">K178/F178</f>
        <v>0.2</v>
      </c>
      <c r="M178" s="130" t="s">
        <v>600</v>
      </c>
      <c r="N178" s="131">
        <v>43019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99</v>
      </c>
      <c r="B179" s="154">
        <v>43011</v>
      </c>
      <c r="C179" s="154"/>
      <c r="D179" s="155" t="s">
        <v>736</v>
      </c>
      <c r="E179" s="156" t="s">
        <v>624</v>
      </c>
      <c r="F179" s="157">
        <v>315</v>
      </c>
      <c r="G179" s="156"/>
      <c r="H179" s="156">
        <v>392</v>
      </c>
      <c r="I179" s="178">
        <v>384</v>
      </c>
      <c r="J179" s="231" t="s">
        <v>737</v>
      </c>
      <c r="K179" s="128">
        <f t="shared" si="43"/>
        <v>77</v>
      </c>
      <c r="L179" s="180">
        <f t="shared" si="44"/>
        <v>0.24444444444444444</v>
      </c>
      <c r="M179" s="181" t="s">
        <v>600</v>
      </c>
      <c r="N179" s="182">
        <v>43017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100</v>
      </c>
      <c r="B180" s="154">
        <v>43013</v>
      </c>
      <c r="C180" s="154"/>
      <c r="D180" s="155" t="s">
        <v>738</v>
      </c>
      <c r="E180" s="156" t="s">
        <v>624</v>
      </c>
      <c r="F180" s="157">
        <v>145</v>
      </c>
      <c r="G180" s="156"/>
      <c r="H180" s="156">
        <v>179</v>
      </c>
      <c r="I180" s="178">
        <v>180</v>
      </c>
      <c r="J180" s="231" t="s">
        <v>614</v>
      </c>
      <c r="K180" s="128">
        <f t="shared" si="43"/>
        <v>34</v>
      </c>
      <c r="L180" s="180">
        <f t="shared" si="44"/>
        <v>0.23448275862068965</v>
      </c>
      <c r="M180" s="181" t="s">
        <v>600</v>
      </c>
      <c r="N180" s="182">
        <v>43025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101</v>
      </c>
      <c r="B181" s="154">
        <v>43014</v>
      </c>
      <c r="C181" s="154"/>
      <c r="D181" s="155" t="s">
        <v>339</v>
      </c>
      <c r="E181" s="156" t="s">
        <v>624</v>
      </c>
      <c r="F181" s="157">
        <v>256</v>
      </c>
      <c r="G181" s="156"/>
      <c r="H181" s="156">
        <v>323</v>
      </c>
      <c r="I181" s="178">
        <v>320</v>
      </c>
      <c r="J181" s="231" t="s">
        <v>683</v>
      </c>
      <c r="K181" s="128">
        <f t="shared" si="43"/>
        <v>67</v>
      </c>
      <c r="L181" s="180">
        <f t="shared" si="44"/>
        <v>0.26171875</v>
      </c>
      <c r="M181" s="181" t="s">
        <v>600</v>
      </c>
      <c r="N181" s="182">
        <v>43067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102</v>
      </c>
      <c r="B182" s="154">
        <v>43017</v>
      </c>
      <c r="C182" s="154"/>
      <c r="D182" s="155" t="s">
        <v>360</v>
      </c>
      <c r="E182" s="156" t="s">
        <v>624</v>
      </c>
      <c r="F182" s="157">
        <v>137.5</v>
      </c>
      <c r="G182" s="156"/>
      <c r="H182" s="156">
        <v>184</v>
      </c>
      <c r="I182" s="178">
        <v>183</v>
      </c>
      <c r="J182" s="179" t="s">
        <v>739</v>
      </c>
      <c r="K182" s="128">
        <f t="shared" si="43"/>
        <v>46.5</v>
      </c>
      <c r="L182" s="180">
        <f t="shared" si="44"/>
        <v>0.33818181818181819</v>
      </c>
      <c r="M182" s="181" t="s">
        <v>600</v>
      </c>
      <c r="N182" s="182">
        <v>43108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103</v>
      </c>
      <c r="B183" s="154">
        <v>43018</v>
      </c>
      <c r="C183" s="154"/>
      <c r="D183" s="155" t="s">
        <v>740</v>
      </c>
      <c r="E183" s="156" t="s">
        <v>624</v>
      </c>
      <c r="F183" s="157">
        <v>125.5</v>
      </c>
      <c r="G183" s="156"/>
      <c r="H183" s="156">
        <v>158</v>
      </c>
      <c r="I183" s="178">
        <v>155</v>
      </c>
      <c r="J183" s="179" t="s">
        <v>741</v>
      </c>
      <c r="K183" s="128">
        <f t="shared" si="43"/>
        <v>32.5</v>
      </c>
      <c r="L183" s="180">
        <f t="shared" si="44"/>
        <v>0.25896414342629481</v>
      </c>
      <c r="M183" s="181" t="s">
        <v>600</v>
      </c>
      <c r="N183" s="182">
        <v>43067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104</v>
      </c>
      <c r="B184" s="154">
        <v>43018</v>
      </c>
      <c r="C184" s="154"/>
      <c r="D184" s="155" t="s">
        <v>771</v>
      </c>
      <c r="E184" s="156" t="s">
        <v>624</v>
      </c>
      <c r="F184" s="157">
        <v>895</v>
      </c>
      <c r="G184" s="156"/>
      <c r="H184" s="156">
        <v>1122.5</v>
      </c>
      <c r="I184" s="178">
        <v>1078</v>
      </c>
      <c r="J184" s="179" t="s">
        <v>772</v>
      </c>
      <c r="K184" s="128">
        <v>227.5</v>
      </c>
      <c r="L184" s="180">
        <v>0.25418994413407803</v>
      </c>
      <c r="M184" s="181" t="s">
        <v>600</v>
      </c>
      <c r="N184" s="182">
        <v>43117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105</v>
      </c>
      <c r="B185" s="154">
        <v>43020</v>
      </c>
      <c r="C185" s="154"/>
      <c r="D185" s="155" t="s">
        <v>347</v>
      </c>
      <c r="E185" s="156" t="s">
        <v>624</v>
      </c>
      <c r="F185" s="157">
        <v>525</v>
      </c>
      <c r="G185" s="156"/>
      <c r="H185" s="156">
        <v>629</v>
      </c>
      <c r="I185" s="178">
        <v>629</v>
      </c>
      <c r="J185" s="231" t="s">
        <v>683</v>
      </c>
      <c r="K185" s="128">
        <v>104</v>
      </c>
      <c r="L185" s="180">
        <v>0.19809523809523799</v>
      </c>
      <c r="M185" s="181" t="s">
        <v>600</v>
      </c>
      <c r="N185" s="182">
        <v>43119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106</v>
      </c>
      <c r="B186" s="154">
        <v>43046</v>
      </c>
      <c r="C186" s="154"/>
      <c r="D186" s="155" t="s">
        <v>393</v>
      </c>
      <c r="E186" s="156" t="s">
        <v>624</v>
      </c>
      <c r="F186" s="157">
        <v>740</v>
      </c>
      <c r="G186" s="156"/>
      <c r="H186" s="156">
        <v>892.5</v>
      </c>
      <c r="I186" s="178">
        <v>900</v>
      </c>
      <c r="J186" s="179" t="s">
        <v>742</v>
      </c>
      <c r="K186" s="128">
        <f>H186-F186</f>
        <v>152.5</v>
      </c>
      <c r="L186" s="180">
        <f>K186/F186</f>
        <v>0.20608108108108109</v>
      </c>
      <c r="M186" s="181" t="s">
        <v>600</v>
      </c>
      <c r="N186" s="182">
        <v>43052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107</v>
      </c>
      <c r="B187" s="106">
        <v>43073</v>
      </c>
      <c r="C187" s="106"/>
      <c r="D187" s="107" t="s">
        <v>743</v>
      </c>
      <c r="E187" s="108" t="s">
        <v>624</v>
      </c>
      <c r="F187" s="109">
        <v>118.5</v>
      </c>
      <c r="G187" s="108"/>
      <c r="H187" s="108">
        <v>143.5</v>
      </c>
      <c r="I187" s="126">
        <v>145</v>
      </c>
      <c r="J187" s="141" t="s">
        <v>744</v>
      </c>
      <c r="K187" s="128">
        <f>H187-F187</f>
        <v>25</v>
      </c>
      <c r="L187" s="129">
        <f>K187/F187</f>
        <v>0.2109704641350211</v>
      </c>
      <c r="M187" s="130" t="s">
        <v>600</v>
      </c>
      <c r="N187" s="131">
        <v>43097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108</v>
      </c>
      <c r="B188" s="110">
        <v>43090</v>
      </c>
      <c r="C188" s="110"/>
      <c r="D188" s="158" t="s">
        <v>443</v>
      </c>
      <c r="E188" s="112" t="s">
        <v>624</v>
      </c>
      <c r="F188" s="113">
        <v>715</v>
      </c>
      <c r="G188" s="113"/>
      <c r="H188" s="114">
        <v>500</v>
      </c>
      <c r="I188" s="132">
        <v>872</v>
      </c>
      <c r="J188" s="138" t="s">
        <v>745</v>
      </c>
      <c r="K188" s="134">
        <f>H188-F188</f>
        <v>-215</v>
      </c>
      <c r="L188" s="135">
        <f>K188/F188</f>
        <v>-0.30069930069930068</v>
      </c>
      <c r="M188" s="136" t="s">
        <v>664</v>
      </c>
      <c r="N188" s="137">
        <v>43670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109</v>
      </c>
      <c r="B189" s="106">
        <v>43098</v>
      </c>
      <c r="C189" s="106"/>
      <c r="D189" s="107" t="s">
        <v>736</v>
      </c>
      <c r="E189" s="108" t="s">
        <v>624</v>
      </c>
      <c r="F189" s="109">
        <v>435</v>
      </c>
      <c r="G189" s="108"/>
      <c r="H189" s="108">
        <v>542.5</v>
      </c>
      <c r="I189" s="126">
        <v>539</v>
      </c>
      <c r="J189" s="141" t="s">
        <v>683</v>
      </c>
      <c r="K189" s="128">
        <v>107.5</v>
      </c>
      <c r="L189" s="129">
        <v>0.247126436781609</v>
      </c>
      <c r="M189" s="130" t="s">
        <v>600</v>
      </c>
      <c r="N189" s="131">
        <v>43206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110</v>
      </c>
      <c r="B190" s="106">
        <v>43098</v>
      </c>
      <c r="C190" s="106"/>
      <c r="D190" s="107" t="s">
        <v>571</v>
      </c>
      <c r="E190" s="108" t="s">
        <v>624</v>
      </c>
      <c r="F190" s="109">
        <v>885</v>
      </c>
      <c r="G190" s="108"/>
      <c r="H190" s="108">
        <v>1090</v>
      </c>
      <c r="I190" s="126">
        <v>1084</v>
      </c>
      <c r="J190" s="141" t="s">
        <v>683</v>
      </c>
      <c r="K190" s="128">
        <v>205</v>
      </c>
      <c r="L190" s="129">
        <v>0.23163841807909599</v>
      </c>
      <c r="M190" s="130" t="s">
        <v>600</v>
      </c>
      <c r="N190" s="131">
        <v>43213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7">
        <v>111</v>
      </c>
      <c r="B191" s="348">
        <v>43192</v>
      </c>
      <c r="C191" s="348"/>
      <c r="D191" s="116" t="s">
        <v>753</v>
      </c>
      <c r="E191" s="351" t="s">
        <v>624</v>
      </c>
      <c r="F191" s="354">
        <v>478.5</v>
      </c>
      <c r="G191" s="351"/>
      <c r="H191" s="351">
        <v>442</v>
      </c>
      <c r="I191" s="357">
        <v>613</v>
      </c>
      <c r="J191" s="385" t="s">
        <v>3404</v>
      </c>
      <c r="K191" s="134">
        <f>H191-F191</f>
        <v>-36.5</v>
      </c>
      <c r="L191" s="135">
        <f>K191/F191</f>
        <v>-7.6280041797283177E-2</v>
      </c>
      <c r="M191" s="136" t="s">
        <v>664</v>
      </c>
      <c r="N191" s="137">
        <v>43762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112</v>
      </c>
      <c r="B192" s="110">
        <v>43194</v>
      </c>
      <c r="C192" s="110"/>
      <c r="D192" s="374" t="s">
        <v>2979</v>
      </c>
      <c r="E192" s="112" t="s">
        <v>624</v>
      </c>
      <c r="F192" s="113">
        <f>141.5-7.3</f>
        <v>134.19999999999999</v>
      </c>
      <c r="G192" s="113"/>
      <c r="H192" s="114">
        <v>77</v>
      </c>
      <c r="I192" s="132">
        <v>180</v>
      </c>
      <c r="J192" s="385" t="s">
        <v>3403</v>
      </c>
      <c r="K192" s="134">
        <f>H192-F192</f>
        <v>-57.199999999999989</v>
      </c>
      <c r="L192" s="135">
        <f>K192/F192</f>
        <v>-0.42622950819672129</v>
      </c>
      <c r="M192" s="136" t="s">
        <v>664</v>
      </c>
      <c r="N192" s="137">
        <v>43522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113</v>
      </c>
      <c r="B193" s="110">
        <v>43209</v>
      </c>
      <c r="C193" s="110"/>
      <c r="D193" s="111" t="s">
        <v>746</v>
      </c>
      <c r="E193" s="112" t="s">
        <v>624</v>
      </c>
      <c r="F193" s="113">
        <v>430</v>
      </c>
      <c r="G193" s="113"/>
      <c r="H193" s="114">
        <v>220</v>
      </c>
      <c r="I193" s="132">
        <v>537</v>
      </c>
      <c r="J193" s="138" t="s">
        <v>747</v>
      </c>
      <c r="K193" s="134">
        <f>H193-F193</f>
        <v>-210</v>
      </c>
      <c r="L193" s="135">
        <f>K193/F193</f>
        <v>-0.48837209302325579</v>
      </c>
      <c r="M193" s="136" t="s">
        <v>664</v>
      </c>
      <c r="N193" s="137">
        <v>43252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8">
        <v>114</v>
      </c>
      <c r="B194" s="159">
        <v>43220</v>
      </c>
      <c r="C194" s="159"/>
      <c r="D194" s="160" t="s">
        <v>394</v>
      </c>
      <c r="E194" s="161" t="s">
        <v>624</v>
      </c>
      <c r="F194" s="163">
        <v>153.5</v>
      </c>
      <c r="G194" s="163"/>
      <c r="H194" s="163">
        <v>196</v>
      </c>
      <c r="I194" s="163">
        <v>196</v>
      </c>
      <c r="J194" s="359" t="s">
        <v>3495</v>
      </c>
      <c r="K194" s="183">
        <f>H194-F194</f>
        <v>42.5</v>
      </c>
      <c r="L194" s="184">
        <f>K194/F194</f>
        <v>0.27687296416938112</v>
      </c>
      <c r="M194" s="162" t="s">
        <v>600</v>
      </c>
      <c r="N194" s="185">
        <v>43605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115</v>
      </c>
      <c r="B195" s="110">
        <v>43306</v>
      </c>
      <c r="C195" s="110"/>
      <c r="D195" s="111" t="s">
        <v>769</v>
      </c>
      <c r="E195" s="112" t="s">
        <v>624</v>
      </c>
      <c r="F195" s="113">
        <v>27.5</v>
      </c>
      <c r="G195" s="113"/>
      <c r="H195" s="114">
        <v>13.1</v>
      </c>
      <c r="I195" s="132">
        <v>60</v>
      </c>
      <c r="J195" s="138" t="s">
        <v>773</v>
      </c>
      <c r="K195" s="134">
        <v>-14.4</v>
      </c>
      <c r="L195" s="135">
        <v>-0.52363636363636401</v>
      </c>
      <c r="M195" s="136" t="s">
        <v>664</v>
      </c>
      <c r="N195" s="137">
        <v>43138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7">
        <v>116</v>
      </c>
      <c r="B196" s="348">
        <v>43318</v>
      </c>
      <c r="C196" s="348"/>
      <c r="D196" s="116" t="s">
        <v>748</v>
      </c>
      <c r="E196" s="351" t="s">
        <v>624</v>
      </c>
      <c r="F196" s="351">
        <v>148.5</v>
      </c>
      <c r="G196" s="351"/>
      <c r="H196" s="351">
        <v>102</v>
      </c>
      <c r="I196" s="357">
        <v>182</v>
      </c>
      <c r="J196" s="138" t="s">
        <v>3494</v>
      </c>
      <c r="K196" s="134">
        <f>H196-F196</f>
        <v>-46.5</v>
      </c>
      <c r="L196" s="135">
        <f>K196/F196</f>
        <v>-0.31313131313131315</v>
      </c>
      <c r="M196" s="136" t="s">
        <v>664</v>
      </c>
      <c r="N196" s="137">
        <v>43661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117</v>
      </c>
      <c r="B197" s="106">
        <v>43335</v>
      </c>
      <c r="C197" s="106"/>
      <c r="D197" s="107" t="s">
        <v>774</v>
      </c>
      <c r="E197" s="108" t="s">
        <v>624</v>
      </c>
      <c r="F197" s="156">
        <v>285</v>
      </c>
      <c r="G197" s="108"/>
      <c r="H197" s="108">
        <v>355</v>
      </c>
      <c r="I197" s="126">
        <v>364</v>
      </c>
      <c r="J197" s="141" t="s">
        <v>775</v>
      </c>
      <c r="K197" s="128">
        <v>70</v>
      </c>
      <c r="L197" s="129">
        <v>0.24561403508771901</v>
      </c>
      <c r="M197" s="130" t="s">
        <v>600</v>
      </c>
      <c r="N197" s="131">
        <v>43455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118</v>
      </c>
      <c r="B198" s="106">
        <v>43341</v>
      </c>
      <c r="C198" s="106"/>
      <c r="D198" s="107" t="s">
        <v>384</v>
      </c>
      <c r="E198" s="108" t="s">
        <v>624</v>
      </c>
      <c r="F198" s="156">
        <v>525</v>
      </c>
      <c r="G198" s="108"/>
      <c r="H198" s="108">
        <v>585</v>
      </c>
      <c r="I198" s="126">
        <v>635</v>
      </c>
      <c r="J198" s="141" t="s">
        <v>749</v>
      </c>
      <c r="K198" s="128">
        <f t="shared" ref="K198:K210" si="45">H198-F198</f>
        <v>60</v>
      </c>
      <c r="L198" s="129">
        <f t="shared" ref="L198:L210" si="46">K198/F198</f>
        <v>0.11428571428571428</v>
      </c>
      <c r="M198" s="130" t="s">
        <v>600</v>
      </c>
      <c r="N198" s="131">
        <v>43662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119</v>
      </c>
      <c r="B199" s="106">
        <v>43395</v>
      </c>
      <c r="C199" s="106"/>
      <c r="D199" s="107" t="s">
        <v>368</v>
      </c>
      <c r="E199" s="108" t="s">
        <v>624</v>
      </c>
      <c r="F199" s="156">
        <v>475</v>
      </c>
      <c r="G199" s="108"/>
      <c r="H199" s="108">
        <v>574</v>
      </c>
      <c r="I199" s="126">
        <v>570</v>
      </c>
      <c r="J199" s="141" t="s">
        <v>683</v>
      </c>
      <c r="K199" s="128">
        <f t="shared" si="45"/>
        <v>99</v>
      </c>
      <c r="L199" s="129">
        <f t="shared" si="46"/>
        <v>0.20842105263157895</v>
      </c>
      <c r="M199" s="130" t="s">
        <v>600</v>
      </c>
      <c r="N199" s="131">
        <v>43403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120</v>
      </c>
      <c r="B200" s="154">
        <v>43397</v>
      </c>
      <c r="C200" s="154"/>
      <c r="D200" s="414" t="s">
        <v>391</v>
      </c>
      <c r="E200" s="156" t="s">
        <v>624</v>
      </c>
      <c r="F200" s="156">
        <v>707.5</v>
      </c>
      <c r="G200" s="156"/>
      <c r="H200" s="156">
        <v>872</v>
      </c>
      <c r="I200" s="178">
        <v>872</v>
      </c>
      <c r="J200" s="179" t="s">
        <v>683</v>
      </c>
      <c r="K200" s="128">
        <f t="shared" si="45"/>
        <v>164.5</v>
      </c>
      <c r="L200" s="180">
        <f t="shared" si="46"/>
        <v>0.23250883392226149</v>
      </c>
      <c r="M200" s="181" t="s">
        <v>600</v>
      </c>
      <c r="N200" s="182">
        <v>43482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121</v>
      </c>
      <c r="B201" s="154">
        <v>43398</v>
      </c>
      <c r="C201" s="154"/>
      <c r="D201" s="414" t="s">
        <v>348</v>
      </c>
      <c r="E201" s="156" t="s">
        <v>624</v>
      </c>
      <c r="F201" s="156">
        <v>162</v>
      </c>
      <c r="G201" s="156"/>
      <c r="H201" s="156">
        <v>204</v>
      </c>
      <c r="I201" s="178">
        <v>209</v>
      </c>
      <c r="J201" s="179" t="s">
        <v>3493</v>
      </c>
      <c r="K201" s="128">
        <f t="shared" si="45"/>
        <v>42</v>
      </c>
      <c r="L201" s="180">
        <f t="shared" si="46"/>
        <v>0.25925925925925924</v>
      </c>
      <c r="M201" s="181" t="s">
        <v>600</v>
      </c>
      <c r="N201" s="182">
        <v>43539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122</v>
      </c>
      <c r="B202" s="207">
        <v>43399</v>
      </c>
      <c r="C202" s="207"/>
      <c r="D202" s="155" t="s">
        <v>495</v>
      </c>
      <c r="E202" s="208" t="s">
        <v>624</v>
      </c>
      <c r="F202" s="208">
        <v>240</v>
      </c>
      <c r="G202" s="208"/>
      <c r="H202" s="208">
        <v>297</v>
      </c>
      <c r="I202" s="232">
        <v>297</v>
      </c>
      <c r="J202" s="179" t="s">
        <v>683</v>
      </c>
      <c r="K202" s="233">
        <f t="shared" si="45"/>
        <v>57</v>
      </c>
      <c r="L202" s="234">
        <f t="shared" si="46"/>
        <v>0.23749999999999999</v>
      </c>
      <c r="M202" s="235" t="s">
        <v>600</v>
      </c>
      <c r="N202" s="236">
        <v>43417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123</v>
      </c>
      <c r="B203" s="106">
        <v>43439</v>
      </c>
      <c r="C203" s="106"/>
      <c r="D203" s="148" t="s">
        <v>750</v>
      </c>
      <c r="E203" s="108" t="s">
        <v>624</v>
      </c>
      <c r="F203" s="108">
        <v>202.5</v>
      </c>
      <c r="G203" s="108"/>
      <c r="H203" s="108">
        <v>255</v>
      </c>
      <c r="I203" s="126">
        <v>252</v>
      </c>
      <c r="J203" s="141" t="s">
        <v>683</v>
      </c>
      <c r="K203" s="128">
        <f t="shared" si="45"/>
        <v>52.5</v>
      </c>
      <c r="L203" s="129">
        <f t="shared" si="46"/>
        <v>0.25925925925925924</v>
      </c>
      <c r="M203" s="130" t="s">
        <v>600</v>
      </c>
      <c r="N203" s="131">
        <v>43542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124</v>
      </c>
      <c r="B204" s="207">
        <v>43465</v>
      </c>
      <c r="C204" s="106"/>
      <c r="D204" s="414" t="s">
        <v>423</v>
      </c>
      <c r="E204" s="208" t="s">
        <v>624</v>
      </c>
      <c r="F204" s="208">
        <v>710</v>
      </c>
      <c r="G204" s="208"/>
      <c r="H204" s="208">
        <v>866</v>
      </c>
      <c r="I204" s="232">
        <v>866</v>
      </c>
      <c r="J204" s="179" t="s">
        <v>683</v>
      </c>
      <c r="K204" s="128">
        <f t="shared" si="45"/>
        <v>156</v>
      </c>
      <c r="L204" s="129">
        <f t="shared" si="46"/>
        <v>0.21971830985915494</v>
      </c>
      <c r="M204" s="130" t="s">
        <v>600</v>
      </c>
      <c r="N204" s="362">
        <v>43553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125</v>
      </c>
      <c r="B205" s="207">
        <v>43522</v>
      </c>
      <c r="C205" s="207"/>
      <c r="D205" s="414" t="s">
        <v>141</v>
      </c>
      <c r="E205" s="208" t="s">
        <v>624</v>
      </c>
      <c r="F205" s="208">
        <v>337.25</v>
      </c>
      <c r="G205" s="208"/>
      <c r="H205" s="208">
        <v>398.5</v>
      </c>
      <c r="I205" s="232">
        <v>411</v>
      </c>
      <c r="J205" s="141" t="s">
        <v>3492</v>
      </c>
      <c r="K205" s="128">
        <f t="shared" si="45"/>
        <v>61.25</v>
      </c>
      <c r="L205" s="129">
        <f t="shared" si="46"/>
        <v>0.1816160118606375</v>
      </c>
      <c r="M205" s="130" t="s">
        <v>600</v>
      </c>
      <c r="N205" s="362">
        <v>43760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9">
        <v>126</v>
      </c>
      <c r="B206" s="164">
        <v>43559</v>
      </c>
      <c r="C206" s="164"/>
      <c r="D206" s="165" t="s">
        <v>410</v>
      </c>
      <c r="E206" s="166" t="s">
        <v>624</v>
      </c>
      <c r="F206" s="166">
        <v>130</v>
      </c>
      <c r="G206" s="166"/>
      <c r="H206" s="166">
        <v>65</v>
      </c>
      <c r="I206" s="186">
        <v>158</v>
      </c>
      <c r="J206" s="138" t="s">
        <v>751</v>
      </c>
      <c r="K206" s="134">
        <f t="shared" si="45"/>
        <v>-65</v>
      </c>
      <c r="L206" s="135">
        <f t="shared" si="46"/>
        <v>-0.5</v>
      </c>
      <c r="M206" s="136" t="s">
        <v>664</v>
      </c>
      <c r="N206" s="137">
        <v>43726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0">
        <v>127</v>
      </c>
      <c r="B207" s="187">
        <v>43017</v>
      </c>
      <c r="C207" s="187"/>
      <c r="D207" s="188" t="s">
        <v>169</v>
      </c>
      <c r="E207" s="189" t="s">
        <v>624</v>
      </c>
      <c r="F207" s="190">
        <v>141.5</v>
      </c>
      <c r="G207" s="191"/>
      <c r="H207" s="191">
        <v>183.5</v>
      </c>
      <c r="I207" s="191">
        <v>210</v>
      </c>
      <c r="J207" s="218" t="s">
        <v>3441</v>
      </c>
      <c r="K207" s="219">
        <f t="shared" si="45"/>
        <v>42</v>
      </c>
      <c r="L207" s="220">
        <f t="shared" si="46"/>
        <v>0.29681978798586572</v>
      </c>
      <c r="M207" s="190" t="s">
        <v>600</v>
      </c>
      <c r="N207" s="221">
        <v>43042</v>
      </c>
      <c r="O207" s="57"/>
      <c r="P207" s="16"/>
      <c r="Q207" s="16"/>
      <c r="R207" s="9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9">
        <v>128</v>
      </c>
      <c r="B208" s="164">
        <v>43074</v>
      </c>
      <c r="C208" s="164"/>
      <c r="D208" s="165" t="s">
        <v>303</v>
      </c>
      <c r="E208" s="166" t="s">
        <v>624</v>
      </c>
      <c r="F208" s="167">
        <v>172</v>
      </c>
      <c r="G208" s="166"/>
      <c r="H208" s="166">
        <v>155.25</v>
      </c>
      <c r="I208" s="186">
        <v>230</v>
      </c>
      <c r="J208" s="385" t="s">
        <v>3401</v>
      </c>
      <c r="K208" s="134">
        <f t="shared" ref="K208" si="47">H208-F208</f>
        <v>-16.75</v>
      </c>
      <c r="L208" s="135">
        <f t="shared" ref="L208" si="48">K208/F208</f>
        <v>-9.7383720930232565E-2</v>
      </c>
      <c r="M208" s="136" t="s">
        <v>664</v>
      </c>
      <c r="N208" s="137">
        <v>43787</v>
      </c>
      <c r="O208" s="57"/>
      <c r="P208" s="16"/>
      <c r="Q208" s="16"/>
      <c r="R208" s="17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0">
        <v>129</v>
      </c>
      <c r="B209" s="187">
        <v>43398</v>
      </c>
      <c r="C209" s="187"/>
      <c r="D209" s="188" t="s">
        <v>104</v>
      </c>
      <c r="E209" s="189" t="s">
        <v>624</v>
      </c>
      <c r="F209" s="191">
        <v>698.5</v>
      </c>
      <c r="G209" s="191"/>
      <c r="H209" s="191">
        <v>850</v>
      </c>
      <c r="I209" s="191">
        <v>890</v>
      </c>
      <c r="J209" s="222" t="s">
        <v>3489</v>
      </c>
      <c r="K209" s="219">
        <f t="shared" si="45"/>
        <v>151.5</v>
      </c>
      <c r="L209" s="220">
        <f t="shared" si="46"/>
        <v>0.21689334287759485</v>
      </c>
      <c r="M209" s="190" t="s">
        <v>600</v>
      </c>
      <c r="N209" s="221">
        <v>43453</v>
      </c>
      <c r="O209" s="57"/>
      <c r="P209" s="16"/>
      <c r="Q209" s="16"/>
      <c r="R209" s="94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130</v>
      </c>
      <c r="B210" s="159">
        <v>42877</v>
      </c>
      <c r="C210" s="159"/>
      <c r="D210" s="160" t="s">
        <v>383</v>
      </c>
      <c r="E210" s="161" t="s">
        <v>624</v>
      </c>
      <c r="F210" s="162">
        <v>127.6</v>
      </c>
      <c r="G210" s="163"/>
      <c r="H210" s="163">
        <v>138</v>
      </c>
      <c r="I210" s="163">
        <v>190</v>
      </c>
      <c r="J210" s="386" t="s">
        <v>3405</v>
      </c>
      <c r="K210" s="183">
        <f t="shared" si="45"/>
        <v>10.400000000000006</v>
      </c>
      <c r="L210" s="184">
        <f t="shared" si="46"/>
        <v>8.1504702194357417E-2</v>
      </c>
      <c r="M210" s="162" t="s">
        <v>600</v>
      </c>
      <c r="N210" s="185">
        <v>43774</v>
      </c>
      <c r="O210" s="57"/>
      <c r="P210" s="16"/>
      <c r="Q210" s="16"/>
      <c r="R210" s="17" t="s">
        <v>754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131</v>
      </c>
      <c r="B211" s="195">
        <v>43158</v>
      </c>
      <c r="C211" s="195"/>
      <c r="D211" s="192" t="s">
        <v>755</v>
      </c>
      <c r="E211" s="196" t="s">
        <v>624</v>
      </c>
      <c r="F211" s="197">
        <v>317</v>
      </c>
      <c r="G211" s="196"/>
      <c r="H211" s="196"/>
      <c r="I211" s="225">
        <v>398</v>
      </c>
      <c r="J211" s="238" t="s">
        <v>602</v>
      </c>
      <c r="K211" s="194"/>
      <c r="L211" s="193"/>
      <c r="M211" s="224" t="s">
        <v>602</v>
      </c>
      <c r="N211" s="223"/>
      <c r="O211" s="57"/>
      <c r="P211" s="16"/>
      <c r="Q211" s="16"/>
      <c r="R211" s="94" t="s">
        <v>754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9">
        <v>132</v>
      </c>
      <c r="B212" s="164">
        <v>43164</v>
      </c>
      <c r="C212" s="164"/>
      <c r="D212" s="165" t="s">
        <v>135</v>
      </c>
      <c r="E212" s="166" t="s">
        <v>624</v>
      </c>
      <c r="F212" s="167">
        <f>510-14.4</f>
        <v>495.6</v>
      </c>
      <c r="G212" s="166"/>
      <c r="H212" s="166">
        <v>350</v>
      </c>
      <c r="I212" s="186">
        <v>672</v>
      </c>
      <c r="J212" s="385" t="s">
        <v>3462</v>
      </c>
      <c r="K212" s="134">
        <f t="shared" ref="K212" si="49">H212-F212</f>
        <v>-145.60000000000002</v>
      </c>
      <c r="L212" s="135">
        <f t="shared" ref="L212" si="50">K212/F212</f>
        <v>-0.29378531073446329</v>
      </c>
      <c r="M212" s="136" t="s">
        <v>664</v>
      </c>
      <c r="N212" s="137">
        <v>43887</v>
      </c>
      <c r="O212" s="57"/>
      <c r="P212" s="16"/>
      <c r="Q212" s="16"/>
      <c r="R212" s="17" t="s">
        <v>754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9">
        <v>133</v>
      </c>
      <c r="B213" s="164">
        <v>43237</v>
      </c>
      <c r="C213" s="164"/>
      <c r="D213" s="165" t="s">
        <v>489</v>
      </c>
      <c r="E213" s="166" t="s">
        <v>624</v>
      </c>
      <c r="F213" s="167">
        <v>230.3</v>
      </c>
      <c r="G213" s="166"/>
      <c r="H213" s="166">
        <v>102.5</v>
      </c>
      <c r="I213" s="186">
        <v>348</v>
      </c>
      <c r="J213" s="385" t="s">
        <v>3483</v>
      </c>
      <c r="K213" s="134">
        <f t="shared" ref="K213" si="51">H213-F213</f>
        <v>-127.80000000000001</v>
      </c>
      <c r="L213" s="135">
        <f t="shared" ref="L213" si="52">K213/F213</f>
        <v>-0.55492835432045162</v>
      </c>
      <c r="M213" s="136" t="s">
        <v>664</v>
      </c>
      <c r="N213" s="137">
        <v>43896</v>
      </c>
      <c r="O213" s="57"/>
      <c r="P213" s="16"/>
      <c r="Q213" s="16"/>
      <c r="R213" s="17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5">
        <v>134</v>
      </c>
      <c r="B214" s="198">
        <v>43258</v>
      </c>
      <c r="C214" s="198"/>
      <c r="D214" s="201" t="s">
        <v>449</v>
      </c>
      <c r="E214" s="199" t="s">
        <v>624</v>
      </c>
      <c r="F214" s="197">
        <f>342.5-5.1</f>
        <v>337.4</v>
      </c>
      <c r="G214" s="199"/>
      <c r="H214" s="199"/>
      <c r="I214" s="226">
        <v>439</v>
      </c>
      <c r="J214" s="238" t="s">
        <v>602</v>
      </c>
      <c r="K214" s="228"/>
      <c r="L214" s="229"/>
      <c r="M214" s="227" t="s">
        <v>602</v>
      </c>
      <c r="N214" s="230"/>
      <c r="O214" s="57"/>
      <c r="P214" s="16"/>
      <c r="Q214" s="16"/>
      <c r="R214" s="94" t="s">
        <v>754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5">
        <v>135</v>
      </c>
      <c r="B215" s="198">
        <v>43285</v>
      </c>
      <c r="C215" s="198"/>
      <c r="D215" s="202" t="s">
        <v>49</v>
      </c>
      <c r="E215" s="199" t="s">
        <v>624</v>
      </c>
      <c r="F215" s="197">
        <f>127.5-5.53</f>
        <v>121.97</v>
      </c>
      <c r="G215" s="199"/>
      <c r="H215" s="199"/>
      <c r="I215" s="226">
        <v>170</v>
      </c>
      <c r="J215" s="238" t="s">
        <v>602</v>
      </c>
      <c r="K215" s="228"/>
      <c r="L215" s="229"/>
      <c r="M215" s="227" t="s">
        <v>602</v>
      </c>
      <c r="N215" s="230"/>
      <c r="O215" s="57"/>
      <c r="P215" s="16"/>
      <c r="Q215" s="16"/>
      <c r="R215" s="342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9">
        <v>136</v>
      </c>
      <c r="B216" s="164">
        <v>43294</v>
      </c>
      <c r="C216" s="164"/>
      <c r="D216" s="165" t="s">
        <v>243</v>
      </c>
      <c r="E216" s="166" t="s">
        <v>624</v>
      </c>
      <c r="F216" s="167">
        <v>46.5</v>
      </c>
      <c r="G216" s="166"/>
      <c r="H216" s="166">
        <v>17</v>
      </c>
      <c r="I216" s="186">
        <v>59</v>
      </c>
      <c r="J216" s="385" t="s">
        <v>3461</v>
      </c>
      <c r="K216" s="134">
        <f t="shared" ref="K216" si="53">H216-F216</f>
        <v>-29.5</v>
      </c>
      <c r="L216" s="135">
        <f t="shared" ref="L216" si="54">K216/F216</f>
        <v>-0.63440860215053763</v>
      </c>
      <c r="M216" s="136" t="s">
        <v>664</v>
      </c>
      <c r="N216" s="137">
        <v>43887</v>
      </c>
      <c r="O216" s="57"/>
      <c r="P216" s="16"/>
      <c r="Q216" s="16"/>
      <c r="R216" s="17" t="s">
        <v>752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137</v>
      </c>
      <c r="B217" s="195">
        <v>43396</v>
      </c>
      <c r="C217" s="195"/>
      <c r="D217" s="202" t="s">
        <v>425</v>
      </c>
      <c r="E217" s="199" t="s">
        <v>624</v>
      </c>
      <c r="F217" s="200">
        <v>156.5</v>
      </c>
      <c r="G217" s="199"/>
      <c r="H217" s="199"/>
      <c r="I217" s="226">
        <v>191</v>
      </c>
      <c r="J217" s="238" t="s">
        <v>602</v>
      </c>
      <c r="K217" s="228"/>
      <c r="L217" s="229"/>
      <c r="M217" s="227" t="s">
        <v>602</v>
      </c>
      <c r="N217" s="230"/>
      <c r="O217" s="57"/>
      <c r="P217" s="16"/>
      <c r="Q217" s="16"/>
      <c r="R217" s="344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138</v>
      </c>
      <c r="B218" s="195">
        <v>43439</v>
      </c>
      <c r="C218" s="195"/>
      <c r="D218" s="202" t="s">
        <v>330</v>
      </c>
      <c r="E218" s="199" t="s">
        <v>624</v>
      </c>
      <c r="F218" s="200">
        <v>259.5</v>
      </c>
      <c r="G218" s="199"/>
      <c r="H218" s="199"/>
      <c r="I218" s="226">
        <v>321</v>
      </c>
      <c r="J218" s="238" t="s">
        <v>602</v>
      </c>
      <c r="K218" s="228"/>
      <c r="L218" s="229"/>
      <c r="M218" s="227" t="s">
        <v>602</v>
      </c>
      <c r="N218" s="230"/>
      <c r="O218" s="16"/>
      <c r="P218" s="16"/>
      <c r="Q218" s="16"/>
      <c r="R218" s="342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9">
        <v>139</v>
      </c>
      <c r="B219" s="164">
        <v>43439</v>
      </c>
      <c r="C219" s="164"/>
      <c r="D219" s="165" t="s">
        <v>776</v>
      </c>
      <c r="E219" s="166" t="s">
        <v>624</v>
      </c>
      <c r="F219" s="166">
        <v>715</v>
      </c>
      <c r="G219" s="166"/>
      <c r="H219" s="166">
        <v>445</v>
      </c>
      <c r="I219" s="186">
        <v>840</v>
      </c>
      <c r="J219" s="138" t="s">
        <v>2995</v>
      </c>
      <c r="K219" s="134">
        <f t="shared" ref="K219:K222" si="55">H219-F219</f>
        <v>-270</v>
      </c>
      <c r="L219" s="135">
        <f t="shared" ref="L219:L222" si="56">K219/F219</f>
        <v>-0.3776223776223776</v>
      </c>
      <c r="M219" s="136" t="s">
        <v>664</v>
      </c>
      <c r="N219" s="137">
        <v>43800</v>
      </c>
      <c r="O219" s="57"/>
      <c r="P219" s="16"/>
      <c r="Q219" s="16"/>
      <c r="R219" s="17" t="s">
        <v>752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140</v>
      </c>
      <c r="B220" s="207">
        <v>43469</v>
      </c>
      <c r="C220" s="207"/>
      <c r="D220" s="155" t="s">
        <v>145</v>
      </c>
      <c r="E220" s="208" t="s">
        <v>624</v>
      </c>
      <c r="F220" s="208">
        <v>875</v>
      </c>
      <c r="G220" s="208"/>
      <c r="H220" s="208">
        <v>1165</v>
      </c>
      <c r="I220" s="232">
        <v>1185</v>
      </c>
      <c r="J220" s="141" t="s">
        <v>3490</v>
      </c>
      <c r="K220" s="128">
        <f t="shared" si="55"/>
        <v>290</v>
      </c>
      <c r="L220" s="129">
        <f t="shared" si="56"/>
        <v>0.33142857142857141</v>
      </c>
      <c r="M220" s="130" t="s">
        <v>600</v>
      </c>
      <c r="N220" s="362">
        <v>43847</v>
      </c>
      <c r="O220" s="57"/>
      <c r="P220" s="16"/>
      <c r="Q220" s="16"/>
      <c r="R220" s="17" t="s">
        <v>752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141</v>
      </c>
      <c r="B221" s="207">
        <v>43559</v>
      </c>
      <c r="C221" s="207"/>
      <c r="D221" s="414" t="s">
        <v>345</v>
      </c>
      <c r="E221" s="208" t="s">
        <v>624</v>
      </c>
      <c r="F221" s="208">
        <f>387-14.63</f>
        <v>372.37</v>
      </c>
      <c r="G221" s="208"/>
      <c r="H221" s="208">
        <v>490</v>
      </c>
      <c r="I221" s="232">
        <v>490</v>
      </c>
      <c r="J221" s="141" t="s">
        <v>683</v>
      </c>
      <c r="K221" s="128">
        <f t="shared" si="55"/>
        <v>117.63</v>
      </c>
      <c r="L221" s="129">
        <f t="shared" si="56"/>
        <v>0.31589548030185027</v>
      </c>
      <c r="M221" s="130" t="s">
        <v>600</v>
      </c>
      <c r="N221" s="362">
        <v>43850</v>
      </c>
      <c r="O221" s="57"/>
      <c r="P221" s="16"/>
      <c r="Q221" s="16"/>
      <c r="R221" s="17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9">
        <v>142</v>
      </c>
      <c r="B222" s="164">
        <v>43578</v>
      </c>
      <c r="C222" s="164"/>
      <c r="D222" s="165" t="s">
        <v>777</v>
      </c>
      <c r="E222" s="166" t="s">
        <v>601</v>
      </c>
      <c r="F222" s="166">
        <v>220</v>
      </c>
      <c r="G222" s="166"/>
      <c r="H222" s="166">
        <v>127.5</v>
      </c>
      <c r="I222" s="186">
        <v>284</v>
      </c>
      <c r="J222" s="385" t="s">
        <v>3484</v>
      </c>
      <c r="K222" s="134">
        <f t="shared" si="55"/>
        <v>-92.5</v>
      </c>
      <c r="L222" s="135">
        <f t="shared" si="56"/>
        <v>-0.42045454545454547</v>
      </c>
      <c r="M222" s="136" t="s">
        <v>664</v>
      </c>
      <c r="N222" s="137">
        <v>43896</v>
      </c>
      <c r="O222" s="57"/>
      <c r="P222" s="16"/>
      <c r="Q222" s="16"/>
      <c r="R222" s="17" t="s">
        <v>752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143</v>
      </c>
      <c r="B223" s="207">
        <v>43622</v>
      </c>
      <c r="C223" s="207"/>
      <c r="D223" s="414" t="s">
        <v>496</v>
      </c>
      <c r="E223" s="208" t="s">
        <v>601</v>
      </c>
      <c r="F223" s="208">
        <v>332.8</v>
      </c>
      <c r="G223" s="208"/>
      <c r="H223" s="208">
        <v>405</v>
      </c>
      <c r="I223" s="232">
        <v>419</v>
      </c>
      <c r="J223" s="141" t="s">
        <v>3491</v>
      </c>
      <c r="K223" s="128">
        <f t="shared" ref="K223" si="57">H223-F223</f>
        <v>72.199999999999989</v>
      </c>
      <c r="L223" s="129">
        <f t="shared" ref="L223" si="58">K223/F223</f>
        <v>0.21694711538461534</v>
      </c>
      <c r="M223" s="130" t="s">
        <v>600</v>
      </c>
      <c r="N223" s="362">
        <v>43860</v>
      </c>
      <c r="O223" s="57"/>
      <c r="P223" s="16"/>
      <c r="Q223" s="16"/>
      <c r="R223" s="17" t="s">
        <v>752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44">
        <v>144</v>
      </c>
      <c r="B224" s="143">
        <v>43641</v>
      </c>
      <c r="C224" s="143"/>
      <c r="D224" s="144" t="s">
        <v>139</v>
      </c>
      <c r="E224" s="145" t="s">
        <v>624</v>
      </c>
      <c r="F224" s="146">
        <v>386</v>
      </c>
      <c r="G224" s="147"/>
      <c r="H224" s="147">
        <v>395</v>
      </c>
      <c r="I224" s="147">
        <v>452</v>
      </c>
      <c r="J224" s="170" t="s">
        <v>3406</v>
      </c>
      <c r="K224" s="171">
        <f t="shared" ref="K224" si="59">H224-F224</f>
        <v>9</v>
      </c>
      <c r="L224" s="172">
        <f t="shared" ref="L224" si="60">K224/F224</f>
        <v>2.3316062176165803E-2</v>
      </c>
      <c r="M224" s="173" t="s">
        <v>709</v>
      </c>
      <c r="N224" s="174">
        <v>43868</v>
      </c>
      <c r="O224" s="16"/>
      <c r="P224" s="16"/>
      <c r="Q224" s="16"/>
      <c r="R224" s="344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2">
        <v>145</v>
      </c>
      <c r="B225" s="195">
        <v>43707</v>
      </c>
      <c r="C225" s="195"/>
      <c r="D225" s="202" t="s">
        <v>260</v>
      </c>
      <c r="E225" s="199" t="s">
        <v>624</v>
      </c>
      <c r="F225" s="199" t="s">
        <v>756</v>
      </c>
      <c r="G225" s="199"/>
      <c r="H225" s="199"/>
      <c r="I225" s="226">
        <v>190</v>
      </c>
      <c r="J225" s="238" t="s">
        <v>602</v>
      </c>
      <c r="K225" s="228"/>
      <c r="L225" s="229"/>
      <c r="M225" s="358" t="s">
        <v>602</v>
      </c>
      <c r="N225" s="230"/>
      <c r="O225" s="16"/>
      <c r="P225" s="16"/>
      <c r="Q225" s="16"/>
      <c r="R225" s="344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146</v>
      </c>
      <c r="B226" s="207">
        <v>43731</v>
      </c>
      <c r="C226" s="207"/>
      <c r="D226" s="155" t="s">
        <v>440</v>
      </c>
      <c r="E226" s="208" t="s">
        <v>624</v>
      </c>
      <c r="F226" s="208">
        <v>235</v>
      </c>
      <c r="G226" s="208"/>
      <c r="H226" s="208">
        <v>295</v>
      </c>
      <c r="I226" s="232">
        <v>296</v>
      </c>
      <c r="J226" s="141" t="s">
        <v>3148</v>
      </c>
      <c r="K226" s="128">
        <f t="shared" ref="K226" si="61">H226-F226</f>
        <v>60</v>
      </c>
      <c r="L226" s="129">
        <f t="shared" ref="L226" si="62">K226/F226</f>
        <v>0.25531914893617019</v>
      </c>
      <c r="M226" s="130" t="s">
        <v>600</v>
      </c>
      <c r="N226" s="362">
        <v>43844</v>
      </c>
      <c r="O226" s="57"/>
      <c r="P226" s="16"/>
      <c r="Q226" s="16"/>
      <c r="R226" s="17" t="s">
        <v>752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147</v>
      </c>
      <c r="B227" s="207">
        <v>43752</v>
      </c>
      <c r="C227" s="207"/>
      <c r="D227" s="155" t="s">
        <v>2978</v>
      </c>
      <c r="E227" s="208" t="s">
        <v>624</v>
      </c>
      <c r="F227" s="208">
        <v>277.5</v>
      </c>
      <c r="G227" s="208"/>
      <c r="H227" s="208">
        <v>333</v>
      </c>
      <c r="I227" s="232">
        <v>333</v>
      </c>
      <c r="J227" s="141" t="s">
        <v>3149</v>
      </c>
      <c r="K227" s="128">
        <f t="shared" ref="K227" si="63">H227-F227</f>
        <v>55.5</v>
      </c>
      <c r="L227" s="129">
        <f t="shared" ref="L227" si="64">K227/F227</f>
        <v>0.2</v>
      </c>
      <c r="M227" s="130" t="s">
        <v>600</v>
      </c>
      <c r="N227" s="362">
        <v>43846</v>
      </c>
      <c r="O227" s="57"/>
      <c r="P227" s="16"/>
      <c r="Q227" s="16"/>
      <c r="R227" s="17" t="s">
        <v>754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148</v>
      </c>
      <c r="B228" s="207">
        <v>43752</v>
      </c>
      <c r="C228" s="207"/>
      <c r="D228" s="155" t="s">
        <v>2977</v>
      </c>
      <c r="E228" s="208" t="s">
        <v>624</v>
      </c>
      <c r="F228" s="208">
        <v>930</v>
      </c>
      <c r="G228" s="208"/>
      <c r="H228" s="208">
        <v>1165</v>
      </c>
      <c r="I228" s="232">
        <v>1200</v>
      </c>
      <c r="J228" s="141" t="s">
        <v>3151</v>
      </c>
      <c r="K228" s="128">
        <f t="shared" ref="K228" si="65">H228-F228</f>
        <v>235</v>
      </c>
      <c r="L228" s="129">
        <f t="shared" ref="L228" si="66">K228/F228</f>
        <v>0.25268817204301075</v>
      </c>
      <c r="M228" s="130" t="s">
        <v>600</v>
      </c>
      <c r="N228" s="362">
        <v>43847</v>
      </c>
      <c r="O228" s="57"/>
      <c r="P228" s="16"/>
      <c r="Q228" s="16"/>
      <c r="R228" s="17" t="s">
        <v>754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1">
        <v>149</v>
      </c>
      <c r="B229" s="347">
        <v>43753</v>
      </c>
      <c r="C229" s="212"/>
      <c r="D229" s="373" t="s">
        <v>2976</v>
      </c>
      <c r="E229" s="350" t="s">
        <v>624</v>
      </c>
      <c r="F229" s="353">
        <v>111</v>
      </c>
      <c r="G229" s="350"/>
      <c r="H229" s="350"/>
      <c r="I229" s="356">
        <v>141</v>
      </c>
      <c r="J229" s="238" t="s">
        <v>602</v>
      </c>
      <c r="K229" s="238"/>
      <c r="L229" s="123"/>
      <c r="M229" s="361" t="s">
        <v>602</v>
      </c>
      <c r="N229" s="240"/>
      <c r="O229" s="16"/>
      <c r="P229" s="16"/>
      <c r="Q229" s="16"/>
      <c r="R229" s="344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150</v>
      </c>
      <c r="B230" s="207">
        <v>43753</v>
      </c>
      <c r="C230" s="207"/>
      <c r="D230" s="155" t="s">
        <v>2975</v>
      </c>
      <c r="E230" s="208" t="s">
        <v>624</v>
      </c>
      <c r="F230" s="209">
        <v>296</v>
      </c>
      <c r="G230" s="208"/>
      <c r="H230" s="208">
        <v>370</v>
      </c>
      <c r="I230" s="232">
        <v>370</v>
      </c>
      <c r="J230" s="141" t="s">
        <v>683</v>
      </c>
      <c r="K230" s="128">
        <f t="shared" ref="K230" si="67">H230-F230</f>
        <v>74</v>
      </c>
      <c r="L230" s="129">
        <f t="shared" ref="L230" si="68">K230/F230</f>
        <v>0.25</v>
      </c>
      <c r="M230" s="130" t="s">
        <v>600</v>
      </c>
      <c r="N230" s="362">
        <v>43853</v>
      </c>
      <c r="O230" s="57"/>
      <c r="P230" s="16"/>
      <c r="Q230" s="16"/>
      <c r="R230" s="17" t="s">
        <v>754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2">
        <v>151</v>
      </c>
      <c r="B231" s="211">
        <v>43754</v>
      </c>
      <c r="C231" s="211"/>
      <c r="D231" s="192" t="s">
        <v>2974</v>
      </c>
      <c r="E231" s="349" t="s">
        <v>624</v>
      </c>
      <c r="F231" s="352" t="s">
        <v>2940</v>
      </c>
      <c r="G231" s="349"/>
      <c r="H231" s="349"/>
      <c r="I231" s="355">
        <v>344</v>
      </c>
      <c r="J231" s="238" t="s">
        <v>602</v>
      </c>
      <c r="K231" s="241"/>
      <c r="L231" s="360"/>
      <c r="M231" s="343" t="s">
        <v>602</v>
      </c>
      <c r="N231" s="363"/>
      <c r="O231" s="16"/>
      <c r="P231" s="16"/>
      <c r="Q231" s="16"/>
      <c r="R231" s="344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46">
        <v>152</v>
      </c>
      <c r="B232" s="212">
        <v>43832</v>
      </c>
      <c r="C232" s="212"/>
      <c r="D232" s="216" t="s">
        <v>2254</v>
      </c>
      <c r="E232" s="213" t="s">
        <v>624</v>
      </c>
      <c r="F232" s="214" t="s">
        <v>3136</v>
      </c>
      <c r="G232" s="213"/>
      <c r="H232" s="213"/>
      <c r="I232" s="237">
        <v>590</v>
      </c>
      <c r="J232" s="238" t="s">
        <v>602</v>
      </c>
      <c r="K232" s="238"/>
      <c r="L232" s="123"/>
      <c r="M232" s="343" t="s">
        <v>602</v>
      </c>
      <c r="N232" s="240"/>
      <c r="O232" s="16"/>
      <c r="P232" s="16"/>
      <c r="Q232" s="16"/>
      <c r="R232" s="344" t="s">
        <v>754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153</v>
      </c>
      <c r="B233" s="207">
        <v>43966</v>
      </c>
      <c r="C233" s="207"/>
      <c r="D233" s="155" t="s">
        <v>65</v>
      </c>
      <c r="E233" s="208" t="s">
        <v>624</v>
      </c>
      <c r="F233" s="209">
        <v>67.5</v>
      </c>
      <c r="G233" s="208"/>
      <c r="H233" s="208">
        <v>86</v>
      </c>
      <c r="I233" s="232">
        <v>86</v>
      </c>
      <c r="J233" s="141" t="s">
        <v>3629</v>
      </c>
      <c r="K233" s="128">
        <f t="shared" ref="K233" si="69">H233-F233</f>
        <v>18.5</v>
      </c>
      <c r="L233" s="129">
        <f t="shared" ref="L233" si="70">K233/F233</f>
        <v>0.27407407407407408</v>
      </c>
      <c r="M233" s="130" t="s">
        <v>600</v>
      </c>
      <c r="N233" s="362">
        <v>44008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0">
        <v>154</v>
      </c>
      <c r="B234" s="3">
        <v>44035</v>
      </c>
      <c r="C234" s="212"/>
      <c r="D234" s="216" t="s">
        <v>495</v>
      </c>
      <c r="E234" s="213" t="s">
        <v>624</v>
      </c>
      <c r="F234" s="214" t="s">
        <v>3641</v>
      </c>
      <c r="G234" s="213"/>
      <c r="H234" s="213"/>
      <c r="I234" s="237">
        <v>296</v>
      </c>
      <c r="J234" s="238" t="s">
        <v>602</v>
      </c>
      <c r="K234" s="238"/>
      <c r="L234" s="123"/>
      <c r="M234" s="239"/>
      <c r="N234" s="240"/>
      <c r="O234" s="16"/>
      <c r="P234" s="16"/>
      <c r="Q234" s="16"/>
      <c r="R234" s="344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0"/>
      <c r="B235" s="212"/>
      <c r="C235" s="212"/>
      <c r="D235" s="216"/>
      <c r="E235" s="213"/>
      <c r="F235" s="214"/>
      <c r="G235" s="213"/>
      <c r="H235" s="213"/>
      <c r="I235" s="237"/>
      <c r="J235" s="238"/>
      <c r="K235" s="238"/>
      <c r="L235" s="123"/>
      <c r="M235" s="239"/>
      <c r="N235" s="240"/>
      <c r="O235" s="16"/>
      <c r="P235" s="16"/>
      <c r="Q235" s="16"/>
      <c r="R235" s="344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0"/>
      <c r="B236" s="212"/>
      <c r="C236" s="212"/>
      <c r="D236" s="216"/>
      <c r="E236" s="213"/>
      <c r="F236" s="214"/>
      <c r="G236" s="213"/>
      <c r="H236" s="213"/>
      <c r="I236" s="237"/>
      <c r="J236" s="238"/>
      <c r="K236" s="238"/>
      <c r="L236" s="123"/>
      <c r="M236" s="239"/>
      <c r="N236" s="240"/>
      <c r="O236" s="16"/>
      <c r="P236" s="16"/>
      <c r="Q236" s="16"/>
      <c r="R236" s="344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0"/>
      <c r="B237" s="212"/>
      <c r="C237" s="212"/>
      <c r="D237" s="216"/>
      <c r="E237" s="213"/>
      <c r="F237" s="214"/>
      <c r="G237" s="213"/>
      <c r="H237" s="213"/>
      <c r="I237" s="237"/>
      <c r="J237" s="238"/>
      <c r="K237" s="238"/>
      <c r="L237" s="123"/>
      <c r="M237" s="239"/>
      <c r="N237" s="240"/>
      <c r="O237" s="16"/>
      <c r="P237" s="16"/>
      <c r="Q237" s="16"/>
      <c r="R237" s="344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0"/>
      <c r="B238" s="212"/>
      <c r="C238" s="212"/>
      <c r="D238" s="216"/>
      <c r="E238" s="213"/>
      <c r="F238" s="214"/>
      <c r="G238" s="213"/>
      <c r="H238" s="213"/>
      <c r="I238" s="237"/>
      <c r="J238" s="238"/>
      <c r="K238" s="238"/>
      <c r="L238" s="123"/>
      <c r="M238" s="239"/>
      <c r="N238" s="240"/>
      <c r="O238" s="16"/>
      <c r="P238" s="16"/>
      <c r="Q238" s="16"/>
      <c r="R238" s="344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0"/>
      <c r="B239" s="212"/>
      <c r="C239" s="212"/>
      <c r="D239" s="216"/>
      <c r="E239" s="213"/>
      <c r="F239" s="214"/>
      <c r="G239" s="213"/>
      <c r="H239" s="213"/>
      <c r="I239" s="237"/>
      <c r="J239" s="238"/>
      <c r="K239" s="238"/>
      <c r="L239" s="123"/>
      <c r="M239" s="239"/>
      <c r="N239" s="240"/>
      <c r="O239" s="16"/>
      <c r="P239" s="16"/>
      <c r="Q239" s="16"/>
      <c r="R239" s="344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0"/>
      <c r="B240" s="212"/>
      <c r="C240" s="212"/>
      <c r="D240" s="216"/>
      <c r="E240" s="213"/>
      <c r="F240" s="214"/>
      <c r="G240" s="213"/>
      <c r="H240" s="213"/>
      <c r="I240" s="237"/>
      <c r="J240" s="238"/>
      <c r="K240" s="238"/>
      <c r="L240" s="123"/>
      <c r="M240" s="239"/>
      <c r="N240" s="240"/>
      <c r="O240" s="16"/>
      <c r="P240" s="16"/>
      <c r="Q240" s="16"/>
      <c r="R240" s="344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0"/>
      <c r="B241" s="212"/>
      <c r="C241" s="212"/>
      <c r="D241" s="216"/>
      <c r="E241" s="213"/>
      <c r="F241" s="214"/>
      <c r="G241" s="213"/>
      <c r="H241" s="213"/>
      <c r="I241" s="237"/>
      <c r="J241" s="238"/>
      <c r="K241" s="238"/>
      <c r="L241" s="123"/>
      <c r="M241" s="239"/>
      <c r="N241" s="240"/>
      <c r="O241" s="16"/>
      <c r="P241" s="16"/>
      <c r="Q241" s="16"/>
      <c r="R241" s="344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0"/>
      <c r="B242" s="212"/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R242" s="344"/>
    </row>
    <row r="243" spans="1:26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R243" s="344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R244" s="344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R245" s="344"/>
    </row>
    <row r="246" spans="1:26">
      <c r="A246" s="210"/>
      <c r="B246" s="200" t="s">
        <v>2981</v>
      </c>
      <c r="O246" s="16"/>
      <c r="P246" s="16"/>
      <c r="R246" s="344"/>
    </row>
    <row r="247" spans="1:26">
      <c r="R247" s="242"/>
    </row>
    <row r="248" spans="1:26">
      <c r="R248" s="242"/>
    </row>
    <row r="249" spans="1:26">
      <c r="R249" s="242"/>
    </row>
    <row r="250" spans="1:26">
      <c r="R250" s="242"/>
    </row>
    <row r="251" spans="1:26">
      <c r="R251" s="242"/>
    </row>
    <row r="252" spans="1:26">
      <c r="R252" s="242"/>
    </row>
    <row r="253" spans="1:26">
      <c r="R253" s="242"/>
    </row>
    <row r="254" spans="1:26">
      <c r="R254" s="242"/>
    </row>
    <row r="255" spans="1:26">
      <c r="R255" s="242"/>
    </row>
    <row r="256" spans="1:26">
      <c r="R256" s="242"/>
    </row>
    <row r="257" spans="1:18">
      <c r="R257" s="242"/>
    </row>
    <row r="263" spans="1:18">
      <c r="A263" s="217"/>
    </row>
    <row r="264" spans="1:18">
      <c r="A264" s="217"/>
    </row>
    <row r="265" spans="1:18">
      <c r="A265" s="213"/>
    </row>
  </sheetData>
  <autoFilter ref="R1:R265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2020-08-11T02:35:41Z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