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F&amp;O)'!$A$95:$B$306</definedName>
  </definedNames>
  <calcPr calcId="162913"/>
</workbook>
</file>

<file path=xl/calcChain.xml><?xml version="1.0" encoding="utf-8"?>
<calcChain xmlns="http://schemas.openxmlformats.org/spreadsheetml/2006/main">
  <c r="K76" i="6" l="1"/>
  <c r="M76" i="6" s="1"/>
  <c r="L58" i="6"/>
  <c r="K58" i="6"/>
  <c r="L59" i="6"/>
  <c r="K59" i="6"/>
  <c r="K75" i="6"/>
  <c r="M75" i="6" s="1"/>
  <c r="P35" i="6"/>
  <c r="M58" i="6" l="1"/>
  <c r="M59" i="6"/>
  <c r="K73" i="6"/>
  <c r="L10" i="6" l="1"/>
  <c r="K10" i="6"/>
  <c r="M73" i="6"/>
  <c r="P34" i="6"/>
  <c r="M10" i="6" l="1"/>
  <c r="L11" i="6"/>
  <c r="K11" i="6"/>
  <c r="M11" i="6" s="1"/>
  <c r="L30" i="6"/>
  <c r="K30" i="6"/>
  <c r="P33" i="6"/>
  <c r="P32" i="6"/>
  <c r="L55" i="6"/>
  <c r="K55" i="6"/>
  <c r="P31" i="6"/>
  <c r="L56" i="6"/>
  <c r="K56" i="6"/>
  <c r="L54" i="6"/>
  <c r="K54" i="6"/>
  <c r="M54" i="6" s="1"/>
  <c r="L53" i="6"/>
  <c r="K53" i="6"/>
  <c r="M53" i="6" s="1"/>
  <c r="L12" i="6"/>
  <c r="K12" i="6"/>
  <c r="M12" i="6" s="1"/>
  <c r="L25" i="6"/>
  <c r="K25" i="6"/>
  <c r="M25" i="6" s="1"/>
  <c r="L82" i="6"/>
  <c r="K82" i="6"/>
  <c r="M82" i="6" s="1"/>
  <c r="K309" i="6"/>
  <c r="L309" i="6" s="1"/>
  <c r="L52" i="6"/>
  <c r="K52" i="6"/>
  <c r="K74" i="6"/>
  <c r="M74" i="6" s="1"/>
  <c r="M55" i="6" l="1"/>
  <c r="M30" i="6"/>
  <c r="M56" i="6"/>
  <c r="M52" i="6"/>
  <c r="K295" i="6"/>
  <c r="L295" i="6" s="1"/>
  <c r="L14" i="6"/>
  <c r="K14" i="6"/>
  <c r="M14" i="6" s="1"/>
  <c r="L26" i="6"/>
  <c r="K26" i="6"/>
  <c r="K72" i="6"/>
  <c r="M72" i="6" s="1"/>
  <c r="P29" i="6"/>
  <c r="K71" i="6"/>
  <c r="M71" i="6" s="1"/>
  <c r="P28" i="6"/>
  <c r="K68" i="6"/>
  <c r="M68" i="6" s="1"/>
  <c r="M26" i="6" l="1"/>
  <c r="L21" i="6"/>
  <c r="K21" i="6"/>
  <c r="L16" i="6"/>
  <c r="K16" i="6"/>
  <c r="M16" i="6" s="1"/>
  <c r="P27" i="6"/>
  <c r="M21" i="6" l="1"/>
  <c r="K70" i="6"/>
  <c r="M70" i="6" s="1"/>
  <c r="K69" i="6"/>
  <c r="M69" i="6"/>
  <c r="L24" i="6"/>
  <c r="K24" i="6"/>
  <c r="L50" i="6"/>
  <c r="K50" i="6"/>
  <c r="M50" i="6" s="1"/>
  <c r="K49" i="6"/>
  <c r="L49" i="6"/>
  <c r="M49" i="6" s="1"/>
  <c r="M24" i="6" l="1"/>
  <c r="L51" i="6"/>
  <c r="K51" i="6"/>
  <c r="L48" i="6"/>
  <c r="K48" i="6"/>
  <c r="M48" i="6" s="1"/>
  <c r="M51" i="6" l="1"/>
  <c r="K67" i="6"/>
  <c r="M67" i="6" s="1"/>
  <c r="K65" i="6"/>
  <c r="L20" i="6"/>
  <c r="K20" i="6"/>
  <c r="M20" i="6" s="1"/>
  <c r="L22" i="6"/>
  <c r="K22" i="6"/>
  <c r="M22" i="6" s="1"/>
  <c r="M65" i="6" l="1"/>
  <c r="K66" i="6" l="1"/>
  <c r="M66" i="6" s="1"/>
  <c r="P23" i="6"/>
  <c r="P19" i="6" l="1"/>
  <c r="K310" i="6" l="1"/>
  <c r="L310" i="6" s="1"/>
  <c r="P18" i="6"/>
  <c r="P17" i="6" l="1"/>
  <c r="P15" i="6" l="1"/>
  <c r="P13" i="6" l="1"/>
  <c r="K307" i="6" l="1"/>
  <c r="L307" i="6" s="1"/>
  <c r="K284" i="6" l="1"/>
  <c r="L284" i="6" s="1"/>
  <c r="K305" i="6" l="1"/>
  <c r="L305" i="6" s="1"/>
  <c r="K306" i="6" l="1"/>
  <c r="L306" i="6" s="1"/>
  <c r="K272" i="6" l="1"/>
  <c r="L272" i="6" s="1"/>
  <c r="K291" i="6" l="1"/>
  <c r="L291" i="6" s="1"/>
  <c r="K297" i="6" l="1"/>
  <c r="L297" i="6" s="1"/>
  <c r="K303" i="6" l="1"/>
  <c r="L303" i="6" s="1"/>
  <c r="P81" i="6" l="1"/>
  <c r="K282" i="6" l="1"/>
  <c r="L282" i="6" s="1"/>
  <c r="K292" i="6" l="1"/>
  <c r="L292" i="6" s="1"/>
  <c r="K298" i="6" l="1"/>
  <c r="L298" i="6" s="1"/>
  <c r="K266" i="6" l="1"/>
  <c r="L266" i="6" s="1"/>
  <c r="K267" i="6" l="1"/>
  <c r="L267" i="6" s="1"/>
  <c r="K293" i="6" l="1"/>
  <c r="L293" i="6" s="1"/>
  <c r="K285" i="6" l="1"/>
  <c r="L285" i="6" s="1"/>
  <c r="K289" i="6" l="1"/>
  <c r="L289" i="6" s="1"/>
  <c r="K294" i="6" l="1"/>
  <c r="L294" i="6" s="1"/>
  <c r="K286" i="6" l="1"/>
  <c r="L286" i="6" s="1"/>
  <c r="K280" i="6"/>
  <c r="L280" i="6" s="1"/>
  <c r="K288" i="6" l="1"/>
  <c r="L288" i="6" s="1"/>
  <c r="K276" i="6" l="1"/>
  <c r="L276" i="6" s="1"/>
  <c r="K277" i="6" l="1"/>
  <c r="L277" i="6" s="1"/>
  <c r="K270" i="6"/>
  <c r="L270" i="6" s="1"/>
  <c r="K287" i="6" l="1"/>
  <c r="L287" i="6" s="1"/>
  <c r="K281" i="6"/>
  <c r="L281" i="6" s="1"/>
  <c r="K283" i="6" l="1"/>
  <c r="L283" i="6" s="1"/>
  <c r="L6" i="2" l="1"/>
  <c r="K6" i="3"/>
  <c r="D7" i="5" l="1"/>
  <c r="M7" i="6"/>
  <c r="K278" i="6" l="1"/>
  <c r="L278" i="6" s="1"/>
  <c r="K275" i="6" l="1"/>
  <c r="L275" i="6" s="1"/>
  <c r="K279" i="6" l="1"/>
  <c r="L279" i="6" s="1"/>
  <c r="K274" i="6"/>
  <c r="L274" i="6" s="1"/>
  <c r="K273" i="6"/>
  <c r="L273" i="6" s="1"/>
  <c r="K271" i="6"/>
  <c r="L271" i="6" s="1"/>
  <c r="H269" i="6"/>
  <c r="K269" i="6" s="1"/>
  <c r="L269" i="6" s="1"/>
  <c r="K268" i="6"/>
  <c r="L268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F231" i="6"/>
  <c r="K231" i="6" s="1"/>
  <c r="L231" i="6" s="1"/>
  <c r="F230" i="6"/>
  <c r="K230" i="6" s="1"/>
  <c r="L230" i="6" s="1"/>
  <c r="K229" i="6"/>
  <c r="L229" i="6" s="1"/>
  <c r="F228" i="6"/>
  <c r="K228" i="6" s="1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0" i="6"/>
  <c r="L210" i="6" s="1"/>
  <c r="K209" i="6"/>
  <c r="L209" i="6" s="1"/>
  <c r="F208" i="6"/>
  <c r="K208" i="6" s="1"/>
  <c r="L208" i="6" s="1"/>
  <c r="K207" i="6"/>
  <c r="L207" i="6" s="1"/>
  <c r="K204" i="6"/>
  <c r="L204" i="6" s="1"/>
  <c r="K203" i="6"/>
  <c r="L203" i="6" s="1"/>
  <c r="K202" i="6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8" i="6"/>
  <c r="L178" i="6" s="1"/>
  <c r="K176" i="6"/>
  <c r="L176" i="6" s="1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F160" i="6"/>
  <c r="K160" i="6" s="1"/>
  <c r="L160" i="6" s="1"/>
  <c r="H159" i="6"/>
  <c r="K159" i="6" s="1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H125" i="6"/>
  <c r="K125" i="6" s="1"/>
  <c r="L125" i="6" s="1"/>
  <c r="F124" i="6"/>
  <c r="K124" i="6" s="1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6" i="4"/>
</calcChain>
</file>

<file path=xl/sharedStrings.xml><?xml version="1.0" encoding="utf-8"?>
<sst xmlns="http://schemas.openxmlformats.org/spreadsheetml/2006/main" count="3481" uniqueCount="1233">
  <si>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</si>
  <si>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</si>
  <si>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</si>
  <si>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</si>
  <si>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</si>
  <si>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</si>
  <si>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</si>
  <si>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</si>
  <si>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</si>
  <si>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</si>
  <si>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</si>
  <si>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</si>
  <si>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</si>
  <si>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</si>
  <si>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</si>
  <si>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</si>
  <si>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</si>
  <si>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</si>
  <si>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</si>
  <si>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</si>
  <si>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</si>
  <si>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</si>
  <si>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</si>
  <si>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</si>
  <si>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</si>
  <si>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</si>
  <si>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</si>
  <si>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</si>
  <si>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</si>
  <si>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</si>
  <si>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</si>
  <si>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</si>
  <si>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</si>
  <si>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</si>
  <si>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</si>
  <si>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</si>
  <si>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</si>
  <si>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</si>
  <si>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</si>
  <si>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</si>
  <si>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</si>
  <si>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</si>
  <si>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</si>
  <si>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</si>
  <si>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</si>
  <si>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</si>
  <si>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</si>
  <si>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</si>
  <si>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</si>
  <si>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</si>
  <si>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</si>
  <si>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</si>
  <si>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</si>
  <si>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</si>
  <si>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</si>
  <si>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</si>
  <si>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</si>
  <si>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</si>
  <si>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</si>
  <si>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</si>
  <si>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</si>
  <si>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</si>
  <si>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</si>
  <si>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</si>
  <si>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</si>
  <si>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</si>
  <si>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</si>
  <si>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</si>
  <si>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</si>
  <si>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</si>
  <si>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</si>
  <si>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</si>
  <si>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</si>
  <si>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</si>
  <si>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</si>
  <si>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</si>
  <si>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</si>
  <si>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</si>
  <si>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</si>
  <si>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</si>
  <si>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</si>
  <si>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</si>
  <si>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</si>
  <si>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</si>
  <si>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</si>
  <si>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</si>
  <si>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</si>
  <si>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</si>
  <si>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</si>
  <si>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</si>
  <si>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</si>
  <si>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</si>
  <si>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</si>
  <si>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</si>
  <si>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</si>
  <si>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</si>
  <si>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</si>
  <si>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</si>
  <si>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</si>
  <si>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</si>
  <si>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</si>
  <si>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</si>
  <si>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</si>
  <si>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</si>
  <si>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</si>
  <si>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</si>
  <si>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</si>
  <si>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</si>
  <si>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</si>
  <si>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</si>
  <si>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</si>
  <si>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</si>
  <si>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</si>
  <si>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</si>
  <si>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</si>
  <si>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</si>
  <si>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</si>
  <si>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</si>
  <si>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</si>
  <si>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</si>
  <si>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</si>
  <si>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</si>
  <si>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</si>
  <si>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</si>
  <si>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</si>
  <si>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</si>
  <si>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</si>
  <si>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</si>
  <si>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</si>
  <si>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</si>
  <si>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</si>
  <si>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</si>
  <si>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</si>
  <si>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</si>
  <si>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</si>
  <si>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</si>
  <si>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</si>
  <si>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</si>
  <si>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</si>
  <si>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</si>
  <si>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</si>
  <si>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</si>
  <si>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</si>
  <si>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</si>
  <si>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</si>
  <si>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</si>
  <si>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</si>
  <si>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</si>
  <si>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</si>
  <si>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</si>
  <si>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</si>
  <si>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</si>
  <si>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</si>
  <si>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</si>
  <si>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</si>
  <si>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</si>
  <si>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</si>
  <si>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</si>
  <si>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</si>
  <si>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</si>
  <si>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</si>
  <si>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</si>
  <si>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</si>
  <si>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</si>
  <si>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</si>
  <si>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</si>
  <si>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</si>
  <si>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</si>
  <si>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</si>
  <si>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</si>
  <si>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</si>
  <si>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</si>
  <si>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</si>
  <si>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</si>
  <si>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</si>
  <si>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</si>
  <si>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</si>
  <si>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</si>
  <si>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</si>
  <si>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</si>
  <si>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</si>
  <si>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</si>
  <si>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</si>
  <si>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</si>
  <si>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</si>
  <si>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</si>
  <si>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</si>
  <si>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</si>
  <si>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</si>
  <si>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</si>
  <si>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</si>
  <si>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</si>
  <si>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</si>
  <si>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</si>
  <si>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</si>
  <si>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</si>
  <si>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</si>
  <si>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</si>
  <si>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</si>
  <si>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</si>
  <si>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</si>
  <si>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</si>
  <si>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</si>
  <si>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</si>
  <si>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</si>
  <si>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</si>
  <si>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</si>
  <si>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</si>
  <si>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</si>
  <si>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</si>
  <si>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</si>
  <si>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</si>
  <si>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</si>
  <si>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</si>
  <si>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</si>
  <si>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</si>
  <si>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</si>
  <si>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</si>
  <si>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</si>
  <si>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</si>
  <si>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</si>
  <si>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</si>
  <si>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</si>
  <si>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</si>
  <si>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</si>
  <si>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</si>
  <si>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</si>
  <si>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</si>
  <si>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</si>
  <si>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</si>
  <si>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</si>
  <si>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</si>
  <si>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</si>
  <si>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</si>
  <si>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</si>
  <si>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</si>
  <si>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</si>
  <si>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</si>
  <si>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</si>
  <si>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</si>
  <si>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</si>
  <si>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</si>
  <si>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</si>
  <si>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</si>
  <si>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</si>
  <si>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</si>
  <si>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</si>
  <si>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</si>
  <si>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</si>
  <si>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</si>
  <si>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</si>
  <si>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</si>
  <si>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</si>
  <si>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</si>
  <si>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</si>
  <si>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</si>
  <si>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</si>
  <si>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</si>
  <si>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</si>
  <si>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</si>
  <si>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</si>
  <si>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</si>
  <si>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</si>
  <si>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</si>
  <si>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</si>
  <si>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</si>
  <si>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</si>
  <si>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</si>
  <si>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</si>
  <si>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</si>
  <si>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</si>
  <si>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</si>
  <si>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</si>
  <si>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</si>
  <si>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</si>
  <si>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</si>
  <si>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</si>
  <si>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</si>
  <si>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</si>
  <si>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</si>
  <si>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</si>
  <si>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</si>
  <si>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</si>
  <si>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</si>
  <si>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</si>
  <si>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</si>
  <si>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</si>
  <si>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</si>
  <si>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</si>
  <si>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</si>
  <si>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</si>
  <si>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</si>
  <si>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</si>
  <si>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</si>
  <si>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</si>
  <si>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</si>
  <si>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</si>
  <si>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</si>
  <si>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</si>
  <si>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</si>
  <si>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</si>
  <si>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</si>
  <si>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</si>
  <si>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</si>
  <si>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</si>
  <si>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</si>
  <si>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</si>
  <si>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</si>
  <si>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</si>
  <si>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</si>
  <si>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</si>
  <si>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</si>
  <si>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</si>
  <si>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</si>
  <si>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</si>
  <si>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</si>
  <si>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</si>
  <si>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</si>
  <si>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</si>
  <si>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</si>
  <si>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</si>
  <si>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</si>
  <si>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</si>
  <si>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</si>
  <si>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</si>
  <si>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</si>
  <si>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</si>
  <si>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</si>
  <si>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</si>
  <si>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</si>
  <si>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</si>
  <si>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</si>
  <si>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</si>
  <si>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</si>
  <si>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</si>
  <si>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</si>
  <si>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</si>
  <si>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</si>
  <si>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</si>
  <si>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</si>
  <si>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</si>
  <si>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</si>
  <si>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</si>
  <si>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</si>
  <si>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</si>
  <si>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</si>
  <si>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</si>
  <si>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</si>
  <si>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</si>
  <si>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</si>
  <si>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</si>
  <si>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</si>
  <si>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</si>
  <si>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</si>
  <si>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</si>
  <si>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</si>
  <si>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</si>
  <si>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</si>
  <si>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</si>
  <si>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</si>
  <si>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</si>
  <si>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</si>
  <si>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</si>
  <si>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</si>
  <si>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</si>
  <si>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</si>
  <si>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</si>
  <si>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</si>
  <si>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</si>
  <si>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</si>
  <si>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</si>
  <si>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</si>
  <si>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</si>
  <si>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</si>
  <si>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</si>
  <si>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</si>
  <si>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</si>
  <si>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</si>
  <si>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</si>
  <si>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</si>
  <si>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</si>
  <si>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</si>
  <si>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</si>
  <si>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</si>
  <si>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</si>
  <si>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</si>
  <si>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</si>
  <si>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</si>
  <si>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</si>
  <si>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</si>
  <si>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</si>
  <si>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</si>
  <si>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</si>
  <si>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</si>
  <si>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</si>
  <si>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</si>
  <si>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</si>
  <si>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</si>
  <si>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</si>
  <si>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</si>
  <si>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</si>
  <si>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</si>
  <si>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</si>
  <si>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</si>
  <si>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</si>
  <si>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</si>
  <si>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</si>
  <si>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</si>
  <si>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</si>
  <si>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</si>
  <si>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</si>
  <si>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</si>
  <si>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</si>
  <si>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</si>
  <si>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</si>
  <si>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</si>
  <si>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</si>
  <si>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</si>
  <si>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</si>
  <si>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</si>
  <si>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</si>
  <si>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</si>
  <si>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</si>
  <si>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</si>
  <si>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</si>
  <si>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</si>
  <si>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</si>
  <si>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</si>
  <si>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</si>
  <si>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</si>
  <si>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</si>
  <si>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</si>
  <si>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</si>
  <si>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</si>
  <si>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</si>
  <si>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</si>
  <si>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</si>
  <si>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</si>
  <si>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</si>
  <si>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</si>
  <si>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</si>
  <si>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</si>
  <si>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</si>
  <si>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</si>
  <si>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</si>
  <si>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</si>
  <si>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</si>
  <si>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</si>
  <si>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</si>
  <si>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</si>
  <si>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</si>
  <si>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</si>
  <si>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</si>
  <si>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</si>
  <si>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</si>
  <si>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</si>
  <si>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</si>
  <si>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</si>
  <si>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</si>
  <si>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</si>
  <si>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</si>
  <si>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</si>
  <si>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</si>
  <si>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</si>
  <si>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</si>
  <si>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</si>
  <si>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</si>
  <si>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</si>
  <si>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</si>
  <si>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</si>
  <si>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</si>
  <si>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</si>
  <si>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</si>
  <si>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</si>
  <si>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</si>
  <si>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</si>
  <si>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</si>
  <si>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</si>
  <si>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</si>
  <si>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</si>
  <si>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</si>
  <si>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</si>
  <si>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</si>
  <si>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</si>
  <si>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</si>
  <si>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</si>
  <si>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</si>
  <si>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</si>
  <si>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</si>
  <si>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</si>
  <si>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</si>
  <si>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</si>
  <si>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</si>
  <si>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</si>
  <si>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</si>
  <si>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</si>
  <si>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</si>
  <si>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</si>
  <si>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</si>
  <si>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</si>
  <si>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</si>
  <si>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</si>
  <si>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</si>
  <si>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</si>
  <si>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</si>
  <si>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</si>
  <si>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</si>
  <si>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</si>
  <si>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</si>
  <si>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</si>
  <si>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</si>
  <si>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</si>
  <si>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</si>
  <si>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</si>
  <si>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</si>
  <si>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</si>
  <si>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</si>
  <si>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</si>
  <si>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</si>
  <si>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</si>
  <si>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</si>
  <si>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</si>
  <si>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</si>
  <si>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</si>
  <si>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</si>
  <si>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</si>
  <si>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</si>
  <si>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</si>
  <si>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</si>
  <si>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</si>
  <si>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</si>
  <si>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</si>
  <si>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</si>
  <si>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</si>
  <si>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</si>
  <si>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</si>
  <si>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</si>
  <si>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</si>
  <si>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</si>
  <si>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</si>
  <si>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</si>
  <si>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</si>
  <si>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</si>
  <si>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</si>
  <si>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</si>
  <si>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</si>
  <si>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</si>
  <si>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</si>
  <si>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</si>
  <si>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</si>
  <si>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</si>
  <si>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</si>
  <si>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</si>
  <si>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</si>
  <si>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</si>
  <si>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</si>
  <si>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</si>
  <si>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</si>
  <si>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</si>
  <si>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</si>
  <si>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</si>
  <si>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</si>
  <si>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</si>
  <si>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</si>
  <si>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</si>
  <si>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</si>
  <si>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</si>
  <si>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</si>
  <si>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</si>
  <si>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</si>
  <si>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</si>
  <si>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</si>
  <si>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</si>
  <si>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</si>
  <si>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</si>
  <si>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</si>
  <si>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</si>
  <si>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</si>
  <si>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</si>
  <si>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</si>
  <si>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</si>
  <si>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</si>
  <si>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</si>
  <si>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</si>
  <si>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</si>
  <si>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</si>
  <si>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</si>
  <si>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</si>
  <si>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</si>
  <si>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</si>
  <si>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</si>
  <si>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</si>
  <si>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</si>
  <si>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</si>
  <si>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</si>
  <si>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</si>
  <si>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</si>
  <si>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</si>
  <si>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</si>
  <si>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</si>
  <si>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</si>
  <si>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</si>
  <si>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</si>
  <si>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</si>
  <si>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</si>
  <si>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</si>
  <si>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</si>
  <si>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</si>
  <si>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</si>
  <si>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</si>
  <si>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</si>
  <si>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</si>
  <si>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</si>
  <si>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</si>
  <si>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</si>
  <si>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</si>
  <si>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</si>
  <si>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</si>
  <si>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</si>
  <si>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</si>
  <si>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</si>
  <si>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</si>
  <si>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</si>
  <si>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</si>
  <si>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</si>
  <si>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</si>
  <si>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</si>
  <si>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</si>
  <si>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</si>
  <si>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</si>
  <si>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</si>
  <si>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</si>
  <si>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</si>
  <si>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</si>
  <si>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</si>
  <si>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</si>
  <si>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</si>
  <si>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</si>
  <si>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</si>
  <si>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</si>
  <si>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</si>
  <si>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</si>
  <si>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</si>
  <si>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</si>
  <si>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</si>
  <si>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</si>
  <si>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</si>
  <si>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</si>
  <si>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</si>
  <si>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</si>
  <si>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</si>
  <si>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</si>
  <si>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</si>
  <si>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</si>
  <si>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</si>
  <si>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</si>
  <si>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</si>
  <si>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</si>
  <si>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</si>
  <si>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</si>
  <si>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</si>
  <si>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</si>
  <si>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</si>
  <si>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</si>
  <si>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</si>
  <si>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</si>
  <si>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</si>
  <si>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</si>
  <si>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</si>
  <si>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</si>
  <si>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</si>
  <si>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</si>
  <si>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</si>
  <si>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</si>
  <si>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</si>
  <si>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</si>
  <si>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</si>
  <si>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</si>
  <si>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</si>
  <si>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</si>
  <si>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</si>
  <si>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</si>
  <si>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</si>
  <si>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</si>
  <si>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</si>
  <si>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</si>
  <si>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</si>
  <si>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</si>
  <si>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</si>
  <si>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</si>
  <si>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</si>
  <si>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</si>
  <si>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</si>
  <si>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</si>
  <si>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</si>
  <si>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</si>
  <si>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</si>
  <si>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</si>
  <si>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</si>
  <si>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</si>
  <si>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</si>
  <si>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</si>
  <si>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</si>
  <si>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</si>
  <si>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</si>
  <si>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</si>
  <si>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</si>
  <si>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</si>
  <si>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</si>
  <si>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</si>
  <si>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</si>
  <si>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</si>
  <si>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</si>
  <si>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</si>
  <si>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</si>
  <si>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</si>
  <si>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</si>
  <si>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</si>
  <si>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</si>
  <si>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</si>
  <si>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</si>
  <si>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</si>
  <si>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</si>
  <si>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</si>
  <si>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</si>
  <si>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</si>
  <si>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</si>
  <si>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</si>
  <si>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</si>
  <si>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</si>
  <si>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</si>
  <si>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</si>
  <si>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</si>
  <si>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</si>
  <si>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</si>
  <si>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</si>
  <si>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</si>
  <si>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</si>
  <si>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</si>
  <si>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</si>
  <si>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</si>
  <si>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</si>
  <si>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</si>
  <si>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</si>
  <si>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</si>
  <si>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</si>
  <si>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</si>
  <si>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</si>
  <si>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</si>
  <si>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</si>
  <si>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</si>
  <si>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</si>
  <si>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</si>
  <si>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</si>
  <si>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</si>
  <si>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</si>
  <si>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</si>
  <si>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</si>
  <si>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</si>
  <si>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</si>
  <si>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</si>
  <si>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</si>
  <si>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</si>
  <si>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</si>
  <si>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</si>
  <si>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</si>
  <si>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</si>
  <si>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</si>
  <si>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</si>
  <si>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</si>
  <si>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</si>
  <si>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</si>
  <si>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</si>
  <si>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</si>
  <si>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</si>
  <si>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</si>
  <si>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</si>
  <si>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</si>
  <si>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</si>
  <si>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</si>
  <si>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</si>
  <si>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</si>
  <si>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</si>
  <si>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</si>
  <si>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</si>
  <si>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</si>
  <si>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</si>
  <si>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</si>
  <si>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</si>
  <si>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</si>
  <si>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</si>
  <si>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</si>
  <si>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</si>
  <si>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</si>
  <si>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</si>
  <si>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</si>
  <si>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</si>
  <si>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</si>
  <si>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</si>
  <si>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</si>
  <si>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</si>
  <si>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</si>
  <si>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</si>
  <si>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</si>
  <si>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</si>
  <si>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</si>
  <si>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</si>
  <si>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</si>
  <si>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</si>
  <si>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</si>
  <si>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</si>
  <si>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</si>
  <si>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</si>
  <si>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</si>
  <si>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</si>
  <si>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</si>
  <si>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</si>
  <si>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</si>
  <si>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</si>
  <si>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</si>
  <si>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</si>
  <si>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</si>
  <si>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</si>
  <si>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</si>
  <si>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</si>
  <si>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</si>
  <si>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</si>
  <si>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</si>
  <si>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</si>
  <si>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</si>
  <si>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</si>
  <si>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</si>
  <si>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</si>
  <si>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</si>
  <si>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</si>
  <si>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</si>
  <si>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</si>
  <si>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</si>
  <si>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</si>
  <si>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</si>
  <si>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</si>
  <si>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</si>
  <si>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</si>
  <si>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</si>
  <si>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</si>
  <si>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</si>
  <si>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</si>
  <si>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</si>
  <si>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</si>
  <si>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</si>
  <si>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</si>
  <si>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</si>
  <si>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</si>
  <si>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</si>
  <si>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</si>
  <si>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</si>
  <si>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</si>
  <si>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</si>
  <si>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</si>
  <si>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</si>
  <si>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</si>
  <si>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</si>
  <si>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</si>
  <si>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</si>
  <si>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</si>
  <si>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</si>
  <si>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</si>
  <si>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</si>
  <si>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</si>
  <si>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</si>
  <si>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</si>
  <si>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</si>
  <si>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</si>
  <si>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</si>
  <si>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</si>
  <si>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</si>
  <si>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</si>
  <si>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</si>
  <si>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</si>
  <si>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</si>
  <si>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</si>
  <si>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</si>
  <si>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</si>
  <si>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</si>
  <si>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</si>
  <si>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</si>
  <si>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</si>
  <si>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</si>
  <si>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</si>
  <si>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</si>
  <si>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</si>
  <si>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</si>
  <si>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</si>
  <si>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</si>
  <si>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SAWABUSI</t>
  </si>
  <si>
    <t>SAKUMA</t>
  </si>
  <si>
    <t>Sakuma Exports Limited</t>
  </si>
  <si>
    <t>TOPGAIN FINANCE PRIVATE LIMITED</t>
  </si>
  <si>
    <t>117.5-120.5</t>
  </si>
  <si>
    <t>128-135</t>
  </si>
  <si>
    <t>500-530</t>
  </si>
  <si>
    <t>3320-3420</t>
  </si>
  <si>
    <t>3670-3900</t>
  </si>
  <si>
    <t>5800-6000</t>
  </si>
  <si>
    <t>PGEL</t>
  </si>
  <si>
    <t>3190-3230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</si>
  <si>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</si>
  <si>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</si>
  <si>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</si>
  <si>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</si>
  <si>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</si>
  <si>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</si>
  <si>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</si>
  <si>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</si>
  <si>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</si>
  <si>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</si>
  <si>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</si>
  <si>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</si>
  <si>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</si>
  <si>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</si>
  <si>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</si>
  <si>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</si>
  <si>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</si>
  <si>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</si>
  <si>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</si>
  <si>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</si>
  <si>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</si>
  <si>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</si>
  <si>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</si>
  <si>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</si>
  <si>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</si>
  <si>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</si>
  <si>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</si>
  <si>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</si>
  <si>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</si>
  <si>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</si>
  <si>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</si>
  <si>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</si>
  <si>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</si>
  <si>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</si>
  <si>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</si>
  <si>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</si>
  <si>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</si>
  <si>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</si>
  <si>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</si>
  <si>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</si>
  <si>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</si>
  <si>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</si>
  <si>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</si>
  <si>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</si>
  <si>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</si>
  <si>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</si>
  <si>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</si>
  <si>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</si>
  <si>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717-691</t>
  </si>
  <si>
    <t>540-580</t>
  </si>
  <si>
    <t>600-650</t>
  </si>
  <si>
    <t>Profit of Rs.352.5/-</t>
  </si>
  <si>
    <t>BAJAJHCARE</t>
  </si>
  <si>
    <t>Bajaj Healthcare Limited</t>
  </si>
  <si>
    <t>Profit of Rs.31.5/-</t>
  </si>
  <si>
    <t>220-226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</si>
  <si>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</si>
  <si>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</si>
  <si>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</si>
  <si>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</si>
  <si>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</si>
  <si>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</si>
  <si>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</si>
  <si>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1215-1255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</si>
  <si>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</si>
  <si>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</si>
  <si>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</si>
  <si>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</si>
  <si>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</si>
  <si>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</si>
  <si>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</si>
  <si>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</si>
  <si>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AVANCE</t>
  </si>
  <si>
    <t>SONALIS</t>
  </si>
  <si>
    <t>SUNRETAIL</t>
  </si>
  <si>
    <t>SEPC-RE2</t>
  </si>
  <si>
    <t>SEPC Limited</t>
  </si>
  <si>
    <t>Loss of Rs.100/-</t>
  </si>
  <si>
    <t>Profit of Rs.14/-</t>
  </si>
  <si>
    <t>Profit of Rs.64/-</t>
  </si>
  <si>
    <t>Profit of Rs.14.5/-</t>
  </si>
  <si>
    <t>Profit of Rs.60.5/-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</si>
  <si>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</si>
  <si>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</si>
  <si>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</si>
  <si>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</si>
  <si>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</si>
  <si>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</si>
  <si>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</si>
  <si>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</si>
  <si>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</si>
  <si>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1590-1660</t>
  </si>
  <si>
    <t>1800-1950</t>
  </si>
  <si>
    <t>Loss of Rs.15/-</t>
  </si>
  <si>
    <t>414-426</t>
  </si>
  <si>
    <t>455-485</t>
  </si>
  <si>
    <t>222-228</t>
  </si>
  <si>
    <t>Profit of Rs.18.5/-</t>
  </si>
  <si>
    <t>Profit of Rs.63/-</t>
  </si>
  <si>
    <t>EVERMORE SHARE BROKING PRIVATE LIMITED</t>
  </si>
  <si>
    <t>ESHAMEDIA</t>
  </si>
  <si>
    <t>GANESH SRINIVASAN</t>
  </si>
  <si>
    <t>GB HOSPITALITY (INDIA) PRIVATE LIMITED</t>
  </si>
  <si>
    <t>MNIL</t>
  </si>
  <si>
    <t>VIKRAMBHAI GOKALBHAI CHAUDHARI</t>
  </si>
  <si>
    <t>RAJESH KUMAR SINGH</t>
  </si>
  <si>
    <t>OLIL</t>
  </si>
  <si>
    <t>Oneclick Logistics Ind L</t>
  </si>
  <si>
    <t>Rail Vikas Nigam Limited</t>
  </si>
  <si>
    <t>BHANDA-RE1</t>
  </si>
  <si>
    <t>Bhandari Hosiery Exp Ltd</t>
  </si>
  <si>
    <t>264.5-272.5</t>
  </si>
  <si>
    <t>Loss of Rs.32/-</t>
  </si>
  <si>
    <t>ASCENSIVE</t>
  </si>
  <si>
    <t>BLUESKY INFRA DEVELOPERS PRIVATE LIMITED</t>
  </si>
  <si>
    <t>SAHASTRAA ADVISORS PRIVATE LIMITED</t>
  </si>
  <si>
    <t>BIOGEN</t>
  </si>
  <si>
    <t>GREEN PEAKS ENTERPRISES LLP</t>
  </si>
  <si>
    <t>RUCHIRA GOYAL</t>
  </si>
  <si>
    <t>RISHI ARVIND VAIDYA .</t>
  </si>
  <si>
    <t>SHUBHAM ASHOKBHAI PATEL</t>
  </si>
  <si>
    <t>N L RUNGTA (HUF)</t>
  </si>
  <si>
    <t>PROFINC</t>
  </si>
  <si>
    <t>VINAY ARUNKUMAR SANKLECHA</t>
  </si>
  <si>
    <t>REMLIFE</t>
  </si>
  <si>
    <t>TRAPAL TRADING PRIVATE LIMITED</t>
  </si>
  <si>
    <t>SELLWIN</t>
  </si>
  <si>
    <t>SHOORA</t>
  </si>
  <si>
    <t>TITANIN</t>
  </si>
  <si>
    <t>GRAI CONSTRUCTIONS LLP</t>
  </si>
  <si>
    <t>VISHAL MAHESH WAGHELA</t>
  </si>
  <si>
    <t>JINESHKUMAR POPATLAL SHAH</t>
  </si>
  <si>
    <t>VASUDHAGAM</t>
  </si>
  <si>
    <t>DEV GANPAT PAWAR</t>
  </si>
  <si>
    <t>DLINKINDIA</t>
  </si>
  <si>
    <t>D-Link India Ltd</t>
  </si>
  <si>
    <t>DURLAX</t>
  </si>
  <si>
    <t>Durlax Top Surface Ltd</t>
  </si>
  <si>
    <t>NK SECURITIES RESEARCH PRIVATE LIMITED</t>
  </si>
  <si>
    <t>QE SECURITIES LLP</t>
  </si>
  <si>
    <t>KELLTONTEC</t>
  </si>
  <si>
    <t>Kellton Tech Sol Ltd</t>
  </si>
  <si>
    <t>AAKRAYA RESEARCH LLP</t>
  </si>
  <si>
    <t>KOTAK MAHINDRA MUTUAL FUND</t>
  </si>
  <si>
    <t>ZTECH</t>
  </si>
  <si>
    <t>Z-Tech (India) Limited</t>
  </si>
  <si>
    <t>CENTRAL BANK OF INDIA</t>
  </si>
  <si>
    <t>PUNJAB NATIONAL BANK</t>
  </si>
  <si>
    <t>660-690</t>
  </si>
  <si>
    <t>750-800</t>
  </si>
  <si>
    <t>HINDUNILVR JULY FUT</t>
  </si>
  <si>
    <t>2600-2602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</si>
  <si>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</si>
  <si>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</si>
  <si>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</si>
  <si>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</si>
  <si>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</si>
  <si>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</si>
  <si>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</si>
  <si>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</si>
  <si>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</si>
  <si>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</si>
  <si>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ADCON</t>
  </si>
  <si>
    <t>TAKHTESH RAMESH PAREKH</t>
  </si>
  <si>
    <t>KIRTESH BABULAL SHAH</t>
  </si>
  <si>
    <t>KUBER EQUITY SERVICES LLP</t>
  </si>
  <si>
    <t>AFEL</t>
  </si>
  <si>
    <t>SEIFER RICHARD MASCARENHAS</t>
  </si>
  <si>
    <t>BEELINE BROKING LIMITED</t>
  </si>
  <si>
    <t>CHATHA</t>
  </si>
  <si>
    <t>ALACRITY SECURITIES LIMITED</t>
  </si>
  <si>
    <t>COLINZ</t>
  </si>
  <si>
    <t>BHUPESH GUPTA</t>
  </si>
  <si>
    <t>DFPL</t>
  </si>
  <si>
    <t>DUKEOFS</t>
  </si>
  <si>
    <t>EIKO</t>
  </si>
  <si>
    <t>SAURABHTRIPATHI</t>
  </si>
  <si>
    <t>KEDAR N JOSHI</t>
  </si>
  <si>
    <t>OPULUS BIZSERVE PRIVATE LIMITED</t>
  </si>
  <si>
    <t>FRANKLININD</t>
  </si>
  <si>
    <t>KEWAL KRISHAN GOEL</t>
  </si>
  <si>
    <t>GALAGEX</t>
  </si>
  <si>
    <t>GARMNTMNTR</t>
  </si>
  <si>
    <t>RIKHAV SECURITIES LIMITED</t>
  </si>
  <si>
    <t>GOYALASS</t>
  </si>
  <si>
    <t>ASHOKBHAI GOVINDBHAI PRAJAPATI</t>
  </si>
  <si>
    <t>VANDANATIWARI</t>
  </si>
  <si>
    <t>YOGESHKUMARSHUKLA</t>
  </si>
  <si>
    <t>GRANDMA</t>
  </si>
  <si>
    <t>PRITI SAWANKUMAR JAJOO</t>
  </si>
  <si>
    <t>AMNESTI MULTISERVICES PRIVATE LIMITED</t>
  </si>
  <si>
    <t>SITA RAM</t>
  </si>
  <si>
    <t>NHCFOODS</t>
  </si>
  <si>
    <t>PUNEET MITTAL</t>
  </si>
  <si>
    <t>ORIENTTR</t>
  </si>
  <si>
    <t>DAMINI COMMOSALES LLP</t>
  </si>
  <si>
    <t>ABHINAV COMMOSALES</t>
  </si>
  <si>
    <t>GAURI NANDAN TRADERS</t>
  </si>
  <si>
    <t>MANISH KUMAR</t>
  </si>
  <si>
    <t>PRIYA AGRAWAL</t>
  </si>
  <si>
    <t>PROTEAN</t>
  </si>
  <si>
    <t>BARODA MUTUAL FUND</t>
  </si>
  <si>
    <t>PVVINFRA</t>
  </si>
  <si>
    <t>PNRK AND SONS LLP</t>
  </si>
  <si>
    <t>SAGAR RAJESHBHAI JHAVERI (HUF)</t>
  </si>
  <si>
    <t>PRIYA RAJAT GUPTA</t>
  </si>
  <si>
    <t>SHARIKA</t>
  </si>
  <si>
    <t>SHASHIJIT</t>
  </si>
  <si>
    <t>TEJALBEN MUNDHVA</t>
  </si>
  <si>
    <t>SHRYDUS</t>
  </si>
  <si>
    <t>SUMANCHEPURI</t>
  </si>
  <si>
    <t>BONANZA PORTFOLIO LIMITED</t>
  </si>
  <si>
    <t>SPICEISLIN</t>
  </si>
  <si>
    <t>YACOOBALI AIYUB MOHAMMED</t>
  </si>
  <si>
    <t>SUDARSHAN</t>
  </si>
  <si>
    <t>SHERWOOD SECURITIES PVT LTD</t>
  </si>
  <si>
    <t>SVS</t>
  </si>
  <si>
    <t>ABDUL AHAD SHAKEEL MISTRY</t>
  </si>
  <si>
    <t>VINODKUMAR MANILAL GALA</t>
  </si>
  <si>
    <t>KOTTALA SOFTWARE LLP</t>
  </si>
  <si>
    <t>GLOBALWORTH SECURITIES LIMITED</t>
  </si>
  <si>
    <t>TRICOMFRU</t>
  </si>
  <si>
    <t>LIMEGREEN TRADECOM PRIVATE LIMITED</t>
  </si>
  <si>
    <t>VEERHEALTH</t>
  </si>
  <si>
    <t>SHALIN MAHESHBHAI SHAH</t>
  </si>
  <si>
    <t>WELCURE</t>
  </si>
  <si>
    <t>MINABEN KIRITBHAI SHAH</t>
  </si>
  <si>
    <t>NIRMALABEN VIVEKBHAI TRIVEDI</t>
  </si>
  <si>
    <t>VINOD K S</t>
  </si>
  <si>
    <t>ANTGRAPHIC</t>
  </si>
  <si>
    <t>Antarctica Graphics Ltd</t>
  </si>
  <si>
    <t>LAXMI TRADING AND INVESTMENTS</t>
  </si>
  <si>
    <t>SHRISHTI AGRAWAL</t>
  </si>
  <si>
    <t>BANSALWIRE</t>
  </si>
  <si>
    <t>Bansal Wire Industries L</t>
  </si>
  <si>
    <t>GRT STRATEGIC VENTURES LLP</t>
  </si>
  <si>
    <t>DELTACORP</t>
  </si>
  <si>
    <t>Delta Corp Limited</t>
  </si>
  <si>
    <t>MATHISYS ADVISORS LLP</t>
  </si>
  <si>
    <t>DPEL</t>
  </si>
  <si>
    <t>Divine Power Energy Ltd</t>
  </si>
  <si>
    <t>HI GROWTH CORPORATE SERVICES PVT LTD</t>
  </si>
  <si>
    <t>DYNAMIC</t>
  </si>
  <si>
    <t>Dynamic Srvcs &amp; Sec Ltd</t>
  </si>
  <si>
    <t>VISHAL BIPINKUMAR DOSHI</t>
  </si>
  <si>
    <t>ESCONET</t>
  </si>
  <si>
    <t>Esconet Technologies Ltd</t>
  </si>
  <si>
    <t>YUGA STOCKS AND COMMODITIES PRIVATE LIMITED  .</t>
  </si>
  <si>
    <t>HCC</t>
  </si>
  <si>
    <t>Hindustan Construc Co.</t>
  </si>
  <si>
    <t>INDIFRA</t>
  </si>
  <si>
    <t>Indifra Limited</t>
  </si>
  <si>
    <t>QUANTSEYE AI PRIVATE LIMITED</t>
  </si>
  <si>
    <t>IZMO</t>
  </si>
  <si>
    <t>IZMO Limited</t>
  </si>
  <si>
    <t>KTL</t>
  </si>
  <si>
    <t>Kalahridhaan Trendz Ltd</t>
  </si>
  <si>
    <t>MITESH  MAKVANA</t>
  </si>
  <si>
    <t>MCLEODRUSS</t>
  </si>
  <si>
    <t>Mcleod Russel India Limit</t>
  </si>
  <si>
    <t>NIRAJ RAJNIKANT SHAH</t>
  </si>
  <si>
    <t>SHREE BAHUBALI STOCK BROKING LTD</t>
  </si>
  <si>
    <t>MITCON</t>
  </si>
  <si>
    <t>MITCON Con</t>
  </si>
  <si>
    <t>UNIVERSAL GOLDEN FUND</t>
  </si>
  <si>
    <t>MITCON-RE</t>
  </si>
  <si>
    <t>NDRAUTO</t>
  </si>
  <si>
    <t>NDR Auto Components Ltd</t>
  </si>
  <si>
    <t>NEWJAISA</t>
  </si>
  <si>
    <t>Newjaisa Technologies Ltd</t>
  </si>
  <si>
    <t>VIJIT TRADING</t>
  </si>
  <si>
    <t>AJAY KUMAR AGGARWAL</t>
  </si>
  <si>
    <t>LIESHA CORPORATION PRIVATE LIMITED .</t>
  </si>
  <si>
    <t>OSIAHYPER</t>
  </si>
  <si>
    <t>Osia Hyper Retail Ltd</t>
  </si>
  <si>
    <t>VINEY EQUITY MARKET LLP</t>
  </si>
  <si>
    <t>PCCL</t>
  </si>
  <si>
    <t>Petro Carbon and Chemi L</t>
  </si>
  <si>
    <t>Rajesh Exports Ltd.</t>
  </si>
  <si>
    <t>RETAIL</t>
  </si>
  <si>
    <t>JHS Svendgaard Retail V L</t>
  </si>
  <si>
    <t>MARWADI CHANDARANA INTERMEDIARIES BROKERS PRIVATE LIMITED</t>
  </si>
  <si>
    <t>MANISH VERMA</t>
  </si>
  <si>
    <t>RPPINFRA</t>
  </si>
  <si>
    <t>R.P.P. Infra Projects Ltd</t>
  </si>
  <si>
    <t>SABAR</t>
  </si>
  <si>
    <t>Sabar Flex India Limited</t>
  </si>
  <si>
    <t>SPRL</t>
  </si>
  <si>
    <t>SP Refractories Limited</t>
  </si>
  <si>
    <t>SPEXTRA MULTIBIZ PRIVATE LIMITED</t>
  </si>
  <si>
    <t>TALBROAUTO</t>
  </si>
  <si>
    <t>Talbros Automotive Compon</t>
  </si>
  <si>
    <t>CONSORTIUM CAPITAL PVT LTD</t>
  </si>
  <si>
    <t>UMESLTD</t>
  </si>
  <si>
    <t>Usha Martin Edu &amp; Sol Ltd</t>
  </si>
  <si>
    <t>VERITAAS</t>
  </si>
  <si>
    <t>Veritaas Advertising Ltd</t>
  </si>
  <si>
    <t>HORIZON FINANCIAL CONSULTANTS PVT LTD</t>
  </si>
  <si>
    <t>VETO</t>
  </si>
  <si>
    <t>Veto Switchgear Cable Ltd</t>
  </si>
  <si>
    <t>VLEGOV</t>
  </si>
  <si>
    <t>VL E Gov and IT Sol Ltd</t>
  </si>
  <si>
    <t>PRIYA PRAKASH</t>
  </si>
  <si>
    <t>WALCHANNAG</t>
  </si>
  <si>
    <t>Walchandnagar Ind. Ltd</t>
  </si>
  <si>
    <t>SETU SECURITIES PVT LTD</t>
  </si>
  <si>
    <t>ORBIT FINANCIAL CAPITAL</t>
  </si>
  <si>
    <t>HILTON</t>
  </si>
  <si>
    <t>Hilton Metal Forging Limi</t>
  </si>
  <si>
    <t>SHUJAUR REHMAN SIDDIQUI</t>
  </si>
  <si>
    <t>KOMALAY INVESTRADE PRIVATE LIMITED</t>
  </si>
  <si>
    <t>IPSL</t>
  </si>
  <si>
    <t>Integrated Perso Ser Ltd</t>
  </si>
  <si>
    <t>B.W.TRADERS</t>
  </si>
  <si>
    <t>PANKAJKUMAR JAYANTILAL PATEL</t>
  </si>
  <si>
    <t>MAHICKRA</t>
  </si>
  <si>
    <t>Mahickra Chemical Limited</t>
  </si>
  <si>
    <t>GANDHI ASHISHKUMAR CHAMPAKLAL</t>
  </si>
  <si>
    <t>POLUS GLOBAL FUND</t>
  </si>
  <si>
    <t>FSN E Commerce Ventures</t>
  </si>
  <si>
    <t>CANADA PENSION PLAN INVESTMENT BOARD</t>
  </si>
  <si>
    <t>SUNDARAM</t>
  </si>
  <si>
    <t>Sundaram Multi Pap Ltd</t>
  </si>
  <si>
    <t>RUCHI HIRJI GADA</t>
  </si>
  <si>
    <t>VASA</t>
  </si>
  <si>
    <t>Vasa Retail &amp; Oversea Ltd</t>
  </si>
  <si>
    <t>AJAY SHARMA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</si>
</sst>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56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45484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45484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7" t="s">
        <v>16</v>
      </c>
      <c r="B9" s="349" t="s">
        <v>17</v>
      </c>
      <c r="C9" s="349" t="s">
        <v>18</v>
      </c>
      <c r="D9" s="349" t="s">
        <v>19</v>
      </c>
      <c r="E9" s="26" t="s">
        <v>20</v>
      </c>
      <c r="F9" s="26" t="s">
        <v>21</v>
      </c>
      <c r="G9" s="344" t="s">
        <v>22</v>
      </c>
      <c r="H9" s="345"/>
      <c r="I9" s="346"/>
      <c r="J9" s="344" t="s">
        <v>23</v>
      </c>
      <c r="K9" s="345"/>
      <c r="L9" s="346"/>
      <c r="M9" s="26"/>
      <c r="N9" s="27"/>
      <c r="O9" s="27"/>
      <c r="P9" s="27"/>
    </row>
    <row r="10" spans="1:16" ht="40.200000000000003">
      <c r="A10" s="348"/>
      <c r="B10" s="350"/>
      <c r="C10" s="350"/>
      <c r="D10" s="350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24355.05</v>
      </c>
      <c r="F11" s="204">
        <v>24356.683333333334</v>
      </c>
      <c r="G11" s="203">
        <v>24210.366666666669</v>
      </c>
      <c r="H11" s="203">
        <v>24065.683333333334</v>
      </c>
      <c r="I11" s="203">
        <v>23919.366666666669</v>
      </c>
      <c r="J11" s="203">
        <v>24501.366666666669</v>
      </c>
      <c r="K11" s="203">
        <v>24647.683333333334</v>
      </c>
      <c r="L11" s="203">
        <v>24792.366666666669</v>
      </c>
      <c r="M11" s="202">
        <v>24503</v>
      </c>
      <c r="N11" s="202">
        <v>24212</v>
      </c>
      <c r="O11" s="202">
        <v>15788100</v>
      </c>
      <c r="P11" s="205">
        <v>-1.4916852158911349E-2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52318.6</v>
      </c>
      <c r="F12" s="204">
        <v>52376.683333333327</v>
      </c>
      <c r="G12" s="203">
        <v>52146.816666666651</v>
      </c>
      <c r="H12" s="203">
        <v>51975.033333333326</v>
      </c>
      <c r="I12" s="203">
        <v>51745.16666666665</v>
      </c>
      <c r="J12" s="203">
        <v>52548.466666666653</v>
      </c>
      <c r="K12" s="203">
        <v>52778.333333333336</v>
      </c>
      <c r="L12" s="203">
        <v>52950.116666666654</v>
      </c>
      <c r="M12" s="202">
        <v>52606.55</v>
      </c>
      <c r="N12" s="202">
        <v>52204.9</v>
      </c>
      <c r="O12" s="202">
        <v>2711865</v>
      </c>
      <c r="P12" s="205">
        <v>-8.4556180059749866E-2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23653.05</v>
      </c>
      <c r="F13" s="217">
        <v>23621.733333333337</v>
      </c>
      <c r="G13" s="219">
        <v>23563.466666666674</v>
      </c>
      <c r="H13" s="219">
        <v>23473.883333333339</v>
      </c>
      <c r="I13" s="219">
        <v>23415.616666666676</v>
      </c>
      <c r="J13" s="219">
        <v>23711.316666666673</v>
      </c>
      <c r="K13" s="219">
        <v>23769.583333333336</v>
      </c>
      <c r="L13" s="219">
        <v>23859.166666666672</v>
      </c>
      <c r="M13" s="220">
        <v>23680</v>
      </c>
      <c r="N13" s="220">
        <v>23532.15</v>
      </c>
      <c r="O13" s="220">
        <v>91400</v>
      </c>
      <c r="P13" s="221">
        <v>3.5694050991501414E-2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12399.75</v>
      </c>
      <c r="F14" s="217">
        <v>12340.733333333332</v>
      </c>
      <c r="G14" s="219">
        <v>12221.516666666663</v>
      </c>
      <c r="H14" s="219">
        <v>12043.283333333331</v>
      </c>
      <c r="I14" s="219">
        <v>11924.066666666662</v>
      </c>
      <c r="J14" s="219">
        <v>12518.966666666664</v>
      </c>
      <c r="K14" s="219">
        <v>12638.183333333334</v>
      </c>
      <c r="L14" s="219">
        <v>12816.416666666664</v>
      </c>
      <c r="M14" s="220">
        <v>12459.95</v>
      </c>
      <c r="N14" s="220">
        <v>12162.5</v>
      </c>
      <c r="O14" s="220">
        <v>2118700</v>
      </c>
      <c r="P14" s="221">
        <v>4.8731592624675163E-2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73892.399999999994</v>
      </c>
      <c r="F15" s="217">
        <v>73494</v>
      </c>
      <c r="G15" s="219">
        <v>72688.100000000006</v>
      </c>
      <c r="H15" s="219">
        <v>71483.8</v>
      </c>
      <c r="I15" s="219">
        <v>70677.900000000009</v>
      </c>
      <c r="J15" s="219">
        <v>74698.3</v>
      </c>
      <c r="K15" s="219">
        <v>75504.2</v>
      </c>
      <c r="L15" s="219">
        <v>76708.5</v>
      </c>
      <c r="M15" s="220">
        <v>74299.899999999994</v>
      </c>
      <c r="N15" s="220">
        <v>72289.7</v>
      </c>
      <c r="O15" s="220">
        <v>10810</v>
      </c>
      <c r="P15" s="221">
        <v>-2.4368231046931407E-2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702.95</v>
      </c>
      <c r="F16" s="217">
        <v>698.0333333333333</v>
      </c>
      <c r="G16" s="219">
        <v>685.66666666666663</v>
      </c>
      <c r="H16" s="219">
        <v>668.38333333333333</v>
      </c>
      <c r="I16" s="219">
        <v>656.01666666666665</v>
      </c>
      <c r="J16" s="219">
        <v>715.31666666666661</v>
      </c>
      <c r="K16" s="219">
        <v>727.68333333333339</v>
      </c>
      <c r="L16" s="219">
        <v>744.96666666666658</v>
      </c>
      <c r="M16" s="220">
        <v>710.4</v>
      </c>
      <c r="N16" s="220">
        <v>680.75</v>
      </c>
      <c r="O16" s="220">
        <v>12509000</v>
      </c>
      <c r="P16" s="221">
        <v>2.8862342660145915E-3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8576.5499999999993</v>
      </c>
      <c r="F17" s="217">
        <v>8540.1</v>
      </c>
      <c r="G17" s="219">
        <v>8431.4500000000007</v>
      </c>
      <c r="H17" s="219">
        <v>8286.35</v>
      </c>
      <c r="I17" s="219">
        <v>8177.7000000000007</v>
      </c>
      <c r="J17" s="219">
        <v>8685.2000000000007</v>
      </c>
      <c r="K17" s="219">
        <v>8793.8499999999985</v>
      </c>
      <c r="L17" s="219">
        <v>8938.9500000000007</v>
      </c>
      <c r="M17" s="220">
        <v>8648.75</v>
      </c>
      <c r="N17" s="220">
        <v>8395</v>
      </c>
      <c r="O17" s="220">
        <v>1361375</v>
      </c>
      <c r="P17" s="221">
        <v>-3.1121281464530893E-3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27781.9</v>
      </c>
      <c r="F18" s="217">
        <v>27851.183333333334</v>
      </c>
      <c r="G18" s="219">
        <v>27494.51666666667</v>
      </c>
      <c r="H18" s="219">
        <v>27207.133333333335</v>
      </c>
      <c r="I18" s="219">
        <v>26850.466666666671</v>
      </c>
      <c r="J18" s="219">
        <v>28138.566666666669</v>
      </c>
      <c r="K18" s="219">
        <v>28495.233333333334</v>
      </c>
      <c r="L18" s="219">
        <v>28782.616666666669</v>
      </c>
      <c r="M18" s="220">
        <v>28207.85</v>
      </c>
      <c r="N18" s="220">
        <v>27563.8</v>
      </c>
      <c r="O18" s="220">
        <v>157080</v>
      </c>
      <c r="P18" s="221">
        <v>-6.828528072837633E-3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230.37</v>
      </c>
      <c r="F19" s="217">
        <v>229.30333333333331</v>
      </c>
      <c r="G19" s="219">
        <v>226.31666666666663</v>
      </c>
      <c r="H19" s="219">
        <v>222.26333333333332</v>
      </c>
      <c r="I19" s="219">
        <v>219.27666666666664</v>
      </c>
      <c r="J19" s="219">
        <v>233.35666666666663</v>
      </c>
      <c r="K19" s="219">
        <v>236.34333333333331</v>
      </c>
      <c r="L19" s="219">
        <v>240.39666666666662</v>
      </c>
      <c r="M19" s="220">
        <v>232.29</v>
      </c>
      <c r="N19" s="220">
        <v>225.25</v>
      </c>
      <c r="O19" s="220">
        <v>70016400</v>
      </c>
      <c r="P19" s="221">
        <v>8.7917217770170381E-3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326.75</v>
      </c>
      <c r="F20" s="217">
        <v>323.39999999999998</v>
      </c>
      <c r="G20" s="219">
        <v>318.74999999999994</v>
      </c>
      <c r="H20" s="219">
        <v>310.74999999999994</v>
      </c>
      <c r="I20" s="219">
        <v>306.09999999999991</v>
      </c>
      <c r="J20" s="219">
        <v>331.4</v>
      </c>
      <c r="K20" s="219">
        <v>336.05000000000007</v>
      </c>
      <c r="L20" s="219">
        <v>344.05</v>
      </c>
      <c r="M20" s="220">
        <v>328.05</v>
      </c>
      <c r="N20" s="220">
        <v>315.39999999999998</v>
      </c>
      <c r="O20" s="220">
        <v>41376400</v>
      </c>
      <c r="P20" s="221">
        <v>-4.2133140724690023E-2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2664.45</v>
      </c>
      <c r="F21" s="217">
        <v>2652.4666666666667</v>
      </c>
      <c r="G21" s="219">
        <v>2601.9833333333336</v>
      </c>
      <c r="H21" s="219">
        <v>2539.5166666666669</v>
      </c>
      <c r="I21" s="219">
        <v>2489.0333333333338</v>
      </c>
      <c r="J21" s="219">
        <v>2714.9333333333334</v>
      </c>
      <c r="K21" s="219">
        <v>2765.4166666666661</v>
      </c>
      <c r="L21" s="219">
        <v>2827.8833333333332</v>
      </c>
      <c r="M21" s="220">
        <v>2702.95</v>
      </c>
      <c r="N21" s="220">
        <v>2590</v>
      </c>
      <c r="O21" s="220">
        <v>4831500</v>
      </c>
      <c r="P21" s="221">
        <v>4.1775782516523261E-3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3109.05</v>
      </c>
      <c r="F22" s="217">
        <v>3107.8166666666671</v>
      </c>
      <c r="G22" s="219">
        <v>3076.233333333334</v>
      </c>
      <c r="H22" s="219">
        <v>3043.416666666667</v>
      </c>
      <c r="I22" s="219">
        <v>3011.8333333333339</v>
      </c>
      <c r="J22" s="219">
        <v>3140.6333333333341</v>
      </c>
      <c r="K22" s="219">
        <v>3172.2166666666672</v>
      </c>
      <c r="L22" s="219">
        <v>3205.0333333333342</v>
      </c>
      <c r="M22" s="220">
        <v>3139.4</v>
      </c>
      <c r="N22" s="220">
        <v>3075</v>
      </c>
      <c r="O22" s="220">
        <v>17500200</v>
      </c>
      <c r="P22" s="221">
        <v>-2.1382507398347559E-3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1491.8</v>
      </c>
      <c r="F23" s="217">
        <v>1484.9666666666665</v>
      </c>
      <c r="G23" s="219">
        <v>1471.0333333333328</v>
      </c>
      <c r="H23" s="219">
        <v>1450.2666666666664</v>
      </c>
      <c r="I23" s="219">
        <v>1436.3333333333328</v>
      </c>
      <c r="J23" s="219">
        <v>1505.7333333333329</v>
      </c>
      <c r="K23" s="219">
        <v>1519.6666666666667</v>
      </c>
      <c r="L23" s="219">
        <v>1540.4333333333329</v>
      </c>
      <c r="M23" s="220">
        <v>1498.9</v>
      </c>
      <c r="N23" s="220">
        <v>1464.2</v>
      </c>
      <c r="O23" s="220">
        <v>29546400</v>
      </c>
      <c r="P23" s="221">
        <v>-6.5364751452550033E-3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5250.15</v>
      </c>
      <c r="F24" s="217">
        <v>5260.166666666667</v>
      </c>
      <c r="G24" s="219">
        <v>5157.9833333333336</v>
      </c>
      <c r="H24" s="219">
        <v>5065.8166666666666</v>
      </c>
      <c r="I24" s="219">
        <v>4963.6333333333332</v>
      </c>
      <c r="J24" s="219">
        <v>5352.3333333333339</v>
      </c>
      <c r="K24" s="219">
        <v>5454.5166666666664</v>
      </c>
      <c r="L24" s="219">
        <v>5546.6833333333343</v>
      </c>
      <c r="M24" s="220">
        <v>5362.35</v>
      </c>
      <c r="N24" s="220">
        <v>5168</v>
      </c>
      <c r="O24" s="220">
        <v>1353900</v>
      </c>
      <c r="P24" s="221">
        <v>3.3348154735437971E-3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667.6</v>
      </c>
      <c r="F25" s="217">
        <v>670.6</v>
      </c>
      <c r="G25" s="219">
        <v>656.2</v>
      </c>
      <c r="H25" s="219">
        <v>644.80000000000007</v>
      </c>
      <c r="I25" s="219">
        <v>630.40000000000009</v>
      </c>
      <c r="J25" s="219">
        <v>682</v>
      </c>
      <c r="K25" s="219">
        <v>696.39999999999986</v>
      </c>
      <c r="L25" s="219">
        <v>707.8</v>
      </c>
      <c r="M25" s="220">
        <v>685</v>
      </c>
      <c r="N25" s="220">
        <v>659.2</v>
      </c>
      <c r="O25" s="220">
        <v>33966900</v>
      </c>
      <c r="P25" s="221">
        <v>3.7068586502528027E-2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6386.35</v>
      </c>
      <c r="F26" s="217">
        <v>6381.3833333333341</v>
      </c>
      <c r="G26" s="219">
        <v>6329.9666666666681</v>
      </c>
      <c r="H26" s="219">
        <v>6273.5833333333339</v>
      </c>
      <c r="I26" s="219">
        <v>6222.1666666666679</v>
      </c>
      <c r="J26" s="219">
        <v>6437.7666666666682</v>
      </c>
      <c r="K26" s="219">
        <v>6489.1833333333343</v>
      </c>
      <c r="L26" s="219">
        <v>6545.5666666666684</v>
      </c>
      <c r="M26" s="220">
        <v>6432.8</v>
      </c>
      <c r="N26" s="220">
        <v>6325</v>
      </c>
      <c r="O26" s="220">
        <v>2100375</v>
      </c>
      <c r="P26" s="221">
        <v>-2.5121838013460199E-2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529.79999999999995</v>
      </c>
      <c r="F27" s="217">
        <v>530.7833333333333</v>
      </c>
      <c r="G27" s="219">
        <v>518.56666666666661</v>
      </c>
      <c r="H27" s="219">
        <v>507.33333333333326</v>
      </c>
      <c r="I27" s="219">
        <v>495.11666666666656</v>
      </c>
      <c r="J27" s="219">
        <v>542.01666666666665</v>
      </c>
      <c r="K27" s="219">
        <v>554.23333333333335</v>
      </c>
      <c r="L27" s="219">
        <v>565.4666666666667</v>
      </c>
      <c r="M27" s="220">
        <v>543</v>
      </c>
      <c r="N27" s="220">
        <v>519.54999999999995</v>
      </c>
      <c r="O27" s="220">
        <v>15862700</v>
      </c>
      <c r="P27" s="221">
        <v>-8.8166560441895053E-3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226.39</v>
      </c>
      <c r="F28" s="217">
        <v>225.99333333333334</v>
      </c>
      <c r="G28" s="219">
        <v>222.09666666666669</v>
      </c>
      <c r="H28" s="219">
        <v>217.80333333333334</v>
      </c>
      <c r="I28" s="219">
        <v>213.90666666666669</v>
      </c>
      <c r="J28" s="219">
        <v>230.28666666666669</v>
      </c>
      <c r="K28" s="219">
        <v>234.18333333333334</v>
      </c>
      <c r="L28" s="219">
        <v>238.47666666666669</v>
      </c>
      <c r="M28" s="220">
        <v>229.89</v>
      </c>
      <c r="N28" s="220">
        <v>221.7</v>
      </c>
      <c r="O28" s="220">
        <v>97120000</v>
      </c>
      <c r="P28" s="221">
        <v>2.2477233247354844E-2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3001.55</v>
      </c>
      <c r="F29" s="217">
        <v>2973.0500000000006</v>
      </c>
      <c r="G29" s="219">
        <v>2922.2000000000012</v>
      </c>
      <c r="H29" s="219">
        <v>2842.8500000000004</v>
      </c>
      <c r="I29" s="219">
        <v>2792.0000000000009</v>
      </c>
      <c r="J29" s="219">
        <v>3052.4000000000015</v>
      </c>
      <c r="K29" s="219">
        <v>3103.2500000000009</v>
      </c>
      <c r="L29" s="219">
        <v>3182.6000000000017</v>
      </c>
      <c r="M29" s="220">
        <v>3023.9</v>
      </c>
      <c r="N29" s="220">
        <v>2893.7</v>
      </c>
      <c r="O29" s="220">
        <v>13029800</v>
      </c>
      <c r="P29" s="221">
        <v>-7.6918390349407497E-3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2351.25</v>
      </c>
      <c r="F30" s="217">
        <v>2337.9</v>
      </c>
      <c r="G30" s="219">
        <v>2306.3500000000004</v>
      </c>
      <c r="H30" s="219">
        <v>2261.4500000000003</v>
      </c>
      <c r="I30" s="219">
        <v>2229.9000000000005</v>
      </c>
      <c r="J30" s="219">
        <v>2382.8000000000002</v>
      </c>
      <c r="K30" s="219">
        <v>2414.3500000000004</v>
      </c>
      <c r="L30" s="219">
        <v>2459.25</v>
      </c>
      <c r="M30" s="220">
        <v>2369.4499999999998</v>
      </c>
      <c r="N30" s="220">
        <v>2293</v>
      </c>
      <c r="O30" s="220">
        <v>3037659</v>
      </c>
      <c r="P30" s="221">
        <v>1.2848751835535976E-2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6822.5</v>
      </c>
      <c r="F31" s="217">
        <v>6774.45</v>
      </c>
      <c r="G31" s="219">
        <v>6700.0499999999993</v>
      </c>
      <c r="H31" s="219">
        <v>6577.5999999999995</v>
      </c>
      <c r="I31" s="219">
        <v>6503.1999999999989</v>
      </c>
      <c r="J31" s="219">
        <v>6896.9</v>
      </c>
      <c r="K31" s="219">
        <v>6971.2999999999993</v>
      </c>
      <c r="L31" s="219">
        <v>7093.75</v>
      </c>
      <c r="M31" s="220">
        <v>6848.85</v>
      </c>
      <c r="N31" s="220">
        <v>6652</v>
      </c>
      <c r="O31" s="220">
        <v>922300</v>
      </c>
      <c r="P31" s="221">
        <v>1.8215941708986532E-2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631.15</v>
      </c>
      <c r="F32" s="217">
        <v>632.7166666666667</v>
      </c>
      <c r="G32" s="219">
        <v>624.43333333333339</v>
      </c>
      <c r="H32" s="219">
        <v>617.7166666666667</v>
      </c>
      <c r="I32" s="219">
        <v>609.43333333333339</v>
      </c>
      <c r="J32" s="219">
        <v>639.43333333333339</v>
      </c>
      <c r="K32" s="219">
        <v>647.7166666666667</v>
      </c>
      <c r="L32" s="219">
        <v>654.43333333333339</v>
      </c>
      <c r="M32" s="220">
        <v>641</v>
      </c>
      <c r="N32" s="220">
        <v>626</v>
      </c>
      <c r="O32" s="220">
        <v>28666000</v>
      </c>
      <c r="P32" s="221">
        <v>-9.4678645473393226E-3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1342.2</v>
      </c>
      <c r="F33" s="217">
        <v>1333.8333333333333</v>
      </c>
      <c r="G33" s="219">
        <v>1320.1166666666666</v>
      </c>
      <c r="H33" s="219">
        <v>1298.0333333333333</v>
      </c>
      <c r="I33" s="219">
        <v>1284.3166666666666</v>
      </c>
      <c r="J33" s="219">
        <v>1355.9166666666665</v>
      </c>
      <c r="K33" s="219">
        <v>1369.6333333333332</v>
      </c>
      <c r="L33" s="219">
        <v>1391.7166666666665</v>
      </c>
      <c r="M33" s="220">
        <v>1347.55</v>
      </c>
      <c r="N33" s="220">
        <v>1311.75</v>
      </c>
      <c r="O33" s="220">
        <v>13129600</v>
      </c>
      <c r="P33" s="221">
        <v>5.5602358887952823E-3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1291.8499999999999</v>
      </c>
      <c r="F34" s="217">
        <v>1288.6333333333332</v>
      </c>
      <c r="G34" s="219">
        <v>1281.2166666666665</v>
      </c>
      <c r="H34" s="219">
        <v>1270.5833333333333</v>
      </c>
      <c r="I34" s="219">
        <v>1263.1666666666665</v>
      </c>
      <c r="J34" s="219">
        <v>1299.2666666666664</v>
      </c>
      <c r="K34" s="219">
        <v>1306.6833333333334</v>
      </c>
      <c r="L34" s="219">
        <v>1317.3166666666664</v>
      </c>
      <c r="M34" s="220">
        <v>1296.05</v>
      </c>
      <c r="N34" s="220">
        <v>1278</v>
      </c>
      <c r="O34" s="220">
        <v>42865000</v>
      </c>
      <c r="P34" s="221">
        <v>-1.3080454146460795E-2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9558.25</v>
      </c>
      <c r="F35" s="217">
        <v>9575.1166666666668</v>
      </c>
      <c r="G35" s="219">
        <v>9464.5833333333339</v>
      </c>
      <c r="H35" s="219">
        <v>9370.9166666666679</v>
      </c>
      <c r="I35" s="219">
        <v>9260.383333333335</v>
      </c>
      <c r="J35" s="219">
        <v>9668.7833333333328</v>
      </c>
      <c r="K35" s="219">
        <v>9779.3166666666657</v>
      </c>
      <c r="L35" s="219">
        <v>9872.9833333333318</v>
      </c>
      <c r="M35" s="220">
        <v>9685.65</v>
      </c>
      <c r="N35" s="220">
        <v>9481.4500000000007</v>
      </c>
      <c r="O35" s="220">
        <v>2357775</v>
      </c>
      <c r="P35" s="221">
        <v>-3.7446417636252297E-2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1586.5</v>
      </c>
      <c r="F36" s="217">
        <v>1586.0166666666667</v>
      </c>
      <c r="G36" s="219">
        <v>1577.2833333333333</v>
      </c>
      <c r="H36" s="219">
        <v>1568.0666666666666</v>
      </c>
      <c r="I36" s="219">
        <v>1559.3333333333333</v>
      </c>
      <c r="J36" s="219">
        <v>1595.2333333333333</v>
      </c>
      <c r="K36" s="219">
        <v>1603.9666666666665</v>
      </c>
      <c r="L36" s="219">
        <v>1613.1833333333334</v>
      </c>
      <c r="M36" s="220">
        <v>1594.75</v>
      </c>
      <c r="N36" s="220">
        <v>1576.8</v>
      </c>
      <c r="O36" s="220">
        <v>12996500</v>
      </c>
      <c r="P36" s="221">
        <v>-1.2348962687134282E-2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7077.25</v>
      </c>
      <c r="F37" s="217">
        <v>7089.416666666667</v>
      </c>
      <c r="G37" s="219">
        <v>7029.8333333333339</v>
      </c>
      <c r="H37" s="219">
        <v>6982.416666666667</v>
      </c>
      <c r="I37" s="219">
        <v>6922.8333333333339</v>
      </c>
      <c r="J37" s="219">
        <v>7136.8333333333339</v>
      </c>
      <c r="K37" s="219">
        <v>7196.4166666666679</v>
      </c>
      <c r="L37" s="219">
        <v>7243.8333333333339</v>
      </c>
      <c r="M37" s="220">
        <v>7149</v>
      </c>
      <c r="N37" s="220">
        <v>7042</v>
      </c>
      <c r="O37" s="220">
        <v>9469250</v>
      </c>
      <c r="P37" s="221">
        <v>-4.7428233593903961E-3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3188.8</v>
      </c>
      <c r="F38" s="217">
        <v>3180.5833333333335</v>
      </c>
      <c r="G38" s="219">
        <v>3143.2166666666672</v>
      </c>
      <c r="H38" s="219">
        <v>3097.6333333333337</v>
      </c>
      <c r="I38" s="219">
        <v>3060.2666666666673</v>
      </c>
      <c r="J38" s="219">
        <v>3226.166666666667</v>
      </c>
      <c r="K38" s="219">
        <v>3263.5333333333328</v>
      </c>
      <c r="L38" s="219">
        <v>3309.1166666666668</v>
      </c>
      <c r="M38" s="220">
        <v>3217.95</v>
      </c>
      <c r="N38" s="220">
        <v>3135</v>
      </c>
      <c r="O38" s="220">
        <v>2135700</v>
      </c>
      <c r="P38" s="221">
        <v>-5.231629392971246E-2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437.15</v>
      </c>
      <c r="F39" s="217">
        <v>432.95</v>
      </c>
      <c r="G39" s="219">
        <v>427.9</v>
      </c>
      <c r="H39" s="219">
        <v>418.65</v>
      </c>
      <c r="I39" s="219">
        <v>413.59999999999997</v>
      </c>
      <c r="J39" s="219">
        <v>442.2</v>
      </c>
      <c r="K39" s="219">
        <v>447.25000000000006</v>
      </c>
      <c r="L39" s="219">
        <v>456.5</v>
      </c>
      <c r="M39" s="220">
        <v>438</v>
      </c>
      <c r="N39" s="220">
        <v>423.7</v>
      </c>
      <c r="O39" s="220">
        <v>12176000</v>
      </c>
      <c r="P39" s="221">
        <v>-0.10015371881281779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193.29</v>
      </c>
      <c r="F40" s="217">
        <v>195.09666666666666</v>
      </c>
      <c r="G40" s="219">
        <v>188.19333333333333</v>
      </c>
      <c r="H40" s="219">
        <v>183.09666666666666</v>
      </c>
      <c r="I40" s="219">
        <v>176.19333333333333</v>
      </c>
      <c r="J40" s="219">
        <v>200.19333333333333</v>
      </c>
      <c r="K40" s="219">
        <v>207.09666666666669</v>
      </c>
      <c r="L40" s="219">
        <v>212.19333333333333</v>
      </c>
      <c r="M40" s="220">
        <v>202</v>
      </c>
      <c r="N40" s="220">
        <v>190</v>
      </c>
      <c r="O40" s="220">
        <v>101967600</v>
      </c>
      <c r="P40" s="221">
        <v>-5.0255581055706239E-2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257.55</v>
      </c>
      <c r="F41" s="217">
        <v>258.8</v>
      </c>
      <c r="G41" s="219">
        <v>253.8</v>
      </c>
      <c r="H41" s="219">
        <v>250.05</v>
      </c>
      <c r="I41" s="219">
        <v>245.05</v>
      </c>
      <c r="J41" s="219">
        <v>262.55</v>
      </c>
      <c r="K41" s="219">
        <v>267.55</v>
      </c>
      <c r="L41" s="219">
        <v>271.3</v>
      </c>
      <c r="M41" s="220">
        <v>263.8</v>
      </c>
      <c r="N41" s="220">
        <v>255.05</v>
      </c>
      <c r="O41" s="220">
        <v>164171475</v>
      </c>
      <c r="P41" s="221">
        <v>-7.0762644400021229E-3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1542.35</v>
      </c>
      <c r="F42" s="217">
        <v>1526.8500000000001</v>
      </c>
      <c r="G42" s="219">
        <v>1505.5000000000002</v>
      </c>
      <c r="H42" s="219">
        <v>1468.65</v>
      </c>
      <c r="I42" s="219">
        <v>1447.3000000000002</v>
      </c>
      <c r="J42" s="219">
        <v>1563.7000000000003</v>
      </c>
      <c r="K42" s="219">
        <v>1585.0500000000002</v>
      </c>
      <c r="L42" s="219">
        <v>1621.9000000000003</v>
      </c>
      <c r="M42" s="220">
        <v>1548.2</v>
      </c>
      <c r="N42" s="220">
        <v>1490</v>
      </c>
      <c r="O42" s="220">
        <v>3927375</v>
      </c>
      <c r="P42" s="221">
        <v>-0.11813742000673627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335.15</v>
      </c>
      <c r="F43" s="217">
        <v>333.93333333333334</v>
      </c>
      <c r="G43" s="219">
        <v>326.36666666666667</v>
      </c>
      <c r="H43" s="219">
        <v>317.58333333333331</v>
      </c>
      <c r="I43" s="219">
        <v>310.01666666666665</v>
      </c>
      <c r="J43" s="219">
        <v>342.7166666666667</v>
      </c>
      <c r="K43" s="219">
        <v>350.28333333333342</v>
      </c>
      <c r="L43" s="219">
        <v>359.06666666666672</v>
      </c>
      <c r="M43" s="220">
        <v>341.5</v>
      </c>
      <c r="N43" s="220">
        <v>325.14999999999998</v>
      </c>
      <c r="O43" s="220">
        <v>138415950</v>
      </c>
      <c r="P43" s="221">
        <v>3.4595147306307653E-2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527.95000000000005</v>
      </c>
      <c r="F44" s="217">
        <v>522.7833333333333</v>
      </c>
      <c r="G44" s="219">
        <v>512.16666666666663</v>
      </c>
      <c r="H44" s="219">
        <v>496.38333333333333</v>
      </c>
      <c r="I44" s="219">
        <v>485.76666666666665</v>
      </c>
      <c r="J44" s="219">
        <v>538.56666666666661</v>
      </c>
      <c r="K44" s="219">
        <v>549.18333333333339</v>
      </c>
      <c r="L44" s="219">
        <v>564.96666666666658</v>
      </c>
      <c r="M44" s="220">
        <v>533.4</v>
      </c>
      <c r="N44" s="220">
        <v>507</v>
      </c>
      <c r="O44" s="220">
        <v>21345720</v>
      </c>
      <c r="P44" s="221">
        <v>1.5702531248037183E-2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1662.9</v>
      </c>
      <c r="F45" s="217">
        <v>1648.5999999999997</v>
      </c>
      <c r="G45" s="219">
        <v>1620.3999999999994</v>
      </c>
      <c r="H45" s="219">
        <v>1577.8999999999996</v>
      </c>
      <c r="I45" s="219">
        <v>1549.6999999999994</v>
      </c>
      <c r="J45" s="219">
        <v>1691.0999999999995</v>
      </c>
      <c r="K45" s="219">
        <v>1719.2999999999997</v>
      </c>
      <c r="L45" s="219">
        <v>1761.7999999999995</v>
      </c>
      <c r="M45" s="220">
        <v>1676.8</v>
      </c>
      <c r="N45" s="220">
        <v>1606.1</v>
      </c>
      <c r="O45" s="220">
        <v>8161500</v>
      </c>
      <c r="P45" s="221">
        <v>1.2907229289481849E-2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1449.55</v>
      </c>
      <c r="F46" s="217">
        <v>1444.6000000000001</v>
      </c>
      <c r="G46" s="219">
        <v>1434.9500000000003</v>
      </c>
      <c r="H46" s="219">
        <v>1420.3500000000001</v>
      </c>
      <c r="I46" s="219">
        <v>1410.7000000000003</v>
      </c>
      <c r="J46" s="219">
        <v>1459.2000000000003</v>
      </c>
      <c r="K46" s="219">
        <v>1468.8500000000004</v>
      </c>
      <c r="L46" s="219">
        <v>1483.4500000000003</v>
      </c>
      <c r="M46" s="220">
        <v>1454.25</v>
      </c>
      <c r="N46" s="220">
        <v>1430</v>
      </c>
      <c r="O46" s="220">
        <v>47290525</v>
      </c>
      <c r="P46" s="221">
        <v>-8.573989245170284E-3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329</v>
      </c>
      <c r="F47" s="217">
        <v>325.31666666666666</v>
      </c>
      <c r="G47" s="219">
        <v>318.73333333333335</v>
      </c>
      <c r="H47" s="219">
        <v>308.4666666666667</v>
      </c>
      <c r="I47" s="219">
        <v>301.88333333333338</v>
      </c>
      <c r="J47" s="219">
        <v>335.58333333333331</v>
      </c>
      <c r="K47" s="219">
        <v>342.16666666666669</v>
      </c>
      <c r="L47" s="219">
        <v>352.43333333333328</v>
      </c>
      <c r="M47" s="220">
        <v>331.9</v>
      </c>
      <c r="N47" s="220">
        <v>315.05</v>
      </c>
      <c r="O47" s="220">
        <v>82708500</v>
      </c>
      <c r="P47" s="221">
        <v>-7.5907902611105863E-3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359.4</v>
      </c>
      <c r="F48" s="217">
        <v>359.23333333333335</v>
      </c>
      <c r="G48" s="219">
        <v>352.41666666666669</v>
      </c>
      <c r="H48" s="219">
        <v>345.43333333333334</v>
      </c>
      <c r="I48" s="219">
        <v>338.61666666666667</v>
      </c>
      <c r="J48" s="219">
        <v>366.2166666666667</v>
      </c>
      <c r="K48" s="219">
        <v>373.0333333333333</v>
      </c>
      <c r="L48" s="219">
        <v>380.01666666666671</v>
      </c>
      <c r="M48" s="220">
        <v>366.05</v>
      </c>
      <c r="N48" s="220">
        <v>352.25</v>
      </c>
      <c r="O48" s="220">
        <v>50925000</v>
      </c>
      <c r="P48" s="221">
        <v>1.1303877721531429E-3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35326.85</v>
      </c>
      <c r="F49" s="217">
        <v>35228.950000000004</v>
      </c>
      <c r="G49" s="219">
        <v>34907.900000000009</v>
      </c>
      <c r="H49" s="219">
        <v>34488.950000000004</v>
      </c>
      <c r="I49" s="219">
        <v>34167.900000000009</v>
      </c>
      <c r="J49" s="219">
        <v>35647.900000000009</v>
      </c>
      <c r="K49" s="219">
        <v>35968.950000000012</v>
      </c>
      <c r="L49" s="219">
        <v>36387.900000000009</v>
      </c>
      <c r="M49" s="220">
        <v>35550</v>
      </c>
      <c r="N49" s="220">
        <v>34810</v>
      </c>
      <c r="O49" s="220">
        <v>283975</v>
      </c>
      <c r="P49" s="221">
        <v>-1.1745258395684705E-2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301.85000000000002</v>
      </c>
      <c r="F50" s="217">
        <v>299.66666666666669</v>
      </c>
      <c r="G50" s="219">
        <v>296.33333333333337</v>
      </c>
      <c r="H50" s="219">
        <v>290.81666666666666</v>
      </c>
      <c r="I50" s="219">
        <v>287.48333333333335</v>
      </c>
      <c r="J50" s="219">
        <v>305.18333333333339</v>
      </c>
      <c r="K50" s="219">
        <v>308.51666666666677</v>
      </c>
      <c r="L50" s="219">
        <v>314.03333333333342</v>
      </c>
      <c r="M50" s="220">
        <v>303</v>
      </c>
      <c r="N50" s="220">
        <v>294.14999999999998</v>
      </c>
      <c r="O50" s="220">
        <v>70673400</v>
      </c>
      <c r="P50" s="221">
        <v>3.0903744157958307E-2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5764.45</v>
      </c>
      <c r="F51" s="217">
        <v>5753.2666666666664</v>
      </c>
      <c r="G51" s="219">
        <v>5692.583333333333</v>
      </c>
      <c r="H51" s="219">
        <v>5620.7166666666662</v>
      </c>
      <c r="I51" s="219">
        <v>5560.0333333333328</v>
      </c>
      <c r="J51" s="219">
        <v>5825.1333333333332</v>
      </c>
      <c r="K51" s="219">
        <v>5885.8166666666675</v>
      </c>
      <c r="L51" s="219">
        <v>5957.6833333333334</v>
      </c>
      <c r="M51" s="220">
        <v>5813.95</v>
      </c>
      <c r="N51" s="220">
        <v>5681.4</v>
      </c>
      <c r="O51" s="220">
        <v>2710600</v>
      </c>
      <c r="P51" s="221">
        <v>3.0646387832699618E-2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690.75</v>
      </c>
      <c r="F52" s="217">
        <v>692.5</v>
      </c>
      <c r="G52" s="219">
        <v>679.85</v>
      </c>
      <c r="H52" s="219">
        <v>668.95</v>
      </c>
      <c r="I52" s="219">
        <v>656.30000000000007</v>
      </c>
      <c r="J52" s="219">
        <v>703.4</v>
      </c>
      <c r="K52" s="219">
        <v>716.05000000000007</v>
      </c>
      <c r="L52" s="219">
        <v>726.94999999999993</v>
      </c>
      <c r="M52" s="220">
        <v>705.15</v>
      </c>
      <c r="N52" s="220">
        <v>681.6</v>
      </c>
      <c r="O52" s="220">
        <v>14996000</v>
      </c>
      <c r="P52" s="221">
        <v>-9.0530628427938943E-3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115</v>
      </c>
      <c r="F53" s="217">
        <v>114.96666666666665</v>
      </c>
      <c r="G53" s="219">
        <v>113.08333333333331</v>
      </c>
      <c r="H53" s="219">
        <v>111.16666666666666</v>
      </c>
      <c r="I53" s="219">
        <v>109.28333333333332</v>
      </c>
      <c r="J53" s="219">
        <v>116.88333333333331</v>
      </c>
      <c r="K53" s="219">
        <v>118.76666666666667</v>
      </c>
      <c r="L53" s="219">
        <v>120.68333333333331</v>
      </c>
      <c r="M53" s="220">
        <v>116.85</v>
      </c>
      <c r="N53" s="220">
        <v>113.05</v>
      </c>
      <c r="O53" s="220">
        <v>286524000</v>
      </c>
      <c r="P53" s="221">
        <v>3.486274318591838E-2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883.1</v>
      </c>
      <c r="F54" s="217">
        <v>877.35</v>
      </c>
      <c r="G54" s="219">
        <v>866.75</v>
      </c>
      <c r="H54" s="219">
        <v>850.4</v>
      </c>
      <c r="I54" s="219">
        <v>839.8</v>
      </c>
      <c r="J54" s="219">
        <v>893.7</v>
      </c>
      <c r="K54" s="219">
        <v>904.30000000000018</v>
      </c>
      <c r="L54" s="219">
        <v>920.65000000000009</v>
      </c>
      <c r="M54" s="220">
        <v>887.95</v>
      </c>
      <c r="N54" s="220">
        <v>861</v>
      </c>
      <c r="O54" s="220">
        <v>6016725</v>
      </c>
      <c r="P54" s="221">
        <v>-8.087578194816801E-2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500.8</v>
      </c>
      <c r="F55" s="217">
        <v>499.53333333333336</v>
      </c>
      <c r="G55" s="219">
        <v>486.7166666666667</v>
      </c>
      <c r="H55" s="219">
        <v>472.63333333333333</v>
      </c>
      <c r="I55" s="219">
        <v>459.81666666666666</v>
      </c>
      <c r="J55" s="219">
        <v>513.61666666666679</v>
      </c>
      <c r="K55" s="219">
        <v>526.43333333333339</v>
      </c>
      <c r="L55" s="219">
        <v>540.51666666666677</v>
      </c>
      <c r="M55" s="220">
        <v>512.35</v>
      </c>
      <c r="N55" s="220">
        <v>485.45</v>
      </c>
      <c r="O55" s="220">
        <v>12137200</v>
      </c>
      <c r="P55" s="221">
        <v>-0.10669836386519368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1421.05</v>
      </c>
      <c r="F56" s="217">
        <v>1411.9166666666667</v>
      </c>
      <c r="G56" s="219">
        <v>1400.1333333333334</v>
      </c>
      <c r="H56" s="219">
        <v>1379.2166666666667</v>
      </c>
      <c r="I56" s="219">
        <v>1367.4333333333334</v>
      </c>
      <c r="J56" s="219">
        <v>1432.8333333333335</v>
      </c>
      <c r="K56" s="219">
        <v>1444.6166666666668</v>
      </c>
      <c r="L56" s="219">
        <v>1465.5333333333335</v>
      </c>
      <c r="M56" s="220">
        <v>1423.7</v>
      </c>
      <c r="N56" s="220">
        <v>1391</v>
      </c>
      <c r="O56" s="220">
        <v>8527500</v>
      </c>
      <c r="P56" s="221">
        <v>8.3511935555391319E-3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1515.5</v>
      </c>
      <c r="F57" s="217">
        <v>1511.25</v>
      </c>
      <c r="G57" s="219">
        <v>1501.75</v>
      </c>
      <c r="H57" s="219">
        <v>1488</v>
      </c>
      <c r="I57" s="219">
        <v>1478.5</v>
      </c>
      <c r="J57" s="219">
        <v>1525</v>
      </c>
      <c r="K57" s="219">
        <v>1534.5</v>
      </c>
      <c r="L57" s="219">
        <v>1548.25</v>
      </c>
      <c r="M57" s="220">
        <v>1520.75</v>
      </c>
      <c r="N57" s="220">
        <v>1497.5</v>
      </c>
      <c r="O57" s="220">
        <v>10575500</v>
      </c>
      <c r="P57" s="221">
        <v>-4.3448993329661591E-3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492.15</v>
      </c>
      <c r="F58" s="217">
        <v>489.88333333333338</v>
      </c>
      <c r="G58" s="219">
        <v>483.61666666666679</v>
      </c>
      <c r="H58" s="219">
        <v>475.08333333333343</v>
      </c>
      <c r="I58" s="219">
        <v>468.81666666666683</v>
      </c>
      <c r="J58" s="219">
        <v>498.41666666666674</v>
      </c>
      <c r="K58" s="219">
        <v>504.68333333333328</v>
      </c>
      <c r="L58" s="219">
        <v>513.2166666666667</v>
      </c>
      <c r="M58" s="220">
        <v>496.15</v>
      </c>
      <c r="N58" s="220">
        <v>481.35</v>
      </c>
      <c r="O58" s="220">
        <v>54768000</v>
      </c>
      <c r="P58" s="221">
        <v>-1.1559598256585181E-2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5686.85</v>
      </c>
      <c r="F59" s="217">
        <v>5702.166666666667</v>
      </c>
      <c r="G59" s="219">
        <v>5625.9833333333336</v>
      </c>
      <c r="H59" s="219">
        <v>5565.1166666666668</v>
      </c>
      <c r="I59" s="219">
        <v>5488.9333333333334</v>
      </c>
      <c r="J59" s="219">
        <v>5763.0333333333338</v>
      </c>
      <c r="K59" s="219">
        <v>5839.2166666666662</v>
      </c>
      <c r="L59" s="219">
        <v>5900.0833333333339</v>
      </c>
      <c r="M59" s="220">
        <v>5778.35</v>
      </c>
      <c r="N59" s="220">
        <v>5641.3</v>
      </c>
      <c r="O59" s="220">
        <v>2212800</v>
      </c>
      <c r="P59" s="221">
        <v>-8.868583714055361E-3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3044.25</v>
      </c>
      <c r="F60" s="217">
        <v>3027.9500000000003</v>
      </c>
      <c r="G60" s="219">
        <v>2991.6000000000004</v>
      </c>
      <c r="H60" s="219">
        <v>2938.9500000000003</v>
      </c>
      <c r="I60" s="219">
        <v>2902.6000000000004</v>
      </c>
      <c r="J60" s="219">
        <v>3080.6000000000004</v>
      </c>
      <c r="K60" s="219">
        <v>3116.95</v>
      </c>
      <c r="L60" s="219">
        <v>3169.6000000000004</v>
      </c>
      <c r="M60" s="220">
        <v>3064.3</v>
      </c>
      <c r="N60" s="220">
        <v>2975.3</v>
      </c>
      <c r="O60" s="220">
        <v>2892400</v>
      </c>
      <c r="P60" s="221">
        <v>-2.6963381608383373E-2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1045.55</v>
      </c>
      <c r="F61" s="217">
        <v>1037.3666666666668</v>
      </c>
      <c r="G61" s="219">
        <v>1024.7333333333336</v>
      </c>
      <c r="H61" s="219">
        <v>1003.9166666666667</v>
      </c>
      <c r="I61" s="219">
        <v>991.28333333333353</v>
      </c>
      <c r="J61" s="219">
        <v>1058.1833333333336</v>
      </c>
      <c r="K61" s="219">
        <v>1070.8166666666668</v>
      </c>
      <c r="L61" s="219">
        <v>1091.6333333333337</v>
      </c>
      <c r="M61" s="220">
        <v>1050</v>
      </c>
      <c r="N61" s="220">
        <v>1016.55</v>
      </c>
      <c r="O61" s="220">
        <v>16513000</v>
      </c>
      <c r="P61" s="221">
        <v>-1.5911799761620979E-2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1599.65</v>
      </c>
      <c r="F62" s="217">
        <v>1592.3666666666668</v>
      </c>
      <c r="G62" s="219">
        <v>1574.3333333333335</v>
      </c>
      <c r="H62" s="219">
        <v>1549.0166666666667</v>
      </c>
      <c r="I62" s="219">
        <v>1530.9833333333333</v>
      </c>
      <c r="J62" s="219">
        <v>1617.6833333333336</v>
      </c>
      <c r="K62" s="219">
        <v>1635.7166666666669</v>
      </c>
      <c r="L62" s="219">
        <v>1661.0333333333338</v>
      </c>
      <c r="M62" s="220">
        <v>1610.4</v>
      </c>
      <c r="N62" s="220">
        <v>1567.05</v>
      </c>
      <c r="O62" s="220">
        <v>4337900</v>
      </c>
      <c r="P62" s="221">
        <v>1.6162922256343947E-3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425</v>
      </c>
      <c r="F63" s="217">
        <v>424.61666666666662</v>
      </c>
      <c r="G63" s="219">
        <v>417.63333333333321</v>
      </c>
      <c r="H63" s="219">
        <v>410.26666666666659</v>
      </c>
      <c r="I63" s="219">
        <v>403.28333333333319</v>
      </c>
      <c r="J63" s="219">
        <v>431.98333333333323</v>
      </c>
      <c r="K63" s="219">
        <v>438.9666666666667</v>
      </c>
      <c r="L63" s="219">
        <v>446.33333333333326</v>
      </c>
      <c r="M63" s="220">
        <v>431.6</v>
      </c>
      <c r="N63" s="220">
        <v>417.25</v>
      </c>
      <c r="O63" s="220">
        <v>24001200</v>
      </c>
      <c r="P63" s="221">
        <v>1.6526442307692308E-3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165.12</v>
      </c>
      <c r="F64" s="217">
        <v>164.62</v>
      </c>
      <c r="G64" s="219">
        <v>162.15</v>
      </c>
      <c r="H64" s="219">
        <v>159.18</v>
      </c>
      <c r="I64" s="219">
        <v>156.71</v>
      </c>
      <c r="J64" s="219">
        <v>167.59</v>
      </c>
      <c r="K64" s="219">
        <v>170.06000000000003</v>
      </c>
      <c r="L64" s="219">
        <v>173.03</v>
      </c>
      <c r="M64" s="220">
        <v>167.09</v>
      </c>
      <c r="N64" s="220">
        <v>161.65</v>
      </c>
      <c r="O64" s="220">
        <v>29135000</v>
      </c>
      <c r="P64" s="221">
        <v>1.1105327086586847E-2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4028.6</v>
      </c>
      <c r="F65" s="217">
        <v>3994.5333333333333</v>
      </c>
      <c r="G65" s="219">
        <v>3954.0666666666666</v>
      </c>
      <c r="H65" s="219">
        <v>3879.5333333333333</v>
      </c>
      <c r="I65" s="219">
        <v>3839.0666666666666</v>
      </c>
      <c r="J65" s="219">
        <v>4069.0666666666666</v>
      </c>
      <c r="K65" s="219">
        <v>4109.5333333333328</v>
      </c>
      <c r="L65" s="219">
        <v>4184.0666666666666</v>
      </c>
      <c r="M65" s="220">
        <v>4035</v>
      </c>
      <c r="N65" s="220">
        <v>3920</v>
      </c>
      <c r="O65" s="220">
        <v>4230600</v>
      </c>
      <c r="P65" s="221">
        <v>-1.2188288035864388E-2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631.79999999999995</v>
      </c>
      <c r="F66" s="217">
        <v>629.35</v>
      </c>
      <c r="G66" s="219">
        <v>621.75</v>
      </c>
      <c r="H66" s="219">
        <v>611.69999999999993</v>
      </c>
      <c r="I66" s="219">
        <v>604.09999999999991</v>
      </c>
      <c r="J66" s="219">
        <v>639.40000000000009</v>
      </c>
      <c r="K66" s="219">
        <v>647.00000000000023</v>
      </c>
      <c r="L66" s="219">
        <v>657.05000000000018</v>
      </c>
      <c r="M66" s="220">
        <v>636.95000000000005</v>
      </c>
      <c r="N66" s="220">
        <v>619.29999999999995</v>
      </c>
      <c r="O66" s="220">
        <v>17975000</v>
      </c>
      <c r="P66" s="221">
        <v>-6.7688907307639178E-3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1867.95</v>
      </c>
      <c r="F67" s="217">
        <v>1852.6499999999999</v>
      </c>
      <c r="G67" s="219">
        <v>1825.2999999999997</v>
      </c>
      <c r="H67" s="219">
        <v>1782.6499999999999</v>
      </c>
      <c r="I67" s="219">
        <v>1755.2999999999997</v>
      </c>
      <c r="J67" s="219">
        <v>1895.2999999999997</v>
      </c>
      <c r="K67" s="219">
        <v>1922.6499999999996</v>
      </c>
      <c r="L67" s="219">
        <v>1965.2999999999997</v>
      </c>
      <c r="M67" s="220">
        <v>1880</v>
      </c>
      <c r="N67" s="220">
        <v>1810</v>
      </c>
      <c r="O67" s="220">
        <v>3355275</v>
      </c>
      <c r="P67" s="221">
        <v>-4.2458012870820905E-2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2728.1</v>
      </c>
      <c r="F68" s="217">
        <v>2701.6166666666668</v>
      </c>
      <c r="G68" s="219">
        <v>2660.2333333333336</v>
      </c>
      <c r="H68" s="219">
        <v>2592.3666666666668</v>
      </c>
      <c r="I68" s="219">
        <v>2550.9833333333336</v>
      </c>
      <c r="J68" s="219">
        <v>2769.4833333333336</v>
      </c>
      <c r="K68" s="219">
        <v>2810.8666666666668</v>
      </c>
      <c r="L68" s="219">
        <v>2878.7333333333336</v>
      </c>
      <c r="M68" s="220">
        <v>2743</v>
      </c>
      <c r="N68" s="220">
        <v>2633.75</v>
      </c>
      <c r="O68" s="220">
        <v>2582700</v>
      </c>
      <c r="P68" s="221">
        <v>-4.1634197929422245E-2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4656.55</v>
      </c>
      <c r="F69" s="217">
        <v>4627.333333333333</v>
      </c>
      <c r="G69" s="219">
        <v>4586.9166666666661</v>
      </c>
      <c r="H69" s="219">
        <v>4517.2833333333328</v>
      </c>
      <c r="I69" s="219">
        <v>4476.8666666666659</v>
      </c>
      <c r="J69" s="219">
        <v>4696.9666666666662</v>
      </c>
      <c r="K69" s="219">
        <v>4737.3833333333323</v>
      </c>
      <c r="L69" s="219">
        <v>4807.0166666666664</v>
      </c>
      <c r="M69" s="220">
        <v>4667.75</v>
      </c>
      <c r="N69" s="220">
        <v>4557.7</v>
      </c>
      <c r="O69" s="220">
        <v>2722400</v>
      </c>
      <c r="P69" s="221">
        <v>-2.0437535981577434E-2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12468.5</v>
      </c>
      <c r="F70" s="217">
        <v>12439.699999999999</v>
      </c>
      <c r="G70" s="219">
        <v>12250.849999999999</v>
      </c>
      <c r="H70" s="219">
        <v>12033.199999999999</v>
      </c>
      <c r="I70" s="219">
        <v>11844.349999999999</v>
      </c>
      <c r="J70" s="219">
        <v>12657.349999999999</v>
      </c>
      <c r="K70" s="219">
        <v>12846.2</v>
      </c>
      <c r="L70" s="219">
        <v>13063.849999999999</v>
      </c>
      <c r="M70" s="220">
        <v>12628.55</v>
      </c>
      <c r="N70" s="220">
        <v>12222.05</v>
      </c>
      <c r="O70" s="220">
        <v>1941000</v>
      </c>
      <c r="P70" s="221">
        <v>2.1685254027261464E-3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838.05</v>
      </c>
      <c r="F71" s="217">
        <v>838.76666666666677</v>
      </c>
      <c r="G71" s="219">
        <v>822.93333333333351</v>
      </c>
      <c r="H71" s="219">
        <v>807.81666666666672</v>
      </c>
      <c r="I71" s="219">
        <v>791.98333333333346</v>
      </c>
      <c r="J71" s="219">
        <v>853.88333333333355</v>
      </c>
      <c r="K71" s="219">
        <v>869.71666666666681</v>
      </c>
      <c r="L71" s="219">
        <v>884.8333333333336</v>
      </c>
      <c r="M71" s="220">
        <v>854.6</v>
      </c>
      <c r="N71" s="220">
        <v>823.65</v>
      </c>
      <c r="O71" s="220">
        <v>44562375</v>
      </c>
      <c r="P71" s="221">
        <v>-1.3298503918309191E-2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6556.7</v>
      </c>
      <c r="F72" s="217">
        <v>6527.583333333333</v>
      </c>
      <c r="G72" s="219">
        <v>6490.1666666666661</v>
      </c>
      <c r="H72" s="219">
        <v>6423.6333333333332</v>
      </c>
      <c r="I72" s="219">
        <v>6386.2166666666662</v>
      </c>
      <c r="J72" s="219">
        <v>6594.1166666666659</v>
      </c>
      <c r="K72" s="219">
        <v>6631.5333333333319</v>
      </c>
      <c r="L72" s="219">
        <v>6698.0666666666657</v>
      </c>
      <c r="M72" s="220">
        <v>6565</v>
      </c>
      <c r="N72" s="220">
        <v>6461.05</v>
      </c>
      <c r="O72" s="220">
        <v>2954000</v>
      </c>
      <c r="P72" s="221">
        <v>2.5560907867899146E-2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4855.6000000000004</v>
      </c>
      <c r="F73" s="217">
        <v>4874.95</v>
      </c>
      <c r="G73" s="219">
        <v>4781.6499999999996</v>
      </c>
      <c r="H73" s="219">
        <v>4707.7</v>
      </c>
      <c r="I73" s="219">
        <v>4614.3999999999996</v>
      </c>
      <c r="J73" s="219">
        <v>4948.8999999999996</v>
      </c>
      <c r="K73" s="219">
        <v>5042.2000000000007</v>
      </c>
      <c r="L73" s="219">
        <v>5116.1499999999996</v>
      </c>
      <c r="M73" s="220">
        <v>4968.25</v>
      </c>
      <c r="N73" s="220">
        <v>4801</v>
      </c>
      <c r="O73" s="220">
        <v>3230150</v>
      </c>
      <c r="P73" s="221">
        <v>6.3791505370481439E-3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4069.65</v>
      </c>
      <c r="F74" s="217">
        <v>4105.95</v>
      </c>
      <c r="G74" s="219">
        <v>4004.2999999999993</v>
      </c>
      <c r="H74" s="219">
        <v>3938.9499999999994</v>
      </c>
      <c r="I74" s="219">
        <v>3837.2999999999988</v>
      </c>
      <c r="J74" s="219">
        <v>4171.2999999999993</v>
      </c>
      <c r="K74" s="219">
        <v>4272.9499999999989</v>
      </c>
      <c r="L74" s="219">
        <v>4338.3</v>
      </c>
      <c r="M74" s="220">
        <v>4207.6000000000004</v>
      </c>
      <c r="N74" s="220">
        <v>4040.6</v>
      </c>
      <c r="O74" s="220">
        <v>1327425</v>
      </c>
      <c r="P74" s="221">
        <v>6.46371976647206E-3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567.5</v>
      </c>
      <c r="F75" s="217">
        <v>565.16666666666663</v>
      </c>
      <c r="G75" s="219">
        <v>550.5333333333333</v>
      </c>
      <c r="H75" s="219">
        <v>533.56666666666672</v>
      </c>
      <c r="I75" s="219">
        <v>518.93333333333339</v>
      </c>
      <c r="J75" s="219">
        <v>582.13333333333321</v>
      </c>
      <c r="K75" s="219">
        <v>596.76666666666665</v>
      </c>
      <c r="L75" s="219">
        <v>613.73333333333312</v>
      </c>
      <c r="M75" s="220">
        <v>579.79999999999995</v>
      </c>
      <c r="N75" s="220">
        <v>548.20000000000005</v>
      </c>
      <c r="O75" s="220">
        <v>28215000</v>
      </c>
      <c r="P75" s="221">
        <v>-1.004168245547556E-2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189.33</v>
      </c>
      <c r="F76" s="217">
        <v>188.26666666666665</v>
      </c>
      <c r="G76" s="219">
        <v>186.3533333333333</v>
      </c>
      <c r="H76" s="219">
        <v>183.37666666666664</v>
      </c>
      <c r="I76" s="219">
        <v>181.46333333333328</v>
      </c>
      <c r="J76" s="219">
        <v>191.24333333333331</v>
      </c>
      <c r="K76" s="219">
        <v>193.15666666666667</v>
      </c>
      <c r="L76" s="219">
        <v>196.13333333333333</v>
      </c>
      <c r="M76" s="220">
        <v>190.18</v>
      </c>
      <c r="N76" s="220">
        <v>185.29</v>
      </c>
      <c r="O76" s="220">
        <v>94270000</v>
      </c>
      <c r="P76" s="221">
        <v>-4.5318750316471722E-2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229.64</v>
      </c>
      <c r="F77" s="217">
        <v>227.3133333333333</v>
      </c>
      <c r="G77" s="219">
        <v>222.42666666666662</v>
      </c>
      <c r="H77" s="219">
        <v>215.21333333333331</v>
      </c>
      <c r="I77" s="219">
        <v>210.32666666666663</v>
      </c>
      <c r="J77" s="219">
        <v>234.52666666666661</v>
      </c>
      <c r="K77" s="219">
        <v>239.41333333333333</v>
      </c>
      <c r="L77" s="219">
        <v>246.62666666666661</v>
      </c>
      <c r="M77" s="220">
        <v>232.2</v>
      </c>
      <c r="N77" s="220">
        <v>220.1</v>
      </c>
      <c r="O77" s="220">
        <v>139235550</v>
      </c>
      <c r="P77" s="221">
        <v>-3.1812686899535536E-2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1382.45</v>
      </c>
      <c r="F78" s="217">
        <v>1367.5666666666666</v>
      </c>
      <c r="G78" s="219">
        <v>1346.9333333333332</v>
      </c>
      <c r="H78" s="219">
        <v>1311.4166666666665</v>
      </c>
      <c r="I78" s="219">
        <v>1290.7833333333331</v>
      </c>
      <c r="J78" s="219">
        <v>1403.0833333333333</v>
      </c>
      <c r="K78" s="219">
        <v>1423.7166666666665</v>
      </c>
      <c r="L78" s="219">
        <v>1459.2333333333333</v>
      </c>
      <c r="M78" s="220">
        <v>1388.2</v>
      </c>
      <c r="N78" s="220">
        <v>1332.05</v>
      </c>
      <c r="O78" s="220">
        <v>7626275</v>
      </c>
      <c r="P78" s="221">
        <v>-2.3305478180129992E-2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98.03</v>
      </c>
      <c r="F79" s="217">
        <v>97.506666666666661</v>
      </c>
      <c r="G79" s="219">
        <v>95.213333333333324</v>
      </c>
      <c r="H79" s="219">
        <v>92.396666666666661</v>
      </c>
      <c r="I79" s="219">
        <v>90.103333333333325</v>
      </c>
      <c r="J79" s="219">
        <v>100.32333333333332</v>
      </c>
      <c r="K79" s="219">
        <v>102.61666666666667</v>
      </c>
      <c r="L79" s="219">
        <v>105.43333333333332</v>
      </c>
      <c r="M79" s="220">
        <v>99.8</v>
      </c>
      <c r="N79" s="220">
        <v>94.69</v>
      </c>
      <c r="O79" s="220">
        <v>231547500</v>
      </c>
      <c r="P79" s="221">
        <v>-5.9886023374867191E-3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687.55</v>
      </c>
      <c r="F80" s="217">
        <v>683.36666666666667</v>
      </c>
      <c r="G80" s="219">
        <v>667.7833333333333</v>
      </c>
      <c r="H80" s="219">
        <v>648.01666666666665</v>
      </c>
      <c r="I80" s="219">
        <v>632.43333333333328</v>
      </c>
      <c r="J80" s="219">
        <v>703.13333333333333</v>
      </c>
      <c r="K80" s="219">
        <v>718.71666666666658</v>
      </c>
      <c r="L80" s="219">
        <v>738.48333333333335</v>
      </c>
      <c r="M80" s="220">
        <v>698.95</v>
      </c>
      <c r="N80" s="220">
        <v>663.6</v>
      </c>
      <c r="O80" s="220">
        <v>7619300</v>
      </c>
      <c r="P80" s="221">
        <v>-7.2039265357821403E-2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1443.3</v>
      </c>
      <c r="F81" s="217">
        <v>1434.2333333333333</v>
      </c>
      <c r="G81" s="219">
        <v>1414.8666666666668</v>
      </c>
      <c r="H81" s="219">
        <v>1386.4333333333334</v>
      </c>
      <c r="I81" s="219">
        <v>1367.0666666666668</v>
      </c>
      <c r="J81" s="219">
        <v>1462.6666666666667</v>
      </c>
      <c r="K81" s="219">
        <v>1482.0333333333331</v>
      </c>
      <c r="L81" s="219">
        <v>1510.4666666666667</v>
      </c>
      <c r="M81" s="220">
        <v>1453.6</v>
      </c>
      <c r="N81" s="220">
        <v>1405.8</v>
      </c>
      <c r="O81" s="220">
        <v>5937500</v>
      </c>
      <c r="P81" s="221">
        <v>4.313070976809557E-2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3316.05</v>
      </c>
      <c r="F82" s="217">
        <v>3289.3333333333335</v>
      </c>
      <c r="G82" s="219">
        <v>3250.2166666666672</v>
      </c>
      <c r="H82" s="219">
        <v>3184.3833333333337</v>
      </c>
      <c r="I82" s="219">
        <v>3145.2666666666673</v>
      </c>
      <c r="J82" s="219">
        <v>3355.166666666667</v>
      </c>
      <c r="K82" s="219">
        <v>3394.2833333333328</v>
      </c>
      <c r="L82" s="219">
        <v>3460.1166666666668</v>
      </c>
      <c r="M82" s="220">
        <v>3328.45</v>
      </c>
      <c r="N82" s="220">
        <v>3223.5</v>
      </c>
      <c r="O82" s="220">
        <v>3385125</v>
      </c>
      <c r="P82" s="221">
        <v>5.1443078567610899E-3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520.29999999999995</v>
      </c>
      <c r="F83" s="217">
        <v>516.81666666666661</v>
      </c>
      <c r="G83" s="219">
        <v>509.83333333333326</v>
      </c>
      <c r="H83" s="219">
        <v>499.36666666666667</v>
      </c>
      <c r="I83" s="219">
        <v>492.38333333333333</v>
      </c>
      <c r="J83" s="219">
        <v>527.28333333333319</v>
      </c>
      <c r="K83" s="219">
        <v>534.26666666666654</v>
      </c>
      <c r="L83" s="219">
        <v>544.73333333333312</v>
      </c>
      <c r="M83" s="220">
        <v>523.79999999999995</v>
      </c>
      <c r="N83" s="220">
        <v>506.35</v>
      </c>
      <c r="O83" s="220">
        <v>11258000</v>
      </c>
      <c r="P83" s="221">
        <v>-7.5811001410437239E-3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2808.6</v>
      </c>
      <c r="F84" s="217">
        <v>2791.9666666666667</v>
      </c>
      <c r="G84" s="219">
        <v>2767.7333333333336</v>
      </c>
      <c r="H84" s="219">
        <v>2726.8666666666668</v>
      </c>
      <c r="I84" s="219">
        <v>2702.6333333333337</v>
      </c>
      <c r="J84" s="219">
        <v>2832.8333333333335</v>
      </c>
      <c r="K84" s="219">
        <v>2857.0666666666662</v>
      </c>
      <c r="L84" s="219">
        <v>2897.9333333333334</v>
      </c>
      <c r="M84" s="220">
        <v>2816.2</v>
      </c>
      <c r="N84" s="220">
        <v>2751.1</v>
      </c>
      <c r="O84" s="220">
        <v>10696000</v>
      </c>
      <c r="P84" s="221">
        <v>1.0009442870632672E-2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647.25</v>
      </c>
      <c r="F85" s="217">
        <v>646.41666666666663</v>
      </c>
      <c r="G85" s="219">
        <v>634.83333333333326</v>
      </c>
      <c r="H85" s="219">
        <v>622.41666666666663</v>
      </c>
      <c r="I85" s="219">
        <v>610.83333333333326</v>
      </c>
      <c r="J85" s="219">
        <v>658.83333333333326</v>
      </c>
      <c r="K85" s="219">
        <v>670.41666666666652</v>
      </c>
      <c r="L85" s="219">
        <v>682.83333333333326</v>
      </c>
      <c r="M85" s="220">
        <v>658</v>
      </c>
      <c r="N85" s="220">
        <v>634</v>
      </c>
      <c r="O85" s="220">
        <v>9533750</v>
      </c>
      <c r="P85" s="221">
        <v>1.2075371549893844E-2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5500.25</v>
      </c>
      <c r="F86" s="217">
        <v>5475.4000000000005</v>
      </c>
      <c r="G86" s="219">
        <v>5357.8500000000013</v>
      </c>
      <c r="H86" s="219">
        <v>5215.4500000000007</v>
      </c>
      <c r="I86" s="219">
        <v>5097.9000000000015</v>
      </c>
      <c r="J86" s="219">
        <v>5617.8000000000011</v>
      </c>
      <c r="K86" s="219">
        <v>5735.35</v>
      </c>
      <c r="L86" s="219">
        <v>5877.7500000000009</v>
      </c>
      <c r="M86" s="220">
        <v>5592.95</v>
      </c>
      <c r="N86" s="220">
        <v>5333</v>
      </c>
      <c r="O86" s="220">
        <v>13909200</v>
      </c>
      <c r="P86" s="221">
        <v>1.4085739282589676E-2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1934.2</v>
      </c>
      <c r="F87" s="217">
        <v>1928.7</v>
      </c>
      <c r="G87" s="219">
        <v>1908</v>
      </c>
      <c r="H87" s="219">
        <v>1881.8</v>
      </c>
      <c r="I87" s="219">
        <v>1861.1</v>
      </c>
      <c r="J87" s="219">
        <v>1954.9</v>
      </c>
      <c r="K87" s="219">
        <v>1975.6000000000004</v>
      </c>
      <c r="L87" s="219">
        <v>2001.8000000000002</v>
      </c>
      <c r="M87" s="220">
        <v>1949.4</v>
      </c>
      <c r="N87" s="220">
        <v>1902.5</v>
      </c>
      <c r="O87" s="220">
        <v>8072500</v>
      </c>
      <c r="P87" s="221">
        <v>-9.9950944321805252E-3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1504</v>
      </c>
      <c r="F88" s="217">
        <v>1504.4333333333334</v>
      </c>
      <c r="G88" s="219">
        <v>1481.8666666666668</v>
      </c>
      <c r="H88" s="219">
        <v>1459.7333333333333</v>
      </c>
      <c r="I88" s="219">
        <v>1437.1666666666667</v>
      </c>
      <c r="J88" s="219">
        <v>1526.5666666666668</v>
      </c>
      <c r="K88" s="219">
        <v>1549.1333333333334</v>
      </c>
      <c r="L88" s="219">
        <v>1571.2666666666669</v>
      </c>
      <c r="M88" s="220">
        <v>1527</v>
      </c>
      <c r="N88" s="220">
        <v>1482.3</v>
      </c>
      <c r="O88" s="220">
        <v>18595500</v>
      </c>
      <c r="P88" s="221">
        <v>2.8534923339011926E-2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4175.3500000000004</v>
      </c>
      <c r="F89" s="217">
        <v>4149.75</v>
      </c>
      <c r="G89" s="219">
        <v>4091.6000000000004</v>
      </c>
      <c r="H89" s="219">
        <v>4007.8500000000004</v>
      </c>
      <c r="I89" s="219">
        <v>3949.7000000000007</v>
      </c>
      <c r="J89" s="219">
        <v>4233.5</v>
      </c>
      <c r="K89" s="219">
        <v>4291.6499999999996</v>
      </c>
      <c r="L89" s="219">
        <v>4375.3999999999996</v>
      </c>
      <c r="M89" s="220">
        <v>4207.8999999999996</v>
      </c>
      <c r="N89" s="220">
        <v>4066</v>
      </c>
      <c r="O89" s="220">
        <v>2601600</v>
      </c>
      <c r="P89" s="221">
        <v>1.1429904362024726E-2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1633.3</v>
      </c>
      <c r="F90" s="217">
        <v>1636.4333333333332</v>
      </c>
      <c r="G90" s="219">
        <v>1625.2166666666662</v>
      </c>
      <c r="H90" s="219">
        <v>1617.133333333333</v>
      </c>
      <c r="I90" s="219">
        <v>1605.9166666666661</v>
      </c>
      <c r="J90" s="219">
        <v>1644.5166666666664</v>
      </c>
      <c r="K90" s="219">
        <v>1655.7333333333331</v>
      </c>
      <c r="L90" s="219">
        <v>1663.8166666666666</v>
      </c>
      <c r="M90" s="220">
        <v>1647.65</v>
      </c>
      <c r="N90" s="220">
        <v>1628.35</v>
      </c>
      <c r="O90" s="220">
        <v>166794100</v>
      </c>
      <c r="P90" s="221">
        <v>7.003084810710835E-3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633.95000000000005</v>
      </c>
      <c r="F91" s="217">
        <v>631.06666666666672</v>
      </c>
      <c r="G91" s="219">
        <v>620.13333333333344</v>
      </c>
      <c r="H91" s="219">
        <v>606.31666666666672</v>
      </c>
      <c r="I91" s="219">
        <v>595.38333333333344</v>
      </c>
      <c r="J91" s="219">
        <v>644.88333333333344</v>
      </c>
      <c r="K91" s="219">
        <v>655.81666666666661</v>
      </c>
      <c r="L91" s="219">
        <v>669.63333333333344</v>
      </c>
      <c r="M91" s="220">
        <v>642</v>
      </c>
      <c r="N91" s="220">
        <v>617.25</v>
      </c>
      <c r="O91" s="220">
        <v>31980300</v>
      </c>
      <c r="P91" s="221">
        <v>-2.4821386643410593E-2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5526.35</v>
      </c>
      <c r="F92" s="217">
        <v>5566.0333333333328</v>
      </c>
      <c r="G92" s="219">
        <v>5452.0666666666657</v>
      </c>
      <c r="H92" s="219">
        <v>5377.7833333333328</v>
      </c>
      <c r="I92" s="219">
        <v>5263.8166666666657</v>
      </c>
      <c r="J92" s="219">
        <v>5640.3166666666657</v>
      </c>
      <c r="K92" s="219">
        <v>5754.2833333333328</v>
      </c>
      <c r="L92" s="219">
        <v>5828.5666666666657</v>
      </c>
      <c r="M92" s="220">
        <v>5680</v>
      </c>
      <c r="N92" s="220">
        <v>5491.75</v>
      </c>
      <c r="O92" s="220">
        <v>4116300</v>
      </c>
      <c r="P92" s="221">
        <v>-1.8456255812289862E-2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692.95</v>
      </c>
      <c r="F93" s="217">
        <v>697.78333333333342</v>
      </c>
      <c r="G93" s="219">
        <v>681.86666666666679</v>
      </c>
      <c r="H93" s="219">
        <v>670.78333333333342</v>
      </c>
      <c r="I93" s="219">
        <v>654.86666666666679</v>
      </c>
      <c r="J93" s="219">
        <v>708.86666666666679</v>
      </c>
      <c r="K93" s="219">
        <v>724.78333333333353</v>
      </c>
      <c r="L93" s="219">
        <v>735.86666666666679</v>
      </c>
      <c r="M93" s="220">
        <v>713.7</v>
      </c>
      <c r="N93" s="220">
        <v>686.7</v>
      </c>
      <c r="O93" s="220">
        <v>41410600</v>
      </c>
      <c r="P93" s="221">
        <v>-6.7494963062458028E-3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335.4</v>
      </c>
      <c r="F94" s="217">
        <v>336.38333333333333</v>
      </c>
      <c r="G94" s="219">
        <v>323.76666666666665</v>
      </c>
      <c r="H94" s="219">
        <v>312.13333333333333</v>
      </c>
      <c r="I94" s="219">
        <v>299.51666666666665</v>
      </c>
      <c r="J94" s="219">
        <v>348.01666666666665</v>
      </c>
      <c r="K94" s="219">
        <v>360.63333333333333</v>
      </c>
      <c r="L94" s="219">
        <v>372.26666666666665</v>
      </c>
      <c r="M94" s="220">
        <v>349</v>
      </c>
      <c r="N94" s="220">
        <v>324.75</v>
      </c>
      <c r="O94" s="220">
        <v>38454150</v>
      </c>
      <c r="P94" s="221">
        <v>0.12036751080914145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336.35</v>
      </c>
      <c r="F95" s="217">
        <v>332.5</v>
      </c>
      <c r="G95" s="219">
        <v>327.25</v>
      </c>
      <c r="H95" s="219">
        <v>318.14999999999998</v>
      </c>
      <c r="I95" s="219">
        <v>312.89999999999998</v>
      </c>
      <c r="J95" s="219">
        <v>341.6</v>
      </c>
      <c r="K95" s="219">
        <v>346.85</v>
      </c>
      <c r="L95" s="219">
        <v>355.95000000000005</v>
      </c>
      <c r="M95" s="220">
        <v>337.75</v>
      </c>
      <c r="N95" s="220">
        <v>323.39999999999998</v>
      </c>
      <c r="O95" s="220">
        <v>48747825</v>
      </c>
      <c r="P95" s="221">
        <v>-2.6684995754659765E-2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2616.6</v>
      </c>
      <c r="F96" s="217">
        <v>2610.2000000000003</v>
      </c>
      <c r="G96" s="219">
        <v>2588.0000000000005</v>
      </c>
      <c r="H96" s="219">
        <v>2559.4</v>
      </c>
      <c r="I96" s="219">
        <v>2537.2000000000003</v>
      </c>
      <c r="J96" s="219">
        <v>2638.8000000000006</v>
      </c>
      <c r="K96" s="219">
        <v>2661.0000000000005</v>
      </c>
      <c r="L96" s="219">
        <v>2689.6000000000008</v>
      </c>
      <c r="M96" s="220">
        <v>2632.4</v>
      </c>
      <c r="N96" s="220">
        <v>2581.6</v>
      </c>
      <c r="O96" s="220">
        <v>18336000</v>
      </c>
      <c r="P96" s="221">
        <v>-7.9210492143877414E-3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1245.0999999999999</v>
      </c>
      <c r="F97" s="217">
        <v>1244.0333333333333</v>
      </c>
      <c r="G97" s="219">
        <v>1238.6666666666665</v>
      </c>
      <c r="H97" s="219">
        <v>1232.2333333333331</v>
      </c>
      <c r="I97" s="219">
        <v>1226.8666666666663</v>
      </c>
      <c r="J97" s="219">
        <v>1250.4666666666667</v>
      </c>
      <c r="K97" s="219">
        <v>1255.8333333333335</v>
      </c>
      <c r="L97" s="219">
        <v>1262.2666666666669</v>
      </c>
      <c r="M97" s="220">
        <v>1249.4000000000001</v>
      </c>
      <c r="N97" s="220">
        <v>1237.5999999999999</v>
      </c>
      <c r="O97" s="220">
        <v>89869500</v>
      </c>
      <c r="P97" s="221">
        <v>-1.2157119224406571E-2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1880.9</v>
      </c>
      <c r="F98" s="217">
        <v>1867.95</v>
      </c>
      <c r="G98" s="219">
        <v>1842.95</v>
      </c>
      <c r="H98" s="219">
        <v>1805</v>
      </c>
      <c r="I98" s="219">
        <v>1780</v>
      </c>
      <c r="J98" s="219">
        <v>1905.9</v>
      </c>
      <c r="K98" s="219">
        <v>1930.9</v>
      </c>
      <c r="L98" s="219">
        <v>1968.8500000000001</v>
      </c>
      <c r="M98" s="220">
        <v>1892.95</v>
      </c>
      <c r="N98" s="220">
        <v>1830</v>
      </c>
      <c r="O98" s="220">
        <v>4399500</v>
      </c>
      <c r="P98" s="221">
        <v>-1.0570111323512875E-2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661.9</v>
      </c>
      <c r="F99" s="217">
        <v>658.73333333333335</v>
      </c>
      <c r="G99" s="219">
        <v>641.9666666666667</v>
      </c>
      <c r="H99" s="219">
        <v>622.0333333333333</v>
      </c>
      <c r="I99" s="219">
        <v>605.26666666666665</v>
      </c>
      <c r="J99" s="219">
        <v>678.66666666666674</v>
      </c>
      <c r="K99" s="219">
        <v>695.43333333333339</v>
      </c>
      <c r="L99" s="219">
        <v>715.36666666666679</v>
      </c>
      <c r="M99" s="220">
        <v>675.5</v>
      </c>
      <c r="N99" s="220">
        <v>638.79999999999995</v>
      </c>
      <c r="O99" s="220">
        <v>11580000</v>
      </c>
      <c r="P99" s="221">
        <v>8.0961086445547146E-3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16.739999999999998</v>
      </c>
      <c r="F100" s="217">
        <v>16.89</v>
      </c>
      <c r="G100" s="219">
        <v>16.400000000000002</v>
      </c>
      <c r="H100" s="219">
        <v>16.060000000000002</v>
      </c>
      <c r="I100" s="219">
        <v>15.570000000000004</v>
      </c>
      <c r="J100" s="219">
        <v>17.23</v>
      </c>
      <c r="K100" s="219">
        <v>17.719999999999995</v>
      </c>
      <c r="L100" s="219">
        <v>18.059999999999999</v>
      </c>
      <c r="M100" s="220">
        <v>17.38</v>
      </c>
      <c r="N100" s="220">
        <v>16.55</v>
      </c>
      <c r="O100" s="220">
        <v>4218520000</v>
      </c>
      <c r="P100" s="221">
        <v>2.3405886405760256E-2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116.35</v>
      </c>
      <c r="F101" s="217">
        <v>116.71666666666665</v>
      </c>
      <c r="G101" s="219">
        <v>115.1433333333333</v>
      </c>
      <c r="H101" s="219">
        <v>113.93666666666665</v>
      </c>
      <c r="I101" s="219">
        <v>112.3633333333333</v>
      </c>
      <c r="J101" s="219">
        <v>117.9233333333333</v>
      </c>
      <c r="K101" s="219">
        <v>119.49666666666666</v>
      </c>
      <c r="L101" s="219">
        <v>120.7033333333333</v>
      </c>
      <c r="M101" s="220">
        <v>118.29</v>
      </c>
      <c r="N101" s="220">
        <v>115.51</v>
      </c>
      <c r="O101" s="220">
        <v>113330000</v>
      </c>
      <c r="P101" s="221">
        <v>4.8767511970207482E-3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78.38</v>
      </c>
      <c r="F102" s="217">
        <v>78.56</v>
      </c>
      <c r="G102" s="219">
        <v>77.52000000000001</v>
      </c>
      <c r="H102" s="219">
        <v>76.660000000000011</v>
      </c>
      <c r="I102" s="219">
        <v>75.620000000000019</v>
      </c>
      <c r="J102" s="219">
        <v>79.42</v>
      </c>
      <c r="K102" s="219">
        <v>80.459999999999994</v>
      </c>
      <c r="L102" s="219">
        <v>81.319999999999993</v>
      </c>
      <c r="M102" s="220">
        <v>79.599999999999994</v>
      </c>
      <c r="N102" s="220">
        <v>77.7</v>
      </c>
      <c r="O102" s="220">
        <v>452595000</v>
      </c>
      <c r="P102" s="221">
        <v>1.1498491451558833E-2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177.02</v>
      </c>
      <c r="F103" s="217">
        <v>176.49</v>
      </c>
      <c r="G103" s="219">
        <v>170.08</v>
      </c>
      <c r="H103" s="219">
        <v>163.14000000000001</v>
      </c>
      <c r="I103" s="219">
        <v>156.73000000000002</v>
      </c>
      <c r="J103" s="219">
        <v>183.43</v>
      </c>
      <c r="K103" s="219">
        <v>189.83999999999997</v>
      </c>
      <c r="L103" s="219">
        <v>196.78</v>
      </c>
      <c r="M103" s="220">
        <v>182.9</v>
      </c>
      <c r="N103" s="220">
        <v>169.55</v>
      </c>
      <c r="O103" s="220">
        <v>78123750</v>
      </c>
      <c r="P103" s="221">
        <v>-0.12832635983263599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528.95000000000005</v>
      </c>
      <c r="F104" s="217">
        <v>530.70000000000005</v>
      </c>
      <c r="G104" s="219">
        <v>519.45000000000005</v>
      </c>
      <c r="H104" s="219">
        <v>509.95000000000005</v>
      </c>
      <c r="I104" s="219">
        <v>498.70000000000005</v>
      </c>
      <c r="J104" s="219">
        <v>540.20000000000005</v>
      </c>
      <c r="K104" s="219">
        <v>551.45000000000005</v>
      </c>
      <c r="L104" s="219">
        <v>560.95000000000005</v>
      </c>
      <c r="M104" s="220">
        <v>541.95000000000005</v>
      </c>
      <c r="N104" s="220">
        <v>521.20000000000005</v>
      </c>
      <c r="O104" s="220">
        <v>13289375</v>
      </c>
      <c r="P104" s="221">
        <v>-4.4110374839283949E-2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612.25</v>
      </c>
      <c r="F105" s="217">
        <v>608.30000000000007</v>
      </c>
      <c r="G105" s="219">
        <v>602.15000000000009</v>
      </c>
      <c r="H105" s="219">
        <v>592.05000000000007</v>
      </c>
      <c r="I105" s="219">
        <v>585.90000000000009</v>
      </c>
      <c r="J105" s="219">
        <v>618.40000000000009</v>
      </c>
      <c r="K105" s="219">
        <v>624.54999999999995</v>
      </c>
      <c r="L105" s="219">
        <v>634.65000000000009</v>
      </c>
      <c r="M105" s="220">
        <v>614.45000000000005</v>
      </c>
      <c r="N105" s="220">
        <v>598.20000000000005</v>
      </c>
      <c r="O105" s="220">
        <v>21545000</v>
      </c>
      <c r="P105" s="221">
        <v>1.9495575639994323E-2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296.2</v>
      </c>
      <c r="F106" s="217">
        <v>290.5</v>
      </c>
      <c r="G106" s="219">
        <v>282.7</v>
      </c>
      <c r="H106" s="219">
        <v>269.2</v>
      </c>
      <c r="I106" s="219">
        <v>261.39999999999998</v>
      </c>
      <c r="J106" s="219">
        <v>304</v>
      </c>
      <c r="K106" s="219">
        <v>311.79999999999995</v>
      </c>
      <c r="L106" s="219">
        <v>325.3</v>
      </c>
      <c r="M106" s="220">
        <v>298.3</v>
      </c>
      <c r="N106" s="220">
        <v>277</v>
      </c>
      <c r="O106" s="220">
        <v>16712700</v>
      </c>
      <c r="P106" s="221">
        <v>-7.4514212301268673E-2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2728.15</v>
      </c>
      <c r="F107" s="217">
        <v>2708.9166666666665</v>
      </c>
      <c r="G107" s="219">
        <v>2663.2333333333331</v>
      </c>
      <c r="H107" s="219">
        <v>2598.3166666666666</v>
      </c>
      <c r="I107" s="219">
        <v>2552.6333333333332</v>
      </c>
      <c r="J107" s="219">
        <v>2773.833333333333</v>
      </c>
      <c r="K107" s="219">
        <v>2819.5166666666664</v>
      </c>
      <c r="L107" s="219">
        <v>2884.4333333333329</v>
      </c>
      <c r="M107" s="220">
        <v>2754.6</v>
      </c>
      <c r="N107" s="220">
        <v>2644</v>
      </c>
      <c r="O107" s="220">
        <v>1226100</v>
      </c>
      <c r="P107" s="221">
        <v>-1.7075517075517077E-2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4287.55</v>
      </c>
      <c r="F108" s="217">
        <v>4263.2</v>
      </c>
      <c r="G108" s="219">
        <v>4197.6499999999996</v>
      </c>
      <c r="H108" s="219">
        <v>4107.75</v>
      </c>
      <c r="I108" s="219">
        <v>4042.2</v>
      </c>
      <c r="J108" s="219">
        <v>4353.0999999999995</v>
      </c>
      <c r="K108" s="219">
        <v>4418.6500000000005</v>
      </c>
      <c r="L108" s="219">
        <v>4508.5499999999993</v>
      </c>
      <c r="M108" s="220">
        <v>4328.75</v>
      </c>
      <c r="N108" s="220">
        <v>4173.3</v>
      </c>
      <c r="O108" s="220">
        <v>8351400</v>
      </c>
      <c r="P108" s="221">
        <v>-1.5559799137138411E-2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1429.4</v>
      </c>
      <c r="F109" s="217">
        <v>1429.0333333333335</v>
      </c>
      <c r="G109" s="219">
        <v>1419.0666666666671</v>
      </c>
      <c r="H109" s="219">
        <v>1408.7333333333336</v>
      </c>
      <c r="I109" s="219">
        <v>1398.7666666666671</v>
      </c>
      <c r="J109" s="219">
        <v>1439.366666666667</v>
      </c>
      <c r="K109" s="219">
        <v>1449.3333333333337</v>
      </c>
      <c r="L109" s="219">
        <v>1459.666666666667</v>
      </c>
      <c r="M109" s="220">
        <v>1439</v>
      </c>
      <c r="N109" s="220">
        <v>1418.7</v>
      </c>
      <c r="O109" s="220">
        <v>30119500</v>
      </c>
      <c r="P109" s="221">
        <v>-1.1503117820807351E-2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383.6</v>
      </c>
      <c r="F110" s="217">
        <v>382.81666666666666</v>
      </c>
      <c r="G110" s="219">
        <v>375.63333333333333</v>
      </c>
      <c r="H110" s="219">
        <v>367.66666666666669</v>
      </c>
      <c r="I110" s="219">
        <v>360.48333333333335</v>
      </c>
      <c r="J110" s="219">
        <v>390.7833333333333</v>
      </c>
      <c r="K110" s="219">
        <v>397.96666666666658</v>
      </c>
      <c r="L110" s="219">
        <v>405.93333333333328</v>
      </c>
      <c r="M110" s="220">
        <v>390</v>
      </c>
      <c r="N110" s="220">
        <v>374.85</v>
      </c>
      <c r="O110" s="220">
        <v>98729200</v>
      </c>
      <c r="P110" s="221">
        <v>-3.1259382819015843E-2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1649.2</v>
      </c>
      <c r="F111" s="217">
        <v>1653.8999999999999</v>
      </c>
      <c r="G111" s="219">
        <v>1635.7999999999997</v>
      </c>
      <c r="H111" s="219">
        <v>1622.3999999999999</v>
      </c>
      <c r="I111" s="219">
        <v>1604.2999999999997</v>
      </c>
      <c r="J111" s="219">
        <v>1667.2999999999997</v>
      </c>
      <c r="K111" s="219">
        <v>1685.3999999999996</v>
      </c>
      <c r="L111" s="219">
        <v>1698.7999999999997</v>
      </c>
      <c r="M111" s="220">
        <v>1672</v>
      </c>
      <c r="N111" s="220">
        <v>1640.5</v>
      </c>
      <c r="O111" s="220">
        <v>51745200</v>
      </c>
      <c r="P111" s="221">
        <v>4.4682225631914721E-2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172.11</v>
      </c>
      <c r="F112" s="217">
        <v>170.99333333333334</v>
      </c>
      <c r="G112" s="219">
        <v>168.48666666666668</v>
      </c>
      <c r="H112" s="219">
        <v>164.86333333333334</v>
      </c>
      <c r="I112" s="219">
        <v>162.35666666666668</v>
      </c>
      <c r="J112" s="219">
        <v>174.61666666666667</v>
      </c>
      <c r="K112" s="219">
        <v>177.12333333333333</v>
      </c>
      <c r="L112" s="219">
        <v>180.74666666666667</v>
      </c>
      <c r="M112" s="220">
        <v>173.5</v>
      </c>
      <c r="N112" s="220">
        <v>167.37</v>
      </c>
      <c r="O112" s="220">
        <v>152153625</v>
      </c>
      <c r="P112" s="221">
        <v>-2.9418167117579375E-2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1222.0999999999999</v>
      </c>
      <c r="F113" s="217">
        <v>1215.7166666666667</v>
      </c>
      <c r="G113" s="219">
        <v>1201.9833333333333</v>
      </c>
      <c r="H113" s="219">
        <v>1181.8666666666666</v>
      </c>
      <c r="I113" s="219">
        <v>1168.1333333333332</v>
      </c>
      <c r="J113" s="219">
        <v>1235.8333333333335</v>
      </c>
      <c r="K113" s="219">
        <v>1249.5666666666671</v>
      </c>
      <c r="L113" s="219">
        <v>1269.6833333333336</v>
      </c>
      <c r="M113" s="220">
        <v>1229.45</v>
      </c>
      <c r="N113" s="220">
        <v>1195.5999999999999</v>
      </c>
      <c r="O113" s="220">
        <v>2544750</v>
      </c>
      <c r="P113" s="221">
        <v>-4.9526584122359794E-2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1023.65</v>
      </c>
      <c r="F114" s="217">
        <v>1019.4833333333335</v>
      </c>
      <c r="G114" s="219">
        <v>999.56666666666683</v>
      </c>
      <c r="H114" s="219">
        <v>975.48333333333335</v>
      </c>
      <c r="I114" s="219">
        <v>955.56666666666672</v>
      </c>
      <c r="J114" s="219">
        <v>1043.5666666666671</v>
      </c>
      <c r="K114" s="219">
        <v>1063.4833333333336</v>
      </c>
      <c r="L114" s="219">
        <v>1087.5666666666671</v>
      </c>
      <c r="M114" s="220">
        <v>1039.4000000000001</v>
      </c>
      <c r="N114" s="220">
        <v>995.4</v>
      </c>
      <c r="O114" s="220">
        <v>22203125</v>
      </c>
      <c r="P114" s="221">
        <v>-2.2497014522901499E-2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452.6</v>
      </c>
      <c r="F115" s="217">
        <v>452.58333333333331</v>
      </c>
      <c r="G115" s="219">
        <v>448.51666666666665</v>
      </c>
      <c r="H115" s="219">
        <v>444.43333333333334</v>
      </c>
      <c r="I115" s="219">
        <v>440.36666666666667</v>
      </c>
      <c r="J115" s="219">
        <v>456.66666666666663</v>
      </c>
      <c r="K115" s="219">
        <v>460.73333333333335</v>
      </c>
      <c r="L115" s="219">
        <v>464.81666666666661</v>
      </c>
      <c r="M115" s="220">
        <v>456.65</v>
      </c>
      <c r="N115" s="220">
        <v>448.5</v>
      </c>
      <c r="O115" s="220">
        <v>116579200</v>
      </c>
      <c r="P115" s="221">
        <v>9.8543332732741063E-3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1011</v>
      </c>
      <c r="F116" s="217">
        <v>1012.3000000000001</v>
      </c>
      <c r="G116" s="219">
        <v>994.7</v>
      </c>
      <c r="H116" s="219">
        <v>978.4</v>
      </c>
      <c r="I116" s="219">
        <v>960.8</v>
      </c>
      <c r="J116" s="219">
        <v>1028.6000000000001</v>
      </c>
      <c r="K116" s="219">
        <v>1046.2000000000003</v>
      </c>
      <c r="L116" s="219">
        <v>1062.5000000000002</v>
      </c>
      <c r="M116" s="220">
        <v>1029.9000000000001</v>
      </c>
      <c r="N116" s="220">
        <v>996</v>
      </c>
      <c r="O116" s="220">
        <v>13991250</v>
      </c>
      <c r="P116" s="221">
        <v>1.2803691806542098E-2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4380.25</v>
      </c>
      <c r="F117" s="217">
        <v>4330.4333333333334</v>
      </c>
      <c r="G117" s="219">
        <v>4267.8666666666668</v>
      </c>
      <c r="H117" s="219">
        <v>4155.4833333333336</v>
      </c>
      <c r="I117" s="219">
        <v>4092.916666666667</v>
      </c>
      <c r="J117" s="219">
        <v>4442.8166666666666</v>
      </c>
      <c r="K117" s="219">
        <v>4505.3833333333341</v>
      </c>
      <c r="L117" s="219">
        <v>4617.7666666666664</v>
      </c>
      <c r="M117" s="220">
        <v>4393</v>
      </c>
      <c r="N117" s="220">
        <v>4218.05</v>
      </c>
      <c r="O117" s="220">
        <v>693125</v>
      </c>
      <c r="P117" s="221">
        <v>-9.5874775803032775E-2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927.2</v>
      </c>
      <c r="F118" s="217">
        <v>928.2166666666667</v>
      </c>
      <c r="G118" s="219">
        <v>919.48333333333335</v>
      </c>
      <c r="H118" s="219">
        <v>911.76666666666665</v>
      </c>
      <c r="I118" s="219">
        <v>903.0333333333333</v>
      </c>
      <c r="J118" s="219">
        <v>935.93333333333339</v>
      </c>
      <c r="K118" s="219">
        <v>944.66666666666674</v>
      </c>
      <c r="L118" s="219">
        <v>952.38333333333344</v>
      </c>
      <c r="M118" s="220">
        <v>936.95</v>
      </c>
      <c r="N118" s="220">
        <v>920.5</v>
      </c>
      <c r="O118" s="220">
        <v>17888850</v>
      </c>
      <c r="P118" s="221">
        <v>3.2974742750233862E-2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578.25</v>
      </c>
      <c r="F119" s="217">
        <v>574.4</v>
      </c>
      <c r="G119" s="219">
        <v>566.84999999999991</v>
      </c>
      <c r="H119" s="219">
        <v>555.44999999999993</v>
      </c>
      <c r="I119" s="219">
        <v>547.89999999999986</v>
      </c>
      <c r="J119" s="219">
        <v>585.79999999999995</v>
      </c>
      <c r="K119" s="219">
        <v>593.34999999999991</v>
      </c>
      <c r="L119" s="219">
        <v>604.75</v>
      </c>
      <c r="M119" s="220">
        <v>581.95000000000005</v>
      </c>
      <c r="N119" s="220">
        <v>563</v>
      </c>
      <c r="O119" s="220">
        <v>21330000</v>
      </c>
      <c r="P119" s="221">
        <v>-6.4421669106881402E-4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1836.05</v>
      </c>
      <c r="F120" s="217">
        <v>1837.7</v>
      </c>
      <c r="G120" s="219">
        <v>1824.75</v>
      </c>
      <c r="H120" s="219">
        <v>1813.45</v>
      </c>
      <c r="I120" s="219">
        <v>1800.5</v>
      </c>
      <c r="J120" s="219">
        <v>1849</v>
      </c>
      <c r="K120" s="219">
        <v>1861.9500000000003</v>
      </c>
      <c r="L120" s="219">
        <v>1873.25</v>
      </c>
      <c r="M120" s="220">
        <v>1850.65</v>
      </c>
      <c r="N120" s="220">
        <v>1826.4</v>
      </c>
      <c r="O120" s="220">
        <v>38024000</v>
      </c>
      <c r="P120" s="221">
        <v>1.1491806767397318E-2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181.18</v>
      </c>
      <c r="F121" s="217">
        <v>181.15666666666667</v>
      </c>
      <c r="G121" s="219">
        <v>178.12333333333333</v>
      </c>
      <c r="H121" s="219">
        <v>175.06666666666666</v>
      </c>
      <c r="I121" s="219">
        <v>172.03333333333333</v>
      </c>
      <c r="J121" s="219">
        <v>184.21333333333334</v>
      </c>
      <c r="K121" s="219">
        <v>187.2466666666667</v>
      </c>
      <c r="L121" s="219">
        <v>190.30333333333334</v>
      </c>
      <c r="M121" s="220">
        <v>184.19</v>
      </c>
      <c r="N121" s="220">
        <v>178.1</v>
      </c>
      <c r="O121" s="220">
        <v>71597252</v>
      </c>
      <c r="P121" s="221">
        <v>-1.7692072237526783E-2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2961.05</v>
      </c>
      <c r="F122" s="217">
        <v>2937.0499999999997</v>
      </c>
      <c r="G122" s="219">
        <v>2899.6499999999996</v>
      </c>
      <c r="H122" s="219">
        <v>2838.25</v>
      </c>
      <c r="I122" s="219">
        <v>2800.85</v>
      </c>
      <c r="J122" s="219">
        <v>2998.4499999999994</v>
      </c>
      <c r="K122" s="219">
        <v>3035.85</v>
      </c>
      <c r="L122" s="219">
        <v>3097.2499999999991</v>
      </c>
      <c r="M122" s="220">
        <v>2974.45</v>
      </c>
      <c r="N122" s="220">
        <v>2875.65</v>
      </c>
      <c r="O122" s="220">
        <v>1185900</v>
      </c>
      <c r="P122" s="221">
        <v>-2.7312992125984252E-2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474.5</v>
      </c>
      <c r="F123" s="217">
        <v>475.13333333333338</v>
      </c>
      <c r="G123" s="219">
        <v>466.06666666666678</v>
      </c>
      <c r="H123" s="219">
        <v>457.63333333333338</v>
      </c>
      <c r="I123" s="219">
        <v>448.56666666666678</v>
      </c>
      <c r="J123" s="219">
        <v>483.56666666666678</v>
      </c>
      <c r="K123" s="219">
        <v>492.63333333333338</v>
      </c>
      <c r="L123" s="219">
        <v>501.06666666666678</v>
      </c>
      <c r="M123" s="220">
        <v>484.2</v>
      </c>
      <c r="N123" s="220">
        <v>466.7</v>
      </c>
      <c r="O123" s="220">
        <v>19398700</v>
      </c>
      <c r="P123" s="221">
        <v>-2.4200444672481614E-2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781.55</v>
      </c>
      <c r="F124" s="217">
        <v>773.41666666666663</v>
      </c>
      <c r="G124" s="219">
        <v>763.43333333333328</v>
      </c>
      <c r="H124" s="219">
        <v>745.31666666666661</v>
      </c>
      <c r="I124" s="219">
        <v>735.33333333333326</v>
      </c>
      <c r="J124" s="219">
        <v>791.5333333333333</v>
      </c>
      <c r="K124" s="219">
        <v>801.51666666666665</v>
      </c>
      <c r="L124" s="219">
        <v>819.63333333333333</v>
      </c>
      <c r="M124" s="220">
        <v>783.4</v>
      </c>
      <c r="N124" s="220">
        <v>755.3</v>
      </c>
      <c r="O124" s="220">
        <v>29325000</v>
      </c>
      <c r="P124" s="221">
        <v>-4.6162723600692438E-3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3660</v>
      </c>
      <c r="F125" s="217">
        <v>3661.9333333333329</v>
      </c>
      <c r="G125" s="219">
        <v>3614.8666666666659</v>
      </c>
      <c r="H125" s="219">
        <v>3569.7333333333331</v>
      </c>
      <c r="I125" s="219">
        <v>3522.6666666666661</v>
      </c>
      <c r="J125" s="219">
        <v>3707.0666666666657</v>
      </c>
      <c r="K125" s="219">
        <v>3754.1333333333323</v>
      </c>
      <c r="L125" s="219">
        <v>3799.2666666666655</v>
      </c>
      <c r="M125" s="220">
        <v>3709</v>
      </c>
      <c r="N125" s="220">
        <v>3616.8</v>
      </c>
      <c r="O125" s="220">
        <v>16462350</v>
      </c>
      <c r="P125" s="221">
        <v>-1.745763167082964E-2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5399.75</v>
      </c>
      <c r="F126" s="217">
        <v>5398.2333333333336</v>
      </c>
      <c r="G126" s="219">
        <v>5342.5166666666673</v>
      </c>
      <c r="H126" s="219">
        <v>5285.2833333333338</v>
      </c>
      <c r="I126" s="219">
        <v>5229.5666666666675</v>
      </c>
      <c r="J126" s="219">
        <v>5455.4666666666672</v>
      </c>
      <c r="K126" s="219">
        <v>5511.1833333333343</v>
      </c>
      <c r="L126" s="219">
        <v>5568.416666666667</v>
      </c>
      <c r="M126" s="220">
        <v>5453.95</v>
      </c>
      <c r="N126" s="220">
        <v>5341</v>
      </c>
      <c r="O126" s="220">
        <v>3614700</v>
      </c>
      <c r="P126" s="221">
        <v>2.6888822601951676E-2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5032.3999999999996</v>
      </c>
      <c r="F127" s="217">
        <v>5035.8666666666659</v>
      </c>
      <c r="G127" s="219">
        <v>4975.7833333333319</v>
      </c>
      <c r="H127" s="219">
        <v>4919.1666666666661</v>
      </c>
      <c r="I127" s="219">
        <v>4859.0833333333321</v>
      </c>
      <c r="J127" s="219">
        <v>5092.4833333333318</v>
      </c>
      <c r="K127" s="219">
        <v>5152.5666666666657</v>
      </c>
      <c r="L127" s="219">
        <v>5209.1833333333316</v>
      </c>
      <c r="M127" s="220">
        <v>5095.95</v>
      </c>
      <c r="N127" s="220">
        <v>4979.25</v>
      </c>
      <c r="O127" s="220">
        <v>1140800</v>
      </c>
      <c r="P127" s="221">
        <v>4.1369597746677231E-3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1822.7</v>
      </c>
      <c r="F128" s="217">
        <v>1814.6333333333332</v>
      </c>
      <c r="G128" s="219">
        <v>1794.2666666666664</v>
      </c>
      <c r="H128" s="219">
        <v>1765.8333333333333</v>
      </c>
      <c r="I128" s="219">
        <v>1745.4666666666665</v>
      </c>
      <c r="J128" s="219">
        <v>1843.0666666666664</v>
      </c>
      <c r="K128" s="219">
        <v>1863.4333333333332</v>
      </c>
      <c r="L128" s="219">
        <v>1891.8666666666663</v>
      </c>
      <c r="M128" s="220">
        <v>1835</v>
      </c>
      <c r="N128" s="220">
        <v>1786.2</v>
      </c>
      <c r="O128" s="220">
        <v>11202150</v>
      </c>
      <c r="P128" s="221">
        <v>8.7336244541484718E-4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2742.4</v>
      </c>
      <c r="F129" s="217">
        <v>2793.75</v>
      </c>
      <c r="G129" s="219">
        <v>2657.7</v>
      </c>
      <c r="H129" s="219">
        <v>2573</v>
      </c>
      <c r="I129" s="219">
        <v>2436.9499999999998</v>
      </c>
      <c r="J129" s="219">
        <v>2878.45</v>
      </c>
      <c r="K129" s="219">
        <v>3014.5</v>
      </c>
      <c r="L129" s="219">
        <v>3099.2</v>
      </c>
      <c r="M129" s="220">
        <v>2929.8</v>
      </c>
      <c r="N129" s="220">
        <v>2709.05</v>
      </c>
      <c r="O129" s="220">
        <v>17230500</v>
      </c>
      <c r="P129" s="221">
        <v>0.25811397904421163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295.39999999999998</v>
      </c>
      <c r="F130" s="217">
        <v>295.08333333333331</v>
      </c>
      <c r="G130" s="219">
        <v>290.81666666666661</v>
      </c>
      <c r="H130" s="219">
        <v>286.23333333333329</v>
      </c>
      <c r="I130" s="219">
        <v>281.96666666666658</v>
      </c>
      <c r="J130" s="219">
        <v>299.66666666666663</v>
      </c>
      <c r="K130" s="219">
        <v>303.93333333333339</v>
      </c>
      <c r="L130" s="219">
        <v>308.51666666666665</v>
      </c>
      <c r="M130" s="220">
        <v>299.35000000000002</v>
      </c>
      <c r="N130" s="220">
        <v>290.5</v>
      </c>
      <c r="O130" s="220">
        <v>42832000</v>
      </c>
      <c r="P130" s="221">
        <v>5.9655221006153416E-3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213.35</v>
      </c>
      <c r="F131" s="217">
        <v>211.58</v>
      </c>
      <c r="G131" s="219">
        <v>206.76000000000002</v>
      </c>
      <c r="H131" s="219">
        <v>200.17000000000002</v>
      </c>
      <c r="I131" s="219">
        <v>195.35000000000002</v>
      </c>
      <c r="J131" s="219">
        <v>218.17000000000002</v>
      </c>
      <c r="K131" s="219">
        <v>222.99</v>
      </c>
      <c r="L131" s="219">
        <v>229.58</v>
      </c>
      <c r="M131" s="220">
        <v>216.4</v>
      </c>
      <c r="N131" s="220">
        <v>204.99</v>
      </c>
      <c r="O131" s="220">
        <v>45990000</v>
      </c>
      <c r="P131" s="221">
        <v>1.8536974287422764E-2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647.5</v>
      </c>
      <c r="F132" s="217">
        <v>645.65</v>
      </c>
      <c r="G132" s="219">
        <v>635.15</v>
      </c>
      <c r="H132" s="219">
        <v>622.79999999999995</v>
      </c>
      <c r="I132" s="219">
        <v>612.29999999999995</v>
      </c>
      <c r="J132" s="219">
        <v>658</v>
      </c>
      <c r="K132" s="219">
        <v>668.5</v>
      </c>
      <c r="L132" s="219">
        <v>680.85</v>
      </c>
      <c r="M132" s="220">
        <v>656.15</v>
      </c>
      <c r="N132" s="220">
        <v>633.29999999999995</v>
      </c>
      <c r="O132" s="220">
        <v>13953600</v>
      </c>
      <c r="P132" s="221">
        <v>-3.6938876925625308E-2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12797.75</v>
      </c>
      <c r="F133" s="217">
        <v>12960.549999999997</v>
      </c>
      <c r="G133" s="219">
        <v>12600.749999999995</v>
      </c>
      <c r="H133" s="219">
        <v>12403.749999999996</v>
      </c>
      <c r="I133" s="219">
        <v>12043.949999999993</v>
      </c>
      <c r="J133" s="219">
        <v>13157.549999999996</v>
      </c>
      <c r="K133" s="219">
        <v>13517.349999999999</v>
      </c>
      <c r="L133" s="219">
        <v>13714.349999999997</v>
      </c>
      <c r="M133" s="220">
        <v>13320.35</v>
      </c>
      <c r="N133" s="220">
        <v>12763.55</v>
      </c>
      <c r="O133" s="220">
        <v>3202400</v>
      </c>
      <c r="P133" s="221">
        <v>-2.9413993241297794E-2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1281.1500000000001</v>
      </c>
      <c r="F134" s="217">
        <v>1280.1499999999999</v>
      </c>
      <c r="G134" s="219">
        <v>1266.2499999999998</v>
      </c>
      <c r="H134" s="219">
        <v>1251.3499999999999</v>
      </c>
      <c r="I134" s="219">
        <v>1237.4499999999998</v>
      </c>
      <c r="J134" s="219">
        <v>1295.0499999999997</v>
      </c>
      <c r="K134" s="219">
        <v>1308.9499999999998</v>
      </c>
      <c r="L134" s="219">
        <v>1323.8499999999997</v>
      </c>
      <c r="M134" s="220">
        <v>1294.05</v>
      </c>
      <c r="N134" s="220">
        <v>1265.25</v>
      </c>
      <c r="O134" s="220">
        <v>12993400</v>
      </c>
      <c r="P134" s="221">
        <v>4.9266417627632508E-3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3722.65</v>
      </c>
      <c r="F135" s="217">
        <v>3755.3333333333335</v>
      </c>
      <c r="G135" s="219">
        <v>3651.8666666666668</v>
      </c>
      <c r="H135" s="219">
        <v>3581.0833333333335</v>
      </c>
      <c r="I135" s="219">
        <v>3477.6166666666668</v>
      </c>
      <c r="J135" s="219">
        <v>3826.1166666666668</v>
      </c>
      <c r="K135" s="219">
        <v>3929.583333333333</v>
      </c>
      <c r="L135" s="219">
        <v>4000.3666666666668</v>
      </c>
      <c r="M135" s="220">
        <v>3858.8</v>
      </c>
      <c r="N135" s="220">
        <v>3684.55</v>
      </c>
      <c r="O135" s="220">
        <v>2780400</v>
      </c>
      <c r="P135" s="221">
        <v>2.0929720202687817E-2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2063.35</v>
      </c>
      <c r="F136" s="217">
        <v>2051.4500000000003</v>
      </c>
      <c r="G136" s="219">
        <v>2032.9000000000005</v>
      </c>
      <c r="H136" s="219">
        <v>2002.4500000000003</v>
      </c>
      <c r="I136" s="219">
        <v>1983.9000000000005</v>
      </c>
      <c r="J136" s="219">
        <v>2081.9000000000005</v>
      </c>
      <c r="K136" s="219">
        <v>2100.4500000000007</v>
      </c>
      <c r="L136" s="219">
        <v>2130.9000000000005</v>
      </c>
      <c r="M136" s="220">
        <v>2070</v>
      </c>
      <c r="N136" s="220">
        <v>2021</v>
      </c>
      <c r="O136" s="220">
        <v>1582400</v>
      </c>
      <c r="P136" s="221">
        <v>2.3544631306597671E-2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1039.3</v>
      </c>
      <c r="F137" s="217">
        <v>1025.8</v>
      </c>
      <c r="G137" s="219">
        <v>1003.5999999999999</v>
      </c>
      <c r="H137" s="219">
        <v>967.9</v>
      </c>
      <c r="I137" s="219">
        <v>945.69999999999993</v>
      </c>
      <c r="J137" s="219">
        <v>1061.5</v>
      </c>
      <c r="K137" s="219">
        <v>1083.7000000000003</v>
      </c>
      <c r="L137" s="219">
        <v>1119.3999999999999</v>
      </c>
      <c r="M137" s="220">
        <v>1048</v>
      </c>
      <c r="N137" s="220">
        <v>990.1</v>
      </c>
      <c r="O137" s="220">
        <v>4645600</v>
      </c>
      <c r="P137" s="221">
        <v>-6.1722410728712235E-2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1721.75</v>
      </c>
      <c r="F138" s="217">
        <v>1711.5666666666666</v>
      </c>
      <c r="G138" s="219">
        <v>1680.1833333333332</v>
      </c>
      <c r="H138" s="219">
        <v>1638.6166666666666</v>
      </c>
      <c r="I138" s="219">
        <v>1607.2333333333331</v>
      </c>
      <c r="J138" s="219">
        <v>1753.1333333333332</v>
      </c>
      <c r="K138" s="219">
        <v>1784.5166666666664</v>
      </c>
      <c r="L138" s="219">
        <v>1826.0833333333333</v>
      </c>
      <c r="M138" s="220">
        <v>1742.95</v>
      </c>
      <c r="N138" s="220">
        <v>1670</v>
      </c>
      <c r="O138" s="220">
        <v>2656000</v>
      </c>
      <c r="P138" s="221">
        <v>-4.2813896497044833E-2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201.16</v>
      </c>
      <c r="F139" s="217">
        <v>201.21</v>
      </c>
      <c r="G139" s="219">
        <v>197.52</v>
      </c>
      <c r="H139" s="219">
        <v>193.88</v>
      </c>
      <c r="I139" s="219">
        <v>190.19</v>
      </c>
      <c r="J139" s="219">
        <v>204.85000000000002</v>
      </c>
      <c r="K139" s="219">
        <v>208.54000000000002</v>
      </c>
      <c r="L139" s="219">
        <v>212.18000000000004</v>
      </c>
      <c r="M139" s="220">
        <v>204.9</v>
      </c>
      <c r="N139" s="220">
        <v>197.57</v>
      </c>
      <c r="O139" s="220">
        <v>116354800</v>
      </c>
      <c r="P139" s="221">
        <v>-1.8976354384914695E-2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2553.75</v>
      </c>
      <c r="F140" s="217">
        <v>2549.0333333333333</v>
      </c>
      <c r="G140" s="219">
        <v>2520.8166666666666</v>
      </c>
      <c r="H140" s="219">
        <v>2487.8833333333332</v>
      </c>
      <c r="I140" s="219">
        <v>2459.6666666666665</v>
      </c>
      <c r="J140" s="219">
        <v>2581.9666666666667</v>
      </c>
      <c r="K140" s="219">
        <v>2610.1833333333329</v>
      </c>
      <c r="L140" s="219">
        <v>2643.1166666666668</v>
      </c>
      <c r="M140" s="220">
        <v>2577.25</v>
      </c>
      <c r="N140" s="220">
        <v>2516.1</v>
      </c>
      <c r="O140" s="220">
        <v>4612850</v>
      </c>
      <c r="P140" s="221">
        <v>-4.8607566218592253E-2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131013.75</v>
      </c>
      <c r="F141" s="217">
        <v>130629.7</v>
      </c>
      <c r="G141" s="219">
        <v>128760.44999999998</v>
      </c>
      <c r="H141" s="219">
        <v>126507.14999999998</v>
      </c>
      <c r="I141" s="219">
        <v>124637.89999999997</v>
      </c>
      <c r="J141" s="219">
        <v>132883</v>
      </c>
      <c r="K141" s="219">
        <v>134752.25000000003</v>
      </c>
      <c r="L141" s="219">
        <v>137005.55000000002</v>
      </c>
      <c r="M141" s="220">
        <v>132498.95000000001</v>
      </c>
      <c r="N141" s="220">
        <v>128376.4</v>
      </c>
      <c r="O141" s="220">
        <v>67365</v>
      </c>
      <c r="P141" s="221">
        <v>-1.5635274347921384E-2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1833.1</v>
      </c>
      <c r="F142" s="217">
        <v>1822.55</v>
      </c>
      <c r="G142" s="219">
        <v>1804.6</v>
      </c>
      <c r="H142" s="219">
        <v>1776.1</v>
      </c>
      <c r="I142" s="219">
        <v>1758.1499999999999</v>
      </c>
      <c r="J142" s="219">
        <v>1851.05</v>
      </c>
      <c r="K142" s="219">
        <v>1869.0000000000002</v>
      </c>
      <c r="L142" s="219">
        <v>1897.5</v>
      </c>
      <c r="M142" s="220">
        <v>1840.5</v>
      </c>
      <c r="N142" s="220">
        <v>1794.05</v>
      </c>
      <c r="O142" s="220">
        <v>4422000</v>
      </c>
      <c r="P142" s="221">
        <v>5.442622950819672E-2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199.88</v>
      </c>
      <c r="F143" s="217">
        <v>198.90666666666667</v>
      </c>
      <c r="G143" s="219">
        <v>193.42333333333335</v>
      </c>
      <c r="H143" s="219">
        <v>186.96666666666667</v>
      </c>
      <c r="I143" s="219">
        <v>181.48333333333335</v>
      </c>
      <c r="J143" s="219">
        <v>205.36333333333334</v>
      </c>
      <c r="K143" s="219">
        <v>210.84666666666664</v>
      </c>
      <c r="L143" s="219">
        <v>217.30333333333334</v>
      </c>
      <c r="M143" s="220">
        <v>204.39</v>
      </c>
      <c r="N143" s="220">
        <v>192.45</v>
      </c>
      <c r="O143" s="220">
        <v>62722500</v>
      </c>
      <c r="P143" s="221">
        <v>-4.0059687786960514E-2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6790.75</v>
      </c>
      <c r="F144" s="217">
        <v>6846.8166666666666</v>
      </c>
      <c r="G144" s="219">
        <v>6698.9333333333334</v>
      </c>
      <c r="H144" s="219">
        <v>6607.1166666666668</v>
      </c>
      <c r="I144" s="219">
        <v>6459.2333333333336</v>
      </c>
      <c r="J144" s="219">
        <v>6938.6333333333332</v>
      </c>
      <c r="K144" s="219">
        <v>7086.5166666666664</v>
      </c>
      <c r="L144" s="219">
        <v>7178.333333333333</v>
      </c>
      <c r="M144" s="220">
        <v>6994.7</v>
      </c>
      <c r="N144" s="220">
        <v>6755</v>
      </c>
      <c r="O144" s="220">
        <v>1121250</v>
      </c>
      <c r="P144" s="221">
        <v>-7.8311653835943726E-3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3683.3</v>
      </c>
      <c r="F145" s="217">
        <v>3667.6666666666665</v>
      </c>
      <c r="G145" s="219">
        <v>3620.7833333333328</v>
      </c>
      <c r="H145" s="219">
        <v>3558.2666666666664</v>
      </c>
      <c r="I145" s="219">
        <v>3511.3833333333328</v>
      </c>
      <c r="J145" s="219">
        <v>3730.1833333333329</v>
      </c>
      <c r="K145" s="219">
        <v>3777.0666666666671</v>
      </c>
      <c r="L145" s="219">
        <v>3839.583333333333</v>
      </c>
      <c r="M145" s="220">
        <v>3714.55</v>
      </c>
      <c r="N145" s="220">
        <v>3605.15</v>
      </c>
      <c r="O145" s="220">
        <v>1572200</v>
      </c>
      <c r="P145" s="221">
        <v>-3.314679294016358E-2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2616</v>
      </c>
      <c r="F146" s="217">
        <v>2621.0333333333333</v>
      </c>
      <c r="G146" s="219">
        <v>2591.1166666666668</v>
      </c>
      <c r="H146" s="219">
        <v>2566.2333333333336</v>
      </c>
      <c r="I146" s="219">
        <v>2536.3166666666671</v>
      </c>
      <c r="J146" s="219">
        <v>2645.9166666666665</v>
      </c>
      <c r="K146" s="219">
        <v>2675.8333333333335</v>
      </c>
      <c r="L146" s="219">
        <v>2700.7166666666662</v>
      </c>
      <c r="M146" s="220">
        <v>2650.95</v>
      </c>
      <c r="N146" s="220">
        <v>2596.15</v>
      </c>
      <c r="O146" s="220">
        <v>6240800</v>
      </c>
      <c r="P146" s="221">
        <v>3.3518812930577638E-2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246.01</v>
      </c>
      <c r="F147" s="217">
        <v>246.70666666666662</v>
      </c>
      <c r="G147" s="219">
        <v>239.74333333333325</v>
      </c>
      <c r="H147" s="219">
        <v>233.47666666666663</v>
      </c>
      <c r="I147" s="219">
        <v>226.51333333333326</v>
      </c>
      <c r="J147" s="219">
        <v>252.97333333333324</v>
      </c>
      <c r="K147" s="219">
        <v>259.93666666666661</v>
      </c>
      <c r="L147" s="219">
        <v>266.20333333333326</v>
      </c>
      <c r="M147" s="220">
        <v>253.67</v>
      </c>
      <c r="N147" s="220">
        <v>240.44</v>
      </c>
      <c r="O147" s="220">
        <v>104670000</v>
      </c>
      <c r="P147" s="221">
        <v>3.2813818214111272E-2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383.05</v>
      </c>
      <c r="F148" s="217">
        <v>379.7833333333333</v>
      </c>
      <c r="G148" s="219">
        <v>374.56666666666661</v>
      </c>
      <c r="H148" s="219">
        <v>366.08333333333331</v>
      </c>
      <c r="I148" s="219">
        <v>360.86666666666662</v>
      </c>
      <c r="J148" s="219">
        <v>388.26666666666659</v>
      </c>
      <c r="K148" s="219">
        <v>393.48333333333329</v>
      </c>
      <c r="L148" s="219">
        <v>401.96666666666658</v>
      </c>
      <c r="M148" s="220">
        <v>385</v>
      </c>
      <c r="N148" s="220">
        <v>371.3</v>
      </c>
      <c r="O148" s="220">
        <v>103756500</v>
      </c>
      <c r="P148" s="221">
        <v>4.1622118150195009E-2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1729</v>
      </c>
      <c r="F149" s="217">
        <v>1729.7833333333335</v>
      </c>
      <c r="G149" s="219">
        <v>1694.5666666666671</v>
      </c>
      <c r="H149" s="219">
        <v>1660.1333333333334</v>
      </c>
      <c r="I149" s="219">
        <v>1624.916666666667</v>
      </c>
      <c r="J149" s="219">
        <v>1764.2166666666672</v>
      </c>
      <c r="K149" s="219">
        <v>1799.4333333333338</v>
      </c>
      <c r="L149" s="219">
        <v>1833.8666666666672</v>
      </c>
      <c r="M149" s="220">
        <v>1765</v>
      </c>
      <c r="N149" s="220">
        <v>1695.35</v>
      </c>
      <c r="O149" s="220">
        <v>8252300</v>
      </c>
      <c r="P149" s="221">
        <v>-2.0114703682154435E-2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10292.299999999999</v>
      </c>
      <c r="F150" s="217">
        <v>10268.35</v>
      </c>
      <c r="G150" s="219">
        <v>10123.950000000001</v>
      </c>
      <c r="H150" s="219">
        <v>9955.6</v>
      </c>
      <c r="I150" s="219">
        <v>9811.2000000000007</v>
      </c>
      <c r="J150" s="219">
        <v>10436.700000000001</v>
      </c>
      <c r="K150" s="219">
        <v>10581.099999999999</v>
      </c>
      <c r="L150" s="219">
        <v>10749.45</v>
      </c>
      <c r="M150" s="220">
        <v>10412.75</v>
      </c>
      <c r="N150" s="220">
        <v>10100</v>
      </c>
      <c r="O150" s="220">
        <v>1870000</v>
      </c>
      <c r="P150" s="221">
        <v>6.0795179426480876E-3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299</v>
      </c>
      <c r="F151" s="217">
        <v>296.5</v>
      </c>
      <c r="G151" s="219">
        <v>291.95</v>
      </c>
      <c r="H151" s="219">
        <v>284.89999999999998</v>
      </c>
      <c r="I151" s="219">
        <v>280.34999999999997</v>
      </c>
      <c r="J151" s="219">
        <v>303.55</v>
      </c>
      <c r="K151" s="219">
        <v>308.09999999999997</v>
      </c>
      <c r="L151" s="219">
        <v>315.15000000000003</v>
      </c>
      <c r="M151" s="220">
        <v>301.05</v>
      </c>
      <c r="N151" s="220">
        <v>289.45</v>
      </c>
      <c r="O151" s="220">
        <v>91393225</v>
      </c>
      <c r="P151" s="221">
        <v>-1.6693246070045357E-2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39460.65</v>
      </c>
      <c r="F152" s="217">
        <v>39331.683333333342</v>
      </c>
      <c r="G152" s="219">
        <v>39060.06666666668</v>
      </c>
      <c r="H152" s="219">
        <v>38659.483333333337</v>
      </c>
      <c r="I152" s="219">
        <v>38387.866666666676</v>
      </c>
      <c r="J152" s="219">
        <v>39732.266666666685</v>
      </c>
      <c r="K152" s="219">
        <v>40003.883333333339</v>
      </c>
      <c r="L152" s="219">
        <v>40404.466666666689</v>
      </c>
      <c r="M152" s="220">
        <v>39603.300000000003</v>
      </c>
      <c r="N152" s="220">
        <v>38931.1</v>
      </c>
      <c r="O152" s="220">
        <v>173175</v>
      </c>
      <c r="P152" s="221">
        <v>9.972880762837897E-3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910.15</v>
      </c>
      <c r="F153" s="217">
        <v>914.93333333333339</v>
      </c>
      <c r="G153" s="219">
        <v>900.26666666666677</v>
      </c>
      <c r="H153" s="219">
        <v>890.38333333333333</v>
      </c>
      <c r="I153" s="219">
        <v>875.7166666666667</v>
      </c>
      <c r="J153" s="219">
        <v>924.81666666666683</v>
      </c>
      <c r="K153" s="219">
        <v>939.48333333333335</v>
      </c>
      <c r="L153" s="219">
        <v>949.3666666666669</v>
      </c>
      <c r="M153" s="220">
        <v>929.6</v>
      </c>
      <c r="N153" s="220">
        <v>905.05</v>
      </c>
      <c r="O153" s="220">
        <v>15333000</v>
      </c>
      <c r="P153" s="221">
        <v>-1.7446051809487193E-2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4578.8500000000004</v>
      </c>
      <c r="F154" s="217">
        <v>4610.416666666667</v>
      </c>
      <c r="G154" s="219">
        <v>4521.9833333333336</v>
      </c>
      <c r="H154" s="219">
        <v>4465.1166666666668</v>
      </c>
      <c r="I154" s="219">
        <v>4376.6833333333334</v>
      </c>
      <c r="J154" s="219">
        <v>4667.2833333333338</v>
      </c>
      <c r="K154" s="219">
        <v>4755.7166666666662</v>
      </c>
      <c r="L154" s="219">
        <v>4812.5833333333339</v>
      </c>
      <c r="M154" s="220">
        <v>4698.8500000000004</v>
      </c>
      <c r="N154" s="220">
        <v>4553.55</v>
      </c>
      <c r="O154" s="220">
        <v>2225000</v>
      </c>
      <c r="P154" s="221">
        <v>1.52400073006023E-2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331.4</v>
      </c>
      <c r="F155" s="217">
        <v>327.58333333333331</v>
      </c>
      <c r="G155" s="219">
        <v>322.56666666666661</v>
      </c>
      <c r="H155" s="219">
        <v>313.73333333333329</v>
      </c>
      <c r="I155" s="219">
        <v>308.71666666666658</v>
      </c>
      <c r="J155" s="219">
        <v>336.41666666666663</v>
      </c>
      <c r="K155" s="219">
        <v>341.43333333333339</v>
      </c>
      <c r="L155" s="219">
        <v>350.26666666666665</v>
      </c>
      <c r="M155" s="220">
        <v>332.6</v>
      </c>
      <c r="N155" s="220">
        <v>318.75</v>
      </c>
      <c r="O155" s="220">
        <v>34341000</v>
      </c>
      <c r="P155" s="221">
        <v>-1.9696839941765864E-2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562.9</v>
      </c>
      <c r="F156" s="217">
        <v>554.9</v>
      </c>
      <c r="G156" s="219">
        <v>542.29999999999995</v>
      </c>
      <c r="H156" s="219">
        <v>521.69999999999993</v>
      </c>
      <c r="I156" s="219">
        <v>509.09999999999991</v>
      </c>
      <c r="J156" s="219">
        <v>575.5</v>
      </c>
      <c r="K156" s="219">
        <v>588.10000000000014</v>
      </c>
      <c r="L156" s="219">
        <v>608.70000000000005</v>
      </c>
      <c r="M156" s="220">
        <v>567.5</v>
      </c>
      <c r="N156" s="220">
        <v>534.29999999999995</v>
      </c>
      <c r="O156" s="220">
        <v>52962000</v>
      </c>
      <c r="P156" s="221">
        <v>3.3741349161392014E-3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3158.85</v>
      </c>
      <c r="F157" s="217">
        <v>3159.2333333333336</v>
      </c>
      <c r="G157" s="219">
        <v>3119.4666666666672</v>
      </c>
      <c r="H157" s="219">
        <v>3080.0833333333335</v>
      </c>
      <c r="I157" s="219">
        <v>3040.3166666666671</v>
      </c>
      <c r="J157" s="219">
        <v>3198.6166666666672</v>
      </c>
      <c r="K157" s="219">
        <v>3238.3833333333337</v>
      </c>
      <c r="L157" s="219">
        <v>3277.7666666666673</v>
      </c>
      <c r="M157" s="220">
        <v>3199</v>
      </c>
      <c r="N157" s="220">
        <v>3119.85</v>
      </c>
      <c r="O157" s="220">
        <v>2680250</v>
      </c>
      <c r="P157" s="221">
        <v>8.2929292929292936E-2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3851.85</v>
      </c>
      <c r="F158" s="217">
        <v>3843.1333333333332</v>
      </c>
      <c r="G158" s="219">
        <v>3806.2166666666662</v>
      </c>
      <c r="H158" s="219">
        <v>3760.583333333333</v>
      </c>
      <c r="I158" s="219">
        <v>3723.6666666666661</v>
      </c>
      <c r="J158" s="219">
        <v>3888.7666666666664</v>
      </c>
      <c r="K158" s="219">
        <v>3925.6833333333334</v>
      </c>
      <c r="L158" s="219">
        <v>3971.3166666666666</v>
      </c>
      <c r="M158" s="220">
        <v>3880.05</v>
      </c>
      <c r="N158" s="220">
        <v>3797.5</v>
      </c>
      <c r="O158" s="220">
        <v>1764750</v>
      </c>
      <c r="P158" s="221">
        <v>-1.7262982040929974E-2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119.67</v>
      </c>
      <c r="F159" s="217">
        <v>120.72000000000001</v>
      </c>
      <c r="G159" s="219">
        <v>117.82000000000002</v>
      </c>
      <c r="H159" s="219">
        <v>115.97000000000001</v>
      </c>
      <c r="I159" s="219">
        <v>113.07000000000002</v>
      </c>
      <c r="J159" s="219">
        <v>122.57000000000002</v>
      </c>
      <c r="K159" s="219">
        <v>125.47000000000003</v>
      </c>
      <c r="L159" s="219">
        <v>127.32000000000002</v>
      </c>
      <c r="M159" s="220">
        <v>123.62</v>
      </c>
      <c r="N159" s="220">
        <v>118.87</v>
      </c>
      <c r="O159" s="220">
        <v>269296000</v>
      </c>
      <c r="P159" s="221">
        <v>5.6261570805484953E-2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6377.6</v>
      </c>
      <c r="F160" s="217">
        <v>6394.5166666666664</v>
      </c>
      <c r="G160" s="219">
        <v>6304.083333333333</v>
      </c>
      <c r="H160" s="219">
        <v>6230.5666666666666</v>
      </c>
      <c r="I160" s="219">
        <v>6140.1333333333332</v>
      </c>
      <c r="J160" s="219">
        <v>6468.0333333333328</v>
      </c>
      <c r="K160" s="219">
        <v>6558.4666666666672</v>
      </c>
      <c r="L160" s="219">
        <v>6631.9833333333327</v>
      </c>
      <c r="M160" s="220">
        <v>6484.95</v>
      </c>
      <c r="N160" s="220">
        <v>6321</v>
      </c>
      <c r="O160" s="220">
        <v>4415250</v>
      </c>
      <c r="P160" s="221">
        <v>1.813045859395267E-2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346.65</v>
      </c>
      <c r="F161" s="217">
        <v>343.90000000000003</v>
      </c>
      <c r="G161" s="219">
        <v>339.55000000000007</v>
      </c>
      <c r="H161" s="219">
        <v>332.45000000000005</v>
      </c>
      <c r="I161" s="219">
        <v>328.10000000000008</v>
      </c>
      <c r="J161" s="219">
        <v>351.00000000000006</v>
      </c>
      <c r="K161" s="219">
        <v>355.35000000000008</v>
      </c>
      <c r="L161" s="219">
        <v>362.45000000000005</v>
      </c>
      <c r="M161" s="220">
        <v>348.25</v>
      </c>
      <c r="N161" s="220">
        <v>336.8</v>
      </c>
      <c r="O161" s="220">
        <v>64368000</v>
      </c>
      <c r="P161" s="221">
        <v>1.961333706920706E-3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1452.35</v>
      </c>
      <c r="F162" s="217">
        <v>1448.5833333333333</v>
      </c>
      <c r="G162" s="219">
        <v>1428.8166666666666</v>
      </c>
      <c r="H162" s="219">
        <v>1405.2833333333333</v>
      </c>
      <c r="I162" s="219">
        <v>1385.5166666666667</v>
      </c>
      <c r="J162" s="219">
        <v>1472.1166666666666</v>
      </c>
      <c r="K162" s="219">
        <v>1491.8833333333334</v>
      </c>
      <c r="L162" s="219">
        <v>1515.4166666666665</v>
      </c>
      <c r="M162" s="220">
        <v>1468.35</v>
      </c>
      <c r="N162" s="220">
        <v>1425.05</v>
      </c>
      <c r="O162" s="220">
        <v>5247451</v>
      </c>
      <c r="P162" s="221">
        <v>1.6477451907915483E-2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804.9</v>
      </c>
      <c r="F163" s="217">
        <v>800.6</v>
      </c>
      <c r="G163" s="219">
        <v>787.05000000000007</v>
      </c>
      <c r="H163" s="219">
        <v>769.2</v>
      </c>
      <c r="I163" s="219">
        <v>755.65000000000009</v>
      </c>
      <c r="J163" s="219">
        <v>818.45</v>
      </c>
      <c r="K163" s="219">
        <v>832</v>
      </c>
      <c r="L163" s="219">
        <v>849.85</v>
      </c>
      <c r="M163" s="220">
        <v>814.15</v>
      </c>
      <c r="N163" s="220">
        <v>782.75</v>
      </c>
      <c r="O163" s="220">
        <v>10183000</v>
      </c>
      <c r="P163" s="221">
        <v>2.5684931506849314E-2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244</v>
      </c>
      <c r="F164" s="217">
        <v>244.65</v>
      </c>
      <c r="G164" s="219">
        <v>238.3</v>
      </c>
      <c r="H164" s="219">
        <v>232.6</v>
      </c>
      <c r="I164" s="219">
        <v>226.25</v>
      </c>
      <c r="J164" s="219">
        <v>250.35000000000002</v>
      </c>
      <c r="K164" s="219">
        <v>256.7</v>
      </c>
      <c r="L164" s="219">
        <v>262.40000000000003</v>
      </c>
      <c r="M164" s="220">
        <v>251</v>
      </c>
      <c r="N164" s="220">
        <v>238.95</v>
      </c>
      <c r="O164" s="220">
        <v>72340000</v>
      </c>
      <c r="P164" s="221">
        <v>0.14096447300973936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632.65</v>
      </c>
      <c r="F165" s="217">
        <v>625.45000000000005</v>
      </c>
      <c r="G165" s="219">
        <v>611.90000000000009</v>
      </c>
      <c r="H165" s="219">
        <v>591.15000000000009</v>
      </c>
      <c r="I165" s="219">
        <v>577.60000000000014</v>
      </c>
      <c r="J165" s="219">
        <v>646.20000000000005</v>
      </c>
      <c r="K165" s="219">
        <v>659.75</v>
      </c>
      <c r="L165" s="219">
        <v>680.5</v>
      </c>
      <c r="M165" s="220">
        <v>639</v>
      </c>
      <c r="N165" s="220">
        <v>604.70000000000005</v>
      </c>
      <c r="O165" s="220">
        <v>51934000</v>
      </c>
      <c r="P165" s="221">
        <v>1.8132716049382715E-3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3174.9</v>
      </c>
      <c r="F166" s="217">
        <v>3173.6</v>
      </c>
      <c r="G166" s="219">
        <v>3139.2</v>
      </c>
      <c r="H166" s="219">
        <v>3103.5</v>
      </c>
      <c r="I166" s="219">
        <v>3069.1</v>
      </c>
      <c r="J166" s="219">
        <v>3209.2999999999997</v>
      </c>
      <c r="K166" s="219">
        <v>3243.7000000000003</v>
      </c>
      <c r="L166" s="219">
        <v>3279.3999999999996</v>
      </c>
      <c r="M166" s="220">
        <v>3208</v>
      </c>
      <c r="N166" s="220">
        <v>3137.9</v>
      </c>
      <c r="O166" s="220">
        <v>34239750</v>
      </c>
      <c r="P166" s="221">
        <v>-2.3708878354777772E-2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151.13</v>
      </c>
      <c r="F167" s="217">
        <v>151.56</v>
      </c>
      <c r="G167" s="219">
        <v>146.12</v>
      </c>
      <c r="H167" s="219">
        <v>141.11000000000001</v>
      </c>
      <c r="I167" s="219">
        <v>135.67000000000002</v>
      </c>
      <c r="J167" s="219">
        <v>156.57</v>
      </c>
      <c r="K167" s="219">
        <v>162.01</v>
      </c>
      <c r="L167" s="219">
        <v>167.01999999999998</v>
      </c>
      <c r="M167" s="220">
        <v>157</v>
      </c>
      <c r="N167" s="220">
        <v>146.55000000000001</v>
      </c>
      <c r="O167" s="220">
        <v>155480000</v>
      </c>
      <c r="P167" s="221">
        <v>-2.907528600689414E-2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739.8</v>
      </c>
      <c r="F168" s="217">
        <v>732.93333333333339</v>
      </c>
      <c r="G168" s="219">
        <v>724.86666666666679</v>
      </c>
      <c r="H168" s="219">
        <v>709.93333333333339</v>
      </c>
      <c r="I168" s="219">
        <v>701.86666666666679</v>
      </c>
      <c r="J168" s="219">
        <v>747.86666666666679</v>
      </c>
      <c r="K168" s="219">
        <v>755.93333333333339</v>
      </c>
      <c r="L168" s="219">
        <v>770.86666666666679</v>
      </c>
      <c r="M168" s="220">
        <v>741</v>
      </c>
      <c r="N168" s="220">
        <v>718</v>
      </c>
      <c r="O168" s="220">
        <v>20621600</v>
      </c>
      <c r="P168" s="221">
        <v>1.0743834058738187E-2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1561</v>
      </c>
      <c r="F169" s="217">
        <v>1549.25</v>
      </c>
      <c r="G169" s="219">
        <v>1533.5</v>
      </c>
      <c r="H169" s="219">
        <v>1506</v>
      </c>
      <c r="I169" s="219">
        <v>1490.25</v>
      </c>
      <c r="J169" s="219">
        <v>1576.75</v>
      </c>
      <c r="K169" s="219">
        <v>1592.5</v>
      </c>
      <c r="L169" s="219">
        <v>1620</v>
      </c>
      <c r="M169" s="220">
        <v>1565</v>
      </c>
      <c r="N169" s="220">
        <v>1521.75</v>
      </c>
      <c r="O169" s="220">
        <v>8582250</v>
      </c>
      <c r="P169" s="221">
        <v>-4.7289984181167262E-2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851.5</v>
      </c>
      <c r="F170" s="217">
        <v>853.58333333333337</v>
      </c>
      <c r="G170" s="219">
        <v>844.16666666666674</v>
      </c>
      <c r="H170" s="219">
        <v>836.83333333333337</v>
      </c>
      <c r="I170" s="219">
        <v>827.41666666666674</v>
      </c>
      <c r="J170" s="219">
        <v>860.91666666666674</v>
      </c>
      <c r="K170" s="219">
        <v>870.33333333333348</v>
      </c>
      <c r="L170" s="219">
        <v>877.66666666666674</v>
      </c>
      <c r="M170" s="220">
        <v>863</v>
      </c>
      <c r="N170" s="220">
        <v>846.25</v>
      </c>
      <c r="O170" s="220">
        <v>100124250</v>
      </c>
      <c r="P170" s="221">
        <v>-1.4723899213249295E-2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27919.599999999999</v>
      </c>
      <c r="F171" s="217">
        <v>27752.333333333332</v>
      </c>
      <c r="G171" s="219">
        <v>27509.616666666665</v>
      </c>
      <c r="H171" s="219">
        <v>27099.633333333331</v>
      </c>
      <c r="I171" s="219">
        <v>26856.916666666664</v>
      </c>
      <c r="J171" s="219">
        <v>28162.316666666666</v>
      </c>
      <c r="K171" s="219">
        <v>28405.033333333333</v>
      </c>
      <c r="L171" s="219">
        <v>28815.016666666666</v>
      </c>
      <c r="M171" s="220">
        <v>27995.05</v>
      </c>
      <c r="N171" s="220">
        <v>27342.35</v>
      </c>
      <c r="O171" s="220">
        <v>268575</v>
      </c>
      <c r="P171" s="221">
        <v>-2.6990308848836155E-2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7864.15</v>
      </c>
      <c r="F172" s="217">
        <v>7793.3666666666659</v>
      </c>
      <c r="G172" s="219">
        <v>7691.7333333333318</v>
      </c>
      <c r="H172" s="219">
        <v>7519.3166666666657</v>
      </c>
      <c r="I172" s="219">
        <v>7417.6833333333316</v>
      </c>
      <c r="J172" s="219">
        <v>7965.7833333333319</v>
      </c>
      <c r="K172" s="219">
        <v>8067.4166666666652</v>
      </c>
      <c r="L172" s="219">
        <v>8239.8333333333321</v>
      </c>
      <c r="M172" s="220">
        <v>7895</v>
      </c>
      <c r="N172" s="220">
        <v>7620.95</v>
      </c>
      <c r="O172" s="220">
        <v>1838100</v>
      </c>
      <c r="P172" s="221">
        <v>-1.1853882751391017E-2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2404.25</v>
      </c>
      <c r="F173" s="217">
        <v>2388.7000000000003</v>
      </c>
      <c r="G173" s="219">
        <v>2368.6500000000005</v>
      </c>
      <c r="H173" s="219">
        <v>2333.0500000000002</v>
      </c>
      <c r="I173" s="219">
        <v>2313.0000000000005</v>
      </c>
      <c r="J173" s="219">
        <v>2424.3000000000006</v>
      </c>
      <c r="K173" s="219">
        <v>2444.3500000000008</v>
      </c>
      <c r="L173" s="219">
        <v>2479.9500000000007</v>
      </c>
      <c r="M173" s="220">
        <v>2408.75</v>
      </c>
      <c r="N173" s="220">
        <v>2353.1</v>
      </c>
      <c r="O173" s="220">
        <v>5004750</v>
      </c>
      <c r="P173" s="221">
        <v>-4.995153955118169E-3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2760.2</v>
      </c>
      <c r="F174" s="217">
        <v>2754.7666666666664</v>
      </c>
      <c r="G174" s="219">
        <v>2707.833333333333</v>
      </c>
      <c r="H174" s="219">
        <v>2655.4666666666667</v>
      </c>
      <c r="I174" s="219">
        <v>2608.5333333333333</v>
      </c>
      <c r="J174" s="219">
        <v>2807.1333333333328</v>
      </c>
      <c r="K174" s="219">
        <v>2854.0666666666662</v>
      </c>
      <c r="L174" s="219">
        <v>2906.4333333333325</v>
      </c>
      <c r="M174" s="220">
        <v>2801.7</v>
      </c>
      <c r="N174" s="220">
        <v>2702.4</v>
      </c>
      <c r="O174" s="220">
        <v>7617000</v>
      </c>
      <c r="P174" s="221">
        <v>8.8951792760336254E-2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1595.3</v>
      </c>
      <c r="F175" s="217">
        <v>1587.4833333333333</v>
      </c>
      <c r="G175" s="219">
        <v>1576.0166666666667</v>
      </c>
      <c r="H175" s="219">
        <v>1556.7333333333333</v>
      </c>
      <c r="I175" s="219">
        <v>1545.2666666666667</v>
      </c>
      <c r="J175" s="219">
        <v>1606.7666666666667</v>
      </c>
      <c r="K175" s="219">
        <v>1618.2333333333333</v>
      </c>
      <c r="L175" s="219">
        <v>1637.5166666666667</v>
      </c>
      <c r="M175" s="220">
        <v>1598.95</v>
      </c>
      <c r="N175" s="220">
        <v>1568.2</v>
      </c>
      <c r="O175" s="220">
        <v>17068450</v>
      </c>
      <c r="P175" s="221">
        <v>-3.5252922906486774E-2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782.9</v>
      </c>
      <c r="F176" s="217">
        <v>784.25</v>
      </c>
      <c r="G176" s="219">
        <v>769.2</v>
      </c>
      <c r="H176" s="219">
        <v>755.5</v>
      </c>
      <c r="I176" s="219">
        <v>740.45</v>
      </c>
      <c r="J176" s="219">
        <v>797.95</v>
      </c>
      <c r="K176" s="219">
        <v>813</v>
      </c>
      <c r="L176" s="219">
        <v>826.7</v>
      </c>
      <c r="M176" s="220">
        <v>799.3</v>
      </c>
      <c r="N176" s="220">
        <v>770.55</v>
      </c>
      <c r="O176" s="220">
        <v>5803500</v>
      </c>
      <c r="P176" s="221">
        <v>-2.9352734570998493E-2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728.45</v>
      </c>
      <c r="F177" s="217">
        <v>720.61666666666667</v>
      </c>
      <c r="G177" s="219">
        <v>711.23333333333335</v>
      </c>
      <c r="H177" s="219">
        <v>694.01666666666665</v>
      </c>
      <c r="I177" s="219">
        <v>684.63333333333333</v>
      </c>
      <c r="J177" s="219">
        <v>737.83333333333337</v>
      </c>
      <c r="K177" s="219">
        <v>747.21666666666681</v>
      </c>
      <c r="L177" s="219">
        <v>764.43333333333339</v>
      </c>
      <c r="M177" s="220">
        <v>730</v>
      </c>
      <c r="N177" s="220">
        <v>703.4</v>
      </c>
      <c r="O177" s="220">
        <v>6468000</v>
      </c>
      <c r="P177" s="221">
        <v>2.846239465733821E-2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1066.7</v>
      </c>
      <c r="F178" s="217">
        <v>1069.1499999999999</v>
      </c>
      <c r="G178" s="219">
        <v>1042.0999999999997</v>
      </c>
      <c r="H178" s="219">
        <v>1017.4999999999998</v>
      </c>
      <c r="I178" s="219">
        <v>990.44999999999959</v>
      </c>
      <c r="J178" s="219">
        <v>1093.7499999999998</v>
      </c>
      <c r="K178" s="219">
        <v>1120.8</v>
      </c>
      <c r="L178" s="219">
        <v>1145.3999999999999</v>
      </c>
      <c r="M178" s="220">
        <v>1096.2</v>
      </c>
      <c r="N178" s="220">
        <v>1044.55</v>
      </c>
      <c r="O178" s="220">
        <v>11972950</v>
      </c>
      <c r="P178" s="221">
        <v>3.7211740041928724E-2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1862.25</v>
      </c>
      <c r="F179" s="217">
        <v>1849</v>
      </c>
      <c r="G179" s="219">
        <v>1828.25</v>
      </c>
      <c r="H179" s="219">
        <v>1794.25</v>
      </c>
      <c r="I179" s="219">
        <v>1773.5</v>
      </c>
      <c r="J179" s="219">
        <v>1883</v>
      </c>
      <c r="K179" s="219">
        <v>1903.75</v>
      </c>
      <c r="L179" s="219">
        <v>1937.75</v>
      </c>
      <c r="M179" s="220">
        <v>1869.75</v>
      </c>
      <c r="N179" s="220">
        <v>1815</v>
      </c>
      <c r="O179" s="220">
        <v>7379000</v>
      </c>
      <c r="P179" s="221">
        <v>-1.4161656646626587E-2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1152.25</v>
      </c>
      <c r="F180" s="217">
        <v>1148.6333333333334</v>
      </c>
      <c r="G180" s="219">
        <v>1138.2666666666669</v>
      </c>
      <c r="H180" s="219">
        <v>1124.2833333333335</v>
      </c>
      <c r="I180" s="219">
        <v>1113.916666666667</v>
      </c>
      <c r="J180" s="219">
        <v>1162.6166666666668</v>
      </c>
      <c r="K180" s="219">
        <v>1172.9833333333331</v>
      </c>
      <c r="L180" s="219">
        <v>1186.9666666666667</v>
      </c>
      <c r="M180" s="220">
        <v>1159</v>
      </c>
      <c r="N180" s="220">
        <v>1134.6500000000001</v>
      </c>
      <c r="O180" s="220">
        <v>10962900</v>
      </c>
      <c r="P180" s="221">
        <v>-2.5597952163826893E-2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1007.25</v>
      </c>
      <c r="F181" s="217">
        <v>1006.1999999999999</v>
      </c>
      <c r="G181" s="219">
        <v>989.14999999999986</v>
      </c>
      <c r="H181" s="219">
        <v>971.05</v>
      </c>
      <c r="I181" s="219">
        <v>953.99999999999989</v>
      </c>
      <c r="J181" s="219">
        <v>1024.2999999999997</v>
      </c>
      <c r="K181" s="219">
        <v>1041.3499999999999</v>
      </c>
      <c r="L181" s="219">
        <v>1059.4499999999998</v>
      </c>
      <c r="M181" s="220">
        <v>1023.25</v>
      </c>
      <c r="N181" s="220">
        <v>988.1</v>
      </c>
      <c r="O181" s="220">
        <v>64219650</v>
      </c>
      <c r="P181" s="221">
        <v>-2.8860628945464224E-2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438.2</v>
      </c>
      <c r="F182" s="217">
        <v>436.40000000000003</v>
      </c>
      <c r="G182" s="219">
        <v>429.35000000000008</v>
      </c>
      <c r="H182" s="219">
        <v>420.50000000000006</v>
      </c>
      <c r="I182" s="219">
        <v>413.4500000000001</v>
      </c>
      <c r="J182" s="219">
        <v>445.25000000000006</v>
      </c>
      <c r="K182" s="219">
        <v>452.3</v>
      </c>
      <c r="L182" s="219">
        <v>461.15000000000003</v>
      </c>
      <c r="M182" s="220">
        <v>443.45</v>
      </c>
      <c r="N182" s="220">
        <v>427.55</v>
      </c>
      <c r="O182" s="220">
        <v>96049800</v>
      </c>
      <c r="P182" s="221">
        <v>-4.0455226283298571E-3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168.54</v>
      </c>
      <c r="F183" s="217">
        <v>169.76999999999998</v>
      </c>
      <c r="G183" s="219">
        <v>166.11999999999998</v>
      </c>
      <c r="H183" s="219">
        <v>163.69999999999999</v>
      </c>
      <c r="I183" s="219">
        <v>160.04999999999998</v>
      </c>
      <c r="J183" s="219">
        <v>172.18999999999997</v>
      </c>
      <c r="K183" s="219">
        <v>175.83999999999995</v>
      </c>
      <c r="L183" s="219">
        <v>178.25999999999996</v>
      </c>
      <c r="M183" s="220">
        <v>173.42</v>
      </c>
      <c r="N183" s="220">
        <v>167.35</v>
      </c>
      <c r="O183" s="220">
        <v>248116000</v>
      </c>
      <c r="P183" s="221">
        <v>6.3435562575139673E-2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3912.6</v>
      </c>
      <c r="F184" s="217">
        <v>3939.5333333333333</v>
      </c>
      <c r="G184" s="219">
        <v>3878.0666666666666</v>
      </c>
      <c r="H184" s="219">
        <v>3843.5333333333333</v>
      </c>
      <c r="I184" s="219">
        <v>3782.0666666666666</v>
      </c>
      <c r="J184" s="219">
        <v>3974.0666666666666</v>
      </c>
      <c r="K184" s="219">
        <v>4035.5333333333328</v>
      </c>
      <c r="L184" s="219">
        <v>4070.0666666666666</v>
      </c>
      <c r="M184" s="220">
        <v>4001</v>
      </c>
      <c r="N184" s="220">
        <v>3905</v>
      </c>
      <c r="O184" s="220">
        <v>18442375</v>
      </c>
      <c r="P184" s="221">
        <v>4.6243807519334441E-2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1467.3</v>
      </c>
      <c r="F185" s="217">
        <v>1463.0166666666664</v>
      </c>
      <c r="G185" s="219">
        <v>1450.6333333333328</v>
      </c>
      <c r="H185" s="219">
        <v>1433.9666666666662</v>
      </c>
      <c r="I185" s="219">
        <v>1421.5833333333326</v>
      </c>
      <c r="J185" s="219">
        <v>1479.6833333333329</v>
      </c>
      <c r="K185" s="219">
        <v>1492.0666666666666</v>
      </c>
      <c r="L185" s="219">
        <v>1508.7333333333331</v>
      </c>
      <c r="M185" s="220">
        <v>1475.4</v>
      </c>
      <c r="N185" s="220">
        <v>1446.35</v>
      </c>
      <c r="O185" s="220">
        <v>17398200</v>
      </c>
      <c r="P185" s="221">
        <v>-3.4367804240987045E-3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3229.8</v>
      </c>
      <c r="F186" s="217">
        <v>3233.2666666666664</v>
      </c>
      <c r="G186" s="219">
        <v>3202.5333333333328</v>
      </c>
      <c r="H186" s="219">
        <v>3175.2666666666664</v>
      </c>
      <c r="I186" s="219">
        <v>3144.5333333333328</v>
      </c>
      <c r="J186" s="219">
        <v>3260.5333333333328</v>
      </c>
      <c r="K186" s="219">
        <v>3291.2666666666664</v>
      </c>
      <c r="L186" s="219">
        <v>3318.5333333333328</v>
      </c>
      <c r="M186" s="220">
        <v>3264</v>
      </c>
      <c r="N186" s="220">
        <v>3206</v>
      </c>
      <c r="O186" s="220">
        <v>10277225</v>
      </c>
      <c r="P186" s="221">
        <v>-8.9775392767343365E-3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2956.3</v>
      </c>
      <c r="F187" s="217">
        <v>2943.35</v>
      </c>
      <c r="G187" s="219">
        <v>2918.2</v>
      </c>
      <c r="H187" s="219">
        <v>2880.1</v>
      </c>
      <c r="I187" s="219">
        <v>2854.95</v>
      </c>
      <c r="J187" s="219">
        <v>2981.45</v>
      </c>
      <c r="K187" s="219">
        <v>3006.6000000000004</v>
      </c>
      <c r="L187" s="219">
        <v>3044.7</v>
      </c>
      <c r="M187" s="220">
        <v>2968.5</v>
      </c>
      <c r="N187" s="220">
        <v>2905.25</v>
      </c>
      <c r="O187" s="220">
        <v>1242000</v>
      </c>
      <c r="P187" s="221">
        <v>-3.4214618973561428E-2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5584.05</v>
      </c>
      <c r="F188" s="217">
        <v>5566.8166666666657</v>
      </c>
      <c r="G188" s="219">
        <v>5498.6333333333314</v>
      </c>
      <c r="H188" s="219">
        <v>5413.2166666666653</v>
      </c>
      <c r="I188" s="219">
        <v>5345.033333333331</v>
      </c>
      <c r="J188" s="219">
        <v>5652.2333333333318</v>
      </c>
      <c r="K188" s="219">
        <v>5720.4166666666661</v>
      </c>
      <c r="L188" s="219">
        <v>5805.8333333333321</v>
      </c>
      <c r="M188" s="220">
        <v>5635</v>
      </c>
      <c r="N188" s="220">
        <v>5481.4</v>
      </c>
      <c r="O188" s="220">
        <v>3301400</v>
      </c>
      <c r="P188" s="221">
        <v>-5.2428588646498738E-3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2444.1</v>
      </c>
      <c r="F189" s="217">
        <v>2444.1166666666663</v>
      </c>
      <c r="G189" s="219">
        <v>2408.2833333333328</v>
      </c>
      <c r="H189" s="219">
        <v>2372.4666666666667</v>
      </c>
      <c r="I189" s="219">
        <v>2336.6333333333332</v>
      </c>
      <c r="J189" s="219">
        <v>2479.9333333333325</v>
      </c>
      <c r="K189" s="219">
        <v>2515.7666666666655</v>
      </c>
      <c r="L189" s="219">
        <v>2551.5833333333321</v>
      </c>
      <c r="M189" s="220">
        <v>2479.9499999999998</v>
      </c>
      <c r="N189" s="220">
        <v>2408.3000000000002</v>
      </c>
      <c r="O189" s="220">
        <v>5274850</v>
      </c>
      <c r="P189" s="221">
        <v>-3.6565876110720451E-2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2073.8000000000002</v>
      </c>
      <c r="F190" s="217">
        <v>2077.9333333333334</v>
      </c>
      <c r="G190" s="219">
        <v>2055.8666666666668</v>
      </c>
      <c r="H190" s="219">
        <v>2037.9333333333334</v>
      </c>
      <c r="I190" s="219">
        <v>2015.8666666666668</v>
      </c>
      <c r="J190" s="219">
        <v>2095.8666666666668</v>
      </c>
      <c r="K190" s="219">
        <v>2117.9333333333334</v>
      </c>
      <c r="L190" s="219">
        <v>2135.8666666666668</v>
      </c>
      <c r="M190" s="220">
        <v>2100</v>
      </c>
      <c r="N190" s="220">
        <v>2060</v>
      </c>
      <c r="O190" s="220">
        <v>2375200</v>
      </c>
      <c r="P190" s="221">
        <v>-7.0234113712374585E-3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11641.4</v>
      </c>
      <c r="F191" s="217">
        <v>11644.483333333332</v>
      </c>
      <c r="G191" s="219">
        <v>11509.016666666663</v>
      </c>
      <c r="H191" s="219">
        <v>11376.633333333331</v>
      </c>
      <c r="I191" s="219">
        <v>11241.166666666662</v>
      </c>
      <c r="J191" s="219">
        <v>11776.866666666663</v>
      </c>
      <c r="K191" s="219">
        <v>11912.333333333334</v>
      </c>
      <c r="L191" s="219">
        <v>12044.716666666664</v>
      </c>
      <c r="M191" s="220">
        <v>11779.95</v>
      </c>
      <c r="N191" s="220">
        <v>11512.1</v>
      </c>
      <c r="O191" s="220">
        <v>2537900</v>
      </c>
      <c r="P191" s="221">
        <v>2.8739359546007297E-2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560.6</v>
      </c>
      <c r="F192" s="217">
        <v>558.56666666666672</v>
      </c>
      <c r="G192" s="219">
        <v>550.08333333333348</v>
      </c>
      <c r="H192" s="219">
        <v>539.56666666666672</v>
      </c>
      <c r="I192" s="219">
        <v>531.08333333333348</v>
      </c>
      <c r="J192" s="219">
        <v>569.08333333333348</v>
      </c>
      <c r="K192" s="219">
        <v>577.56666666666683</v>
      </c>
      <c r="L192" s="219">
        <v>588.08333333333348</v>
      </c>
      <c r="M192" s="220">
        <v>567.04999999999995</v>
      </c>
      <c r="N192" s="220">
        <v>548.04999999999995</v>
      </c>
      <c r="O192" s="220">
        <v>37671400</v>
      </c>
      <c r="P192" s="221">
        <v>1.0883974045908044E-2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457.3</v>
      </c>
      <c r="F193" s="217">
        <v>457.61666666666673</v>
      </c>
      <c r="G193" s="219">
        <v>446.13333333333344</v>
      </c>
      <c r="H193" s="219">
        <v>434.9666666666667</v>
      </c>
      <c r="I193" s="219">
        <v>423.48333333333341</v>
      </c>
      <c r="J193" s="219">
        <v>468.78333333333347</v>
      </c>
      <c r="K193" s="219">
        <v>480.26666666666671</v>
      </c>
      <c r="L193" s="219">
        <v>491.43333333333351</v>
      </c>
      <c r="M193" s="220">
        <v>469.1</v>
      </c>
      <c r="N193" s="220">
        <v>446.45</v>
      </c>
      <c r="O193" s="220">
        <v>133556400</v>
      </c>
      <c r="P193" s="221">
        <v>5.8896895787139691E-3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1488.6</v>
      </c>
      <c r="F194" s="217">
        <v>1478.3</v>
      </c>
      <c r="G194" s="219">
        <v>1462.9499999999998</v>
      </c>
      <c r="H194" s="219">
        <v>1437.3</v>
      </c>
      <c r="I194" s="219">
        <v>1421.9499999999998</v>
      </c>
      <c r="J194" s="219">
        <v>1503.9499999999998</v>
      </c>
      <c r="K194" s="219">
        <v>1519.2999999999997</v>
      </c>
      <c r="L194" s="219">
        <v>1544.9499999999998</v>
      </c>
      <c r="M194" s="220">
        <v>1493.65</v>
      </c>
      <c r="N194" s="220">
        <v>1452.65</v>
      </c>
      <c r="O194" s="220">
        <v>8719200</v>
      </c>
      <c r="P194" s="221">
        <v>-1.9565510727297262E-2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537.15</v>
      </c>
      <c r="F195" s="217">
        <v>538.58333333333337</v>
      </c>
      <c r="G195" s="219">
        <v>532.66666666666674</v>
      </c>
      <c r="H195" s="219">
        <v>528.18333333333339</v>
      </c>
      <c r="I195" s="219">
        <v>522.26666666666677</v>
      </c>
      <c r="J195" s="219">
        <v>543.06666666666672</v>
      </c>
      <c r="K195" s="219">
        <v>548.98333333333346</v>
      </c>
      <c r="L195" s="219">
        <v>553.4666666666667</v>
      </c>
      <c r="M195" s="220">
        <v>544.5</v>
      </c>
      <c r="N195" s="220">
        <v>534.1</v>
      </c>
      <c r="O195" s="220">
        <v>61590000</v>
      </c>
      <c r="P195" s="221">
        <v>6.823942288945213E-4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1187.05</v>
      </c>
      <c r="F196" s="217">
        <v>1172.95</v>
      </c>
      <c r="G196" s="219">
        <v>1151.7</v>
      </c>
      <c r="H196" s="219">
        <v>1116.3499999999999</v>
      </c>
      <c r="I196" s="219">
        <v>1095.0999999999999</v>
      </c>
      <c r="J196" s="219">
        <v>1208.3000000000002</v>
      </c>
      <c r="K196" s="219">
        <v>1229.5500000000002</v>
      </c>
      <c r="L196" s="219">
        <v>1264.9000000000003</v>
      </c>
      <c r="M196" s="220">
        <v>1194.2</v>
      </c>
      <c r="N196" s="220">
        <v>1137.5999999999999</v>
      </c>
      <c r="O196" s="220">
        <v>15624900</v>
      </c>
      <c r="P196" s="221">
        <v>2.8251599147121536E-2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7" t="s">
        <v>16</v>
      </c>
      <c r="B8" s="349"/>
      <c r="C8" s="352" t="s">
        <v>20</v>
      </c>
      <c r="D8" s="352" t="s">
        <v>21</v>
      </c>
      <c r="E8" s="344" t="s">
        <v>22</v>
      </c>
      <c r="F8" s="345"/>
      <c r="G8" s="346"/>
      <c r="H8" s="344" t="s">
        <v>23</v>
      </c>
      <c r="I8" s="345"/>
      <c r="J8" s="346"/>
      <c r="K8" s="26"/>
      <c r="L8" s="48"/>
      <c r="M8" s="48"/>
      <c r="N8" s="1"/>
      <c r="O8" s="1"/>
    </row>
    <row r="9" spans="1:15" ht="36" customHeight="1">
      <c r="A9" s="348"/>
      <c r="B9" s="351"/>
      <c r="C9" s="351"/>
      <c r="D9" s="3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24324.45</v>
      </c>
      <c r="D10" s="34">
        <v>24309.100000000002</v>
      </c>
      <c r="E10" s="34">
        <v>24157.150000000005</v>
      </c>
      <c r="F10" s="34">
        <v>23989.850000000002</v>
      </c>
      <c r="G10" s="34">
        <v>23837.900000000005</v>
      </c>
      <c r="H10" s="34">
        <v>24476.400000000005</v>
      </c>
      <c r="I10" s="34">
        <v>24628.350000000002</v>
      </c>
      <c r="J10" s="34">
        <v>24795.650000000005</v>
      </c>
      <c r="K10" s="34">
        <v>24461.05</v>
      </c>
      <c r="L10" s="34">
        <v>24141.8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52189.3</v>
      </c>
      <c r="D11" s="34">
        <v>52264.5</v>
      </c>
      <c r="E11" s="34">
        <v>52000.2</v>
      </c>
      <c r="F11" s="34">
        <v>51811.1</v>
      </c>
      <c r="G11" s="34">
        <v>51546.799999999996</v>
      </c>
      <c r="H11" s="34">
        <v>52453.599999999999</v>
      </c>
      <c r="I11" s="34">
        <v>52717.9</v>
      </c>
      <c r="J11" s="34">
        <v>52907</v>
      </c>
      <c r="K11" s="34">
        <v>52528.800000000003</v>
      </c>
      <c r="L11" s="34">
        <v>52075.4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7215.55</v>
      </c>
      <c r="D12" s="36">
        <v>7146.583333333333</v>
      </c>
      <c r="E12" s="36">
        <v>7062.3666666666659</v>
      </c>
      <c r="F12" s="36">
        <v>6909.1833333333325</v>
      </c>
      <c r="G12" s="36">
        <v>6824.9666666666653</v>
      </c>
      <c r="H12" s="36">
        <v>7299.7666666666664</v>
      </c>
      <c r="I12" s="36">
        <v>7383.9833333333336</v>
      </c>
      <c r="J12" s="36">
        <v>7537.166666666667</v>
      </c>
      <c r="K12" s="36">
        <v>7230.8</v>
      </c>
      <c r="L12" s="36">
        <v>6993.4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9278.0499999999993</v>
      </c>
      <c r="D13" s="36">
        <v>9228.4499999999989</v>
      </c>
      <c r="E13" s="36">
        <v>9150.1999999999971</v>
      </c>
      <c r="F13" s="36">
        <v>9022.3499999999985</v>
      </c>
      <c r="G13" s="36">
        <v>8944.0999999999967</v>
      </c>
      <c r="H13" s="36">
        <v>9356.2999999999975</v>
      </c>
      <c r="I13" s="36">
        <v>9434.5500000000011</v>
      </c>
      <c r="J13" s="36">
        <v>9562.3999999999978</v>
      </c>
      <c r="K13" s="36">
        <v>9306.7000000000007</v>
      </c>
      <c r="L13" s="36">
        <v>9100.6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37280.75</v>
      </c>
      <c r="D14" s="36">
        <v>37405.25</v>
      </c>
      <c r="E14" s="36">
        <v>36985.85</v>
      </c>
      <c r="F14" s="36">
        <v>36690.949999999997</v>
      </c>
      <c r="G14" s="36">
        <v>36271.549999999996</v>
      </c>
      <c r="H14" s="36">
        <v>37700.15</v>
      </c>
      <c r="I14" s="36">
        <v>38119.549999999996</v>
      </c>
      <c r="J14" s="36">
        <v>38414.450000000004</v>
      </c>
      <c r="K14" s="36">
        <v>37824.65</v>
      </c>
      <c r="L14" s="36">
        <v>37110.35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11285.7</v>
      </c>
      <c r="D15" s="36">
        <v>11174.416666666666</v>
      </c>
      <c r="E15" s="36">
        <v>11041.033333333333</v>
      </c>
      <c r="F15" s="36">
        <v>10796.366666666667</v>
      </c>
      <c r="G15" s="36">
        <v>10662.983333333334</v>
      </c>
      <c r="H15" s="36">
        <v>11419.083333333332</v>
      </c>
      <c r="I15" s="36">
        <v>11552.466666666667</v>
      </c>
      <c r="J15" s="36">
        <v>11797.133333333331</v>
      </c>
      <c r="K15" s="36">
        <v>11307.8</v>
      </c>
      <c r="L15" s="36">
        <v>10929.75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15947.75</v>
      </c>
      <c r="D16" s="36">
        <v>15883.833333333334</v>
      </c>
      <c r="E16" s="36">
        <v>15688.316666666668</v>
      </c>
      <c r="F16" s="36">
        <v>15428.883333333333</v>
      </c>
      <c r="G16" s="36">
        <v>15233.366666666667</v>
      </c>
      <c r="H16" s="36">
        <v>16143.266666666668</v>
      </c>
      <c r="I16" s="36">
        <v>16338.783333333335</v>
      </c>
      <c r="J16" s="36">
        <v>16598.216666666667</v>
      </c>
      <c r="K16" s="36">
        <v>16079.35</v>
      </c>
      <c r="L16" s="36">
        <v>15624.4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8542.85</v>
      </c>
      <c r="D17" s="36">
        <v>8516.4666666666672</v>
      </c>
      <c r="E17" s="36">
        <v>8407.9833333333336</v>
      </c>
      <c r="F17" s="36">
        <v>8273.1166666666668</v>
      </c>
      <c r="G17" s="36">
        <v>8164.6333333333332</v>
      </c>
      <c r="H17" s="36">
        <v>8651.3333333333339</v>
      </c>
      <c r="I17" s="36">
        <v>8759.8166666666675</v>
      </c>
      <c r="J17" s="36">
        <v>8894.6833333333343</v>
      </c>
      <c r="K17" s="31">
        <v>8624.9500000000007</v>
      </c>
      <c r="L17" s="31">
        <v>8381.6</v>
      </c>
      <c r="M17" s="31">
        <v>1.78905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2653.05</v>
      </c>
      <c r="D18" s="36">
        <v>2645.1833333333334</v>
      </c>
      <c r="E18" s="36">
        <v>2594.3666666666668</v>
      </c>
      <c r="F18" s="36">
        <v>2535.6833333333334</v>
      </c>
      <c r="G18" s="36">
        <v>2484.8666666666668</v>
      </c>
      <c r="H18" s="36">
        <v>2703.8666666666668</v>
      </c>
      <c r="I18" s="36">
        <v>2754.6833333333334</v>
      </c>
      <c r="J18" s="36">
        <v>2813.3666666666668</v>
      </c>
      <c r="K18" s="31">
        <v>2696</v>
      </c>
      <c r="L18" s="31">
        <v>2586.5</v>
      </c>
      <c r="M18" s="31">
        <v>3.4823200000000001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1565.55</v>
      </c>
      <c r="D19" s="36">
        <v>1569.5</v>
      </c>
      <c r="E19" s="36">
        <v>1552.05</v>
      </c>
      <c r="F19" s="36">
        <v>1538.55</v>
      </c>
      <c r="G19" s="36">
        <v>1521.1</v>
      </c>
      <c r="H19" s="36">
        <v>1583</v>
      </c>
      <c r="I19" s="36">
        <v>1600.4499999999998</v>
      </c>
      <c r="J19" s="36">
        <v>1613.95</v>
      </c>
      <c r="K19" s="31">
        <v>1586.95</v>
      </c>
      <c r="L19" s="31">
        <v>1556</v>
      </c>
      <c r="M19" s="31">
        <v>5.9060899999999998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629.95000000000005</v>
      </c>
      <c r="D20" s="36">
        <v>632.48333333333335</v>
      </c>
      <c r="E20" s="36">
        <v>622.01666666666665</v>
      </c>
      <c r="F20" s="36">
        <v>614.08333333333326</v>
      </c>
      <c r="G20" s="36">
        <v>603.61666666666656</v>
      </c>
      <c r="H20" s="36">
        <v>640.41666666666674</v>
      </c>
      <c r="I20" s="36">
        <v>650.88333333333344</v>
      </c>
      <c r="J20" s="36">
        <v>658.81666666666683</v>
      </c>
      <c r="K20" s="31">
        <v>642.95000000000005</v>
      </c>
      <c r="L20" s="31">
        <v>624.54999999999995</v>
      </c>
      <c r="M20" s="31">
        <v>60.398829999999997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1003.25</v>
      </c>
      <c r="D21" s="36">
        <v>1000.8666666666667</v>
      </c>
      <c r="E21" s="36">
        <v>987.7833333333333</v>
      </c>
      <c r="F21" s="36">
        <v>972.31666666666661</v>
      </c>
      <c r="G21" s="36">
        <v>959.23333333333323</v>
      </c>
      <c r="H21" s="36">
        <v>1016.3333333333334</v>
      </c>
      <c r="I21" s="36">
        <v>1029.4166666666665</v>
      </c>
      <c r="J21" s="36">
        <v>1044.8833333333334</v>
      </c>
      <c r="K21" s="31">
        <v>1013.95</v>
      </c>
      <c r="L21" s="31">
        <v>985.4</v>
      </c>
      <c r="M21" s="31">
        <v>6.4080500000000002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3096</v>
      </c>
      <c r="D22" s="36">
        <v>3095.5499999999997</v>
      </c>
      <c r="E22" s="36">
        <v>3063.8499999999995</v>
      </c>
      <c r="F22" s="36">
        <v>3031.7</v>
      </c>
      <c r="G22" s="36">
        <v>2999.9999999999995</v>
      </c>
      <c r="H22" s="36">
        <v>3127.6999999999994</v>
      </c>
      <c r="I22" s="36">
        <v>3159.3999999999992</v>
      </c>
      <c r="J22" s="36">
        <v>3191.5499999999993</v>
      </c>
      <c r="K22" s="31">
        <v>3127.25</v>
      </c>
      <c r="L22" s="31">
        <v>3063.4</v>
      </c>
      <c r="M22" s="31">
        <v>5.8670999999999998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1755.65</v>
      </c>
      <c r="D23" s="36">
        <v>1752.8</v>
      </c>
      <c r="E23" s="36">
        <v>1735</v>
      </c>
      <c r="F23" s="36">
        <v>1714.3500000000001</v>
      </c>
      <c r="G23" s="36">
        <v>1696.5500000000002</v>
      </c>
      <c r="H23" s="36">
        <v>1773.4499999999998</v>
      </c>
      <c r="I23" s="36">
        <v>1791.2499999999995</v>
      </c>
      <c r="J23" s="36">
        <v>1811.8999999999996</v>
      </c>
      <c r="K23" s="31">
        <v>1770.6</v>
      </c>
      <c r="L23" s="31">
        <v>1732.15</v>
      </c>
      <c r="M23" s="31">
        <v>4.3895900000000001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1487.8</v>
      </c>
      <c r="D24" s="36">
        <v>1480.75</v>
      </c>
      <c r="E24" s="36">
        <v>1467.05</v>
      </c>
      <c r="F24" s="36">
        <v>1446.3</v>
      </c>
      <c r="G24" s="36">
        <v>1432.6</v>
      </c>
      <c r="H24" s="36">
        <v>1501.5</v>
      </c>
      <c r="I24" s="36">
        <v>1515.1999999999998</v>
      </c>
      <c r="J24" s="36">
        <v>1535.95</v>
      </c>
      <c r="K24" s="31">
        <v>1494.45</v>
      </c>
      <c r="L24" s="31">
        <v>1460</v>
      </c>
      <c r="M24" s="31">
        <v>20.820789999999999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727.55</v>
      </c>
      <c r="D25" s="36">
        <v>726.38333333333333</v>
      </c>
      <c r="E25" s="36">
        <v>715.31666666666661</v>
      </c>
      <c r="F25" s="36">
        <v>703.08333333333326</v>
      </c>
      <c r="G25" s="36">
        <v>692.01666666666654</v>
      </c>
      <c r="H25" s="36">
        <v>738.61666666666667</v>
      </c>
      <c r="I25" s="36">
        <v>749.68333333333351</v>
      </c>
      <c r="J25" s="36">
        <v>761.91666666666674</v>
      </c>
      <c r="K25" s="31">
        <v>737.45</v>
      </c>
      <c r="L25" s="31">
        <v>714.15</v>
      </c>
      <c r="M25" s="31">
        <v>71.941969999999998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890.65</v>
      </c>
      <c r="D26" s="36">
        <v>892.68333333333339</v>
      </c>
      <c r="E26" s="36">
        <v>880.96666666666681</v>
      </c>
      <c r="F26" s="36">
        <v>871.28333333333342</v>
      </c>
      <c r="G26" s="36">
        <v>859.56666666666683</v>
      </c>
      <c r="H26" s="36">
        <v>902.36666666666679</v>
      </c>
      <c r="I26" s="36">
        <v>914.08333333333348</v>
      </c>
      <c r="J26" s="36">
        <v>923.76666666666677</v>
      </c>
      <c r="K26" s="31">
        <v>904.4</v>
      </c>
      <c r="L26" s="31">
        <v>883</v>
      </c>
      <c r="M26" s="31">
        <v>7.2945900000000004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335</v>
      </c>
      <c r="D27" s="36">
        <v>335.8</v>
      </c>
      <c r="E27" s="36">
        <v>331.70000000000005</v>
      </c>
      <c r="F27" s="36">
        <v>328.40000000000003</v>
      </c>
      <c r="G27" s="36">
        <v>324.30000000000007</v>
      </c>
      <c r="H27" s="36">
        <v>339.1</v>
      </c>
      <c r="I27" s="36">
        <v>343.20000000000005</v>
      </c>
      <c r="J27" s="36">
        <v>346.5</v>
      </c>
      <c r="K27" s="31">
        <v>339.9</v>
      </c>
      <c r="L27" s="31">
        <v>332.5</v>
      </c>
      <c r="M27" s="31">
        <v>9.9297599999999999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229.64</v>
      </c>
      <c r="D28" s="36">
        <v>228.43333333333331</v>
      </c>
      <c r="E28" s="36">
        <v>225.71666666666661</v>
      </c>
      <c r="F28" s="36">
        <v>221.79333333333329</v>
      </c>
      <c r="G28" s="36">
        <v>219.0766666666666</v>
      </c>
      <c r="H28" s="36">
        <v>232.35666666666663</v>
      </c>
      <c r="I28" s="36">
        <v>235.07333333333332</v>
      </c>
      <c r="J28" s="36">
        <v>238.99666666666664</v>
      </c>
      <c r="K28" s="31">
        <v>231.15</v>
      </c>
      <c r="L28" s="31">
        <v>224.51</v>
      </c>
      <c r="M28" s="31">
        <v>31.437449999999998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325.55</v>
      </c>
      <c r="D29" s="36">
        <v>323.5</v>
      </c>
      <c r="E29" s="36">
        <v>317.10000000000002</v>
      </c>
      <c r="F29" s="36">
        <v>308.65000000000003</v>
      </c>
      <c r="G29" s="36">
        <v>302.25000000000006</v>
      </c>
      <c r="H29" s="36">
        <v>331.95</v>
      </c>
      <c r="I29" s="36">
        <v>338.34999999999997</v>
      </c>
      <c r="J29" s="36">
        <v>346.79999999999995</v>
      </c>
      <c r="K29" s="31">
        <v>329.9</v>
      </c>
      <c r="L29" s="31">
        <v>315.05</v>
      </c>
      <c r="M29" s="31">
        <v>42.103169999999999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5225.8</v>
      </c>
      <c r="D30" s="36">
        <v>5239.95</v>
      </c>
      <c r="E30" s="36">
        <v>5141.8999999999996</v>
      </c>
      <c r="F30" s="36">
        <v>5058</v>
      </c>
      <c r="G30" s="36">
        <v>4959.95</v>
      </c>
      <c r="H30" s="36">
        <v>5323.8499999999995</v>
      </c>
      <c r="I30" s="36">
        <v>5421.9000000000005</v>
      </c>
      <c r="J30" s="36">
        <v>5505.7999999999993</v>
      </c>
      <c r="K30" s="31">
        <v>5338</v>
      </c>
      <c r="L30" s="31">
        <v>5156.05</v>
      </c>
      <c r="M30" s="31">
        <v>3.0339299999999998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665</v>
      </c>
      <c r="D31" s="36">
        <v>667.61666666666667</v>
      </c>
      <c r="E31" s="36">
        <v>653.58333333333337</v>
      </c>
      <c r="F31" s="36">
        <v>642.16666666666674</v>
      </c>
      <c r="G31" s="36">
        <v>628.13333333333344</v>
      </c>
      <c r="H31" s="36">
        <v>679.0333333333333</v>
      </c>
      <c r="I31" s="36">
        <v>693.06666666666661</v>
      </c>
      <c r="J31" s="36">
        <v>704.48333333333323</v>
      </c>
      <c r="K31" s="31">
        <v>681.65</v>
      </c>
      <c r="L31" s="31">
        <v>656.2</v>
      </c>
      <c r="M31" s="31">
        <v>75.907660000000007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6375.7</v>
      </c>
      <c r="D32" s="36">
        <v>6364.6166666666659</v>
      </c>
      <c r="E32" s="36">
        <v>6312.2333333333318</v>
      </c>
      <c r="F32" s="36">
        <v>6248.7666666666655</v>
      </c>
      <c r="G32" s="36">
        <v>6196.3833333333314</v>
      </c>
      <c r="H32" s="36">
        <v>6428.0833333333321</v>
      </c>
      <c r="I32" s="36">
        <v>6480.4666666666653</v>
      </c>
      <c r="J32" s="36">
        <v>6543.9333333333325</v>
      </c>
      <c r="K32" s="31">
        <v>6417</v>
      </c>
      <c r="L32" s="31">
        <v>6301.15</v>
      </c>
      <c r="M32" s="31">
        <v>2.9588999999999999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527.85</v>
      </c>
      <c r="D33" s="36">
        <v>529.58333333333337</v>
      </c>
      <c r="E33" s="36">
        <v>516.7166666666667</v>
      </c>
      <c r="F33" s="36">
        <v>505.58333333333337</v>
      </c>
      <c r="G33" s="36">
        <v>492.7166666666667</v>
      </c>
      <c r="H33" s="36">
        <v>540.7166666666667</v>
      </c>
      <c r="I33" s="36">
        <v>553.58333333333326</v>
      </c>
      <c r="J33" s="36">
        <v>564.7166666666667</v>
      </c>
      <c r="K33" s="31">
        <v>542.45000000000005</v>
      </c>
      <c r="L33" s="31">
        <v>518.45000000000005</v>
      </c>
      <c r="M33" s="31">
        <v>31.995360000000002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225.97</v>
      </c>
      <c r="D34" s="36">
        <v>225.5</v>
      </c>
      <c r="E34" s="36">
        <v>221.72</v>
      </c>
      <c r="F34" s="36">
        <v>217.47</v>
      </c>
      <c r="G34" s="36">
        <v>213.69</v>
      </c>
      <c r="H34" s="36">
        <v>229.75</v>
      </c>
      <c r="I34" s="36">
        <v>233.52999999999997</v>
      </c>
      <c r="J34" s="36">
        <v>237.78</v>
      </c>
      <c r="K34" s="31">
        <v>229.28</v>
      </c>
      <c r="L34" s="31">
        <v>221.25</v>
      </c>
      <c r="M34" s="31">
        <v>109.70675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2996.45</v>
      </c>
      <c r="D35" s="36">
        <v>2968.4333333333329</v>
      </c>
      <c r="E35" s="36">
        <v>2922.3666666666659</v>
      </c>
      <c r="F35" s="36">
        <v>2848.2833333333328</v>
      </c>
      <c r="G35" s="36">
        <v>2802.2166666666658</v>
      </c>
      <c r="H35" s="36">
        <v>3042.516666666666</v>
      </c>
      <c r="I35" s="36">
        <v>3088.5833333333326</v>
      </c>
      <c r="J35" s="36">
        <v>3162.6666666666661</v>
      </c>
      <c r="K35" s="31">
        <v>3014.5</v>
      </c>
      <c r="L35" s="31">
        <v>2894.35</v>
      </c>
      <c r="M35" s="31">
        <v>22.999500000000001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2349.5</v>
      </c>
      <c r="D36" s="36">
        <v>2337.0333333333333</v>
      </c>
      <c r="E36" s="36">
        <v>2304.8666666666668</v>
      </c>
      <c r="F36" s="36">
        <v>2260.2333333333336</v>
      </c>
      <c r="G36" s="36">
        <v>2228.0666666666671</v>
      </c>
      <c r="H36" s="36">
        <v>2381.6666666666665</v>
      </c>
      <c r="I36" s="36">
        <v>2413.8333333333335</v>
      </c>
      <c r="J36" s="36">
        <v>2458.4666666666662</v>
      </c>
      <c r="K36" s="31">
        <v>2369.1999999999998</v>
      </c>
      <c r="L36" s="31">
        <v>2292.4</v>
      </c>
      <c r="M36" s="31">
        <v>3.0536599999999998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1337.1</v>
      </c>
      <c r="D37" s="36">
        <v>1329.1000000000001</v>
      </c>
      <c r="E37" s="36">
        <v>1314.0000000000002</v>
      </c>
      <c r="F37" s="36">
        <v>1290.9000000000001</v>
      </c>
      <c r="G37" s="36">
        <v>1275.8000000000002</v>
      </c>
      <c r="H37" s="36">
        <v>1352.2000000000003</v>
      </c>
      <c r="I37" s="36">
        <v>1367.3000000000002</v>
      </c>
      <c r="J37" s="36">
        <v>1390.4000000000003</v>
      </c>
      <c r="K37" s="31">
        <v>1344.2</v>
      </c>
      <c r="L37" s="31">
        <v>1306</v>
      </c>
      <c r="M37" s="31">
        <v>12.961740000000001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4834.45</v>
      </c>
      <c r="D38" s="36">
        <v>4819.9666666666662</v>
      </c>
      <c r="E38" s="36">
        <v>4745.5833333333321</v>
      </c>
      <c r="F38" s="36">
        <v>4656.7166666666662</v>
      </c>
      <c r="G38" s="36">
        <v>4582.3333333333321</v>
      </c>
      <c r="H38" s="36">
        <v>4908.8333333333321</v>
      </c>
      <c r="I38" s="36">
        <v>4983.2166666666653</v>
      </c>
      <c r="J38" s="36">
        <v>5072.0833333333321</v>
      </c>
      <c r="K38" s="31">
        <v>4894.3500000000004</v>
      </c>
      <c r="L38" s="31">
        <v>4731.1000000000004</v>
      </c>
      <c r="M38" s="31">
        <v>2.8414600000000001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1291.6500000000001</v>
      </c>
      <c r="D39" s="36">
        <v>1286.9333333333334</v>
      </c>
      <c r="E39" s="36">
        <v>1279.8666666666668</v>
      </c>
      <c r="F39" s="36">
        <v>1268.0833333333335</v>
      </c>
      <c r="G39" s="36">
        <v>1261.0166666666669</v>
      </c>
      <c r="H39" s="36">
        <v>1298.7166666666667</v>
      </c>
      <c r="I39" s="36">
        <v>1305.7833333333333</v>
      </c>
      <c r="J39" s="36">
        <v>1317.5666666666666</v>
      </c>
      <c r="K39" s="31">
        <v>1294</v>
      </c>
      <c r="L39" s="31">
        <v>1275.1500000000001</v>
      </c>
      <c r="M39" s="31">
        <v>90.204890000000006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9542.4500000000007</v>
      </c>
      <c r="D40" s="36">
        <v>9548.1333333333332</v>
      </c>
      <c r="E40" s="36">
        <v>9446.2666666666664</v>
      </c>
      <c r="F40" s="36">
        <v>9350.0833333333339</v>
      </c>
      <c r="G40" s="36">
        <v>9248.2166666666672</v>
      </c>
      <c r="H40" s="36">
        <v>9644.3166666666657</v>
      </c>
      <c r="I40" s="36">
        <v>9746.1833333333307</v>
      </c>
      <c r="J40" s="36">
        <v>9842.366666666665</v>
      </c>
      <c r="K40" s="31">
        <v>9650</v>
      </c>
      <c r="L40" s="31">
        <v>9451.9500000000007</v>
      </c>
      <c r="M40" s="31">
        <v>2.3960699999999999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7054.95</v>
      </c>
      <c r="D41" s="36">
        <v>7068.4333333333334</v>
      </c>
      <c r="E41" s="36">
        <v>7007.5166666666664</v>
      </c>
      <c r="F41" s="36">
        <v>6960.083333333333</v>
      </c>
      <c r="G41" s="36">
        <v>6899.1666666666661</v>
      </c>
      <c r="H41" s="36">
        <v>7115.8666666666668</v>
      </c>
      <c r="I41" s="36">
        <v>7176.7833333333328</v>
      </c>
      <c r="J41" s="36">
        <v>7224.2166666666672</v>
      </c>
      <c r="K41" s="31">
        <v>7129.35</v>
      </c>
      <c r="L41" s="31">
        <v>7021</v>
      </c>
      <c r="M41" s="31">
        <v>8.0971399999999996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1582.55</v>
      </c>
      <c r="D42" s="36">
        <v>1580.7666666666667</v>
      </c>
      <c r="E42" s="36">
        <v>1572.5333333333333</v>
      </c>
      <c r="F42" s="36">
        <v>1562.5166666666667</v>
      </c>
      <c r="G42" s="36">
        <v>1554.2833333333333</v>
      </c>
      <c r="H42" s="36">
        <v>1590.7833333333333</v>
      </c>
      <c r="I42" s="36">
        <v>1599.0166666666664</v>
      </c>
      <c r="J42" s="36">
        <v>1609.0333333333333</v>
      </c>
      <c r="K42" s="31">
        <v>1589</v>
      </c>
      <c r="L42" s="31">
        <v>1570.75</v>
      </c>
      <c r="M42" s="31">
        <v>13.556100000000001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9767.7999999999993</v>
      </c>
      <c r="D43" s="36">
        <v>9765.9166666666661</v>
      </c>
      <c r="E43" s="36">
        <v>9691.8833333333314</v>
      </c>
      <c r="F43" s="36">
        <v>9615.9666666666653</v>
      </c>
      <c r="G43" s="36">
        <v>9541.9333333333307</v>
      </c>
      <c r="H43" s="36">
        <v>9841.8333333333321</v>
      </c>
      <c r="I43" s="36">
        <v>9915.8666666666686</v>
      </c>
      <c r="J43" s="36">
        <v>9991.7833333333328</v>
      </c>
      <c r="K43" s="31">
        <v>9839.9500000000007</v>
      </c>
      <c r="L43" s="31">
        <v>9690</v>
      </c>
      <c r="M43" s="31">
        <v>0.46700000000000003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3178</v>
      </c>
      <c r="D44" s="36">
        <v>3170.0166666666664</v>
      </c>
      <c r="E44" s="36">
        <v>3131.0333333333328</v>
      </c>
      <c r="F44" s="36">
        <v>3084.0666666666666</v>
      </c>
      <c r="G44" s="36">
        <v>3045.083333333333</v>
      </c>
      <c r="H44" s="36">
        <v>3216.9833333333327</v>
      </c>
      <c r="I44" s="36">
        <v>3255.9666666666662</v>
      </c>
      <c r="J44" s="36">
        <v>3302.9333333333325</v>
      </c>
      <c r="K44" s="31">
        <v>3209</v>
      </c>
      <c r="L44" s="31">
        <v>3123.05</v>
      </c>
      <c r="M44" s="31">
        <v>1.5617300000000001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192.43</v>
      </c>
      <c r="D45" s="36">
        <v>194.67999999999998</v>
      </c>
      <c r="E45" s="36">
        <v>187.79999999999995</v>
      </c>
      <c r="F45" s="36">
        <v>183.17</v>
      </c>
      <c r="G45" s="36">
        <v>176.28999999999996</v>
      </c>
      <c r="H45" s="36">
        <v>199.30999999999995</v>
      </c>
      <c r="I45" s="36">
        <v>206.19</v>
      </c>
      <c r="J45" s="36">
        <v>210.81999999999994</v>
      </c>
      <c r="K45" s="31">
        <v>201.56</v>
      </c>
      <c r="L45" s="31">
        <v>190.05</v>
      </c>
      <c r="M45" s="31">
        <v>246.79628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256.55</v>
      </c>
      <c r="D46" s="36">
        <v>258.2</v>
      </c>
      <c r="E46" s="36">
        <v>252.89999999999998</v>
      </c>
      <c r="F46" s="36">
        <v>249.25</v>
      </c>
      <c r="G46" s="36">
        <v>243.95</v>
      </c>
      <c r="H46" s="36">
        <v>261.84999999999997</v>
      </c>
      <c r="I46" s="36">
        <v>267.15000000000003</v>
      </c>
      <c r="J46" s="36">
        <v>270.79999999999995</v>
      </c>
      <c r="K46" s="31">
        <v>263.5</v>
      </c>
      <c r="L46" s="31">
        <v>254.55</v>
      </c>
      <c r="M46" s="31">
        <v>181.17284000000001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122.47</v>
      </c>
      <c r="D47" s="36">
        <v>121.92333333333333</v>
      </c>
      <c r="E47" s="36">
        <v>119.54666666666667</v>
      </c>
      <c r="F47" s="36">
        <v>116.62333333333333</v>
      </c>
      <c r="G47" s="36">
        <v>114.24666666666667</v>
      </c>
      <c r="H47" s="36">
        <v>124.84666666666666</v>
      </c>
      <c r="I47" s="36">
        <v>127.22333333333333</v>
      </c>
      <c r="J47" s="36">
        <v>130.14666666666665</v>
      </c>
      <c r="K47" s="31">
        <v>124.3</v>
      </c>
      <c r="L47" s="31">
        <v>119</v>
      </c>
      <c r="M47" s="31">
        <v>120.7161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1540.65</v>
      </c>
      <c r="D48" s="36">
        <v>1524.2333333333336</v>
      </c>
      <c r="E48" s="36">
        <v>1503.5166666666671</v>
      </c>
      <c r="F48" s="36">
        <v>1466.3833333333334</v>
      </c>
      <c r="G48" s="36">
        <v>1445.666666666667</v>
      </c>
      <c r="H48" s="36">
        <v>1561.3666666666672</v>
      </c>
      <c r="I48" s="36">
        <v>1582.0833333333335</v>
      </c>
      <c r="J48" s="36">
        <v>1619.2166666666674</v>
      </c>
      <c r="K48" s="31">
        <v>1544.95</v>
      </c>
      <c r="L48" s="31">
        <v>1487.1</v>
      </c>
      <c r="M48" s="31">
        <v>9.0472699999999993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526.29999999999995</v>
      </c>
      <c r="D49" s="36">
        <v>521.08333333333326</v>
      </c>
      <c r="E49" s="36">
        <v>510.26666666666654</v>
      </c>
      <c r="F49" s="36">
        <v>494.23333333333329</v>
      </c>
      <c r="G49" s="36">
        <v>483.41666666666657</v>
      </c>
      <c r="H49" s="36">
        <v>537.11666666666656</v>
      </c>
      <c r="I49" s="36">
        <v>547.93333333333317</v>
      </c>
      <c r="J49" s="36">
        <v>563.96666666666647</v>
      </c>
      <c r="K49" s="31">
        <v>531.9</v>
      </c>
      <c r="L49" s="31">
        <v>505.05</v>
      </c>
      <c r="M49" s="31">
        <v>44.368229999999997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1631.85</v>
      </c>
      <c r="D50" s="36">
        <v>1630.55</v>
      </c>
      <c r="E50" s="36">
        <v>1572.6</v>
      </c>
      <c r="F50" s="36">
        <v>1513.35</v>
      </c>
      <c r="G50" s="36">
        <v>1455.3999999999999</v>
      </c>
      <c r="H50" s="36">
        <v>1689.8</v>
      </c>
      <c r="I50" s="36">
        <v>1747.7500000000002</v>
      </c>
      <c r="J50" s="36">
        <v>1807</v>
      </c>
      <c r="K50" s="31">
        <v>1688.5</v>
      </c>
      <c r="L50" s="31">
        <v>1571.3</v>
      </c>
      <c r="M50" s="31">
        <v>29.601220000000001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333.85</v>
      </c>
      <c r="D51" s="36">
        <v>332.83333333333331</v>
      </c>
      <c r="E51" s="36">
        <v>325.16666666666663</v>
      </c>
      <c r="F51" s="36">
        <v>316.48333333333329</v>
      </c>
      <c r="G51" s="36">
        <v>308.81666666666661</v>
      </c>
      <c r="H51" s="36">
        <v>341.51666666666665</v>
      </c>
      <c r="I51" s="36">
        <v>349.18333333333328</v>
      </c>
      <c r="J51" s="36">
        <v>357.86666666666667</v>
      </c>
      <c r="K51" s="31">
        <v>340.5</v>
      </c>
      <c r="L51" s="31">
        <v>324.14999999999998</v>
      </c>
      <c r="M51" s="31">
        <v>467.79964999999999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1659.8</v>
      </c>
      <c r="D52" s="36">
        <v>1647.1333333333332</v>
      </c>
      <c r="E52" s="36">
        <v>1615.6666666666665</v>
      </c>
      <c r="F52" s="36">
        <v>1571.5333333333333</v>
      </c>
      <c r="G52" s="36">
        <v>1540.0666666666666</v>
      </c>
      <c r="H52" s="36">
        <v>1691.2666666666664</v>
      </c>
      <c r="I52" s="36">
        <v>1722.7333333333331</v>
      </c>
      <c r="J52" s="36">
        <v>1766.8666666666663</v>
      </c>
      <c r="K52" s="31">
        <v>1678.6</v>
      </c>
      <c r="L52" s="31">
        <v>1603</v>
      </c>
      <c r="M52" s="31">
        <v>9.3622999999999994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327.95</v>
      </c>
      <c r="D53" s="36">
        <v>324.58333333333331</v>
      </c>
      <c r="E53" s="36">
        <v>317.96666666666664</v>
      </c>
      <c r="F53" s="36">
        <v>307.98333333333335</v>
      </c>
      <c r="G53" s="36">
        <v>301.36666666666667</v>
      </c>
      <c r="H53" s="36">
        <v>334.56666666666661</v>
      </c>
      <c r="I53" s="36">
        <v>341.18333333333328</v>
      </c>
      <c r="J53" s="36">
        <v>351.16666666666657</v>
      </c>
      <c r="K53" s="31">
        <v>331.2</v>
      </c>
      <c r="L53" s="31">
        <v>314.60000000000002</v>
      </c>
      <c r="M53" s="31">
        <v>253.92017999999999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300.35000000000002</v>
      </c>
      <c r="D54" s="36">
        <v>298.51666666666671</v>
      </c>
      <c r="E54" s="36">
        <v>295.23333333333341</v>
      </c>
      <c r="F54" s="36">
        <v>290.11666666666667</v>
      </c>
      <c r="G54" s="36">
        <v>286.83333333333337</v>
      </c>
      <c r="H54" s="36">
        <v>303.63333333333344</v>
      </c>
      <c r="I54" s="36">
        <v>306.91666666666674</v>
      </c>
      <c r="J54" s="36">
        <v>312.03333333333347</v>
      </c>
      <c r="K54" s="31">
        <v>301.8</v>
      </c>
      <c r="L54" s="31">
        <v>293.39999999999998</v>
      </c>
      <c r="M54" s="31">
        <v>121.34269999999999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1445.05</v>
      </c>
      <c r="D55" s="36">
        <v>1439.9833333333336</v>
      </c>
      <c r="E55" s="36">
        <v>1431.2166666666672</v>
      </c>
      <c r="F55" s="36">
        <v>1417.3833333333337</v>
      </c>
      <c r="G55" s="36">
        <v>1408.6166666666672</v>
      </c>
      <c r="H55" s="36">
        <v>1453.8166666666671</v>
      </c>
      <c r="I55" s="36">
        <v>1462.5833333333335</v>
      </c>
      <c r="J55" s="36">
        <v>1476.416666666667</v>
      </c>
      <c r="K55" s="31">
        <v>1448.75</v>
      </c>
      <c r="L55" s="31">
        <v>1426.15</v>
      </c>
      <c r="M55" s="31">
        <v>34.167619999999999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357.75</v>
      </c>
      <c r="D56" s="36">
        <v>358.31666666666666</v>
      </c>
      <c r="E56" s="36">
        <v>350.13333333333333</v>
      </c>
      <c r="F56" s="36">
        <v>342.51666666666665</v>
      </c>
      <c r="G56" s="36">
        <v>334.33333333333331</v>
      </c>
      <c r="H56" s="36">
        <v>365.93333333333334</v>
      </c>
      <c r="I56" s="36">
        <v>374.11666666666662</v>
      </c>
      <c r="J56" s="36">
        <v>381.73333333333335</v>
      </c>
      <c r="K56" s="31">
        <v>366.5</v>
      </c>
      <c r="L56" s="31">
        <v>350.7</v>
      </c>
      <c r="M56" s="31">
        <v>43.83222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35389.949999999997</v>
      </c>
      <c r="D57" s="36">
        <v>35310.816666666666</v>
      </c>
      <c r="E57" s="36">
        <v>34946.633333333331</v>
      </c>
      <c r="F57" s="36">
        <v>34503.316666666666</v>
      </c>
      <c r="G57" s="36">
        <v>34139.133333333331</v>
      </c>
      <c r="H57" s="36">
        <v>35754.133333333331</v>
      </c>
      <c r="I57" s="36">
        <v>36118.316666666666</v>
      </c>
      <c r="J57" s="36">
        <v>36561.633333333331</v>
      </c>
      <c r="K57" s="31">
        <v>35675</v>
      </c>
      <c r="L57" s="31">
        <v>34867.5</v>
      </c>
      <c r="M57" s="31">
        <v>0.30143999999999999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5755.55</v>
      </c>
      <c r="D58" s="36">
        <v>5741.8666666666659</v>
      </c>
      <c r="E58" s="36">
        <v>5683.7333333333318</v>
      </c>
      <c r="F58" s="36">
        <v>5611.9166666666661</v>
      </c>
      <c r="G58" s="36">
        <v>5553.7833333333319</v>
      </c>
      <c r="H58" s="36">
        <v>5813.6833333333316</v>
      </c>
      <c r="I58" s="36">
        <v>5871.8166666666648</v>
      </c>
      <c r="J58" s="36">
        <v>5943.6333333333314</v>
      </c>
      <c r="K58" s="31">
        <v>5800</v>
      </c>
      <c r="L58" s="31">
        <v>5670.05</v>
      </c>
      <c r="M58" s="31">
        <v>5.2609500000000002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742.05</v>
      </c>
      <c r="D59" s="36">
        <v>741.68333333333339</v>
      </c>
      <c r="E59" s="36">
        <v>723.36666666666679</v>
      </c>
      <c r="F59" s="36">
        <v>704.68333333333339</v>
      </c>
      <c r="G59" s="36">
        <v>686.36666666666679</v>
      </c>
      <c r="H59" s="36">
        <v>760.36666666666679</v>
      </c>
      <c r="I59" s="36">
        <v>778.68333333333339</v>
      </c>
      <c r="J59" s="36">
        <v>797.36666666666679</v>
      </c>
      <c r="K59" s="31">
        <v>760</v>
      </c>
      <c r="L59" s="31">
        <v>723</v>
      </c>
      <c r="M59" s="31">
        <v>32.422240000000002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114.76</v>
      </c>
      <c r="D60" s="36">
        <v>114.63666666666666</v>
      </c>
      <c r="E60" s="36">
        <v>113.02333333333331</v>
      </c>
      <c r="F60" s="36">
        <v>111.28666666666666</v>
      </c>
      <c r="G60" s="36">
        <v>109.67333333333332</v>
      </c>
      <c r="H60" s="36">
        <v>116.37333333333331</v>
      </c>
      <c r="I60" s="36">
        <v>117.98666666666665</v>
      </c>
      <c r="J60" s="36">
        <v>119.7233333333333</v>
      </c>
      <c r="K60" s="31">
        <v>116.25</v>
      </c>
      <c r="L60" s="31">
        <v>112.9</v>
      </c>
      <c r="M60" s="31">
        <v>229.91041999999999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1421.05</v>
      </c>
      <c r="D61" s="36">
        <v>1411.55</v>
      </c>
      <c r="E61" s="36">
        <v>1399.5</v>
      </c>
      <c r="F61" s="36">
        <v>1377.95</v>
      </c>
      <c r="G61" s="36">
        <v>1365.9</v>
      </c>
      <c r="H61" s="36">
        <v>1433.1</v>
      </c>
      <c r="I61" s="36">
        <v>1445.1499999999996</v>
      </c>
      <c r="J61" s="36">
        <v>1466.6999999999998</v>
      </c>
      <c r="K61" s="31">
        <v>1423.6</v>
      </c>
      <c r="L61" s="31">
        <v>1390</v>
      </c>
      <c r="M61" s="31">
        <v>9.1291100000000007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1513.2</v>
      </c>
      <c r="D62" s="36">
        <v>1507.5666666666666</v>
      </c>
      <c r="E62" s="36">
        <v>1497.8833333333332</v>
      </c>
      <c r="F62" s="36">
        <v>1482.5666666666666</v>
      </c>
      <c r="G62" s="36">
        <v>1472.8833333333332</v>
      </c>
      <c r="H62" s="36">
        <v>1522.8833333333332</v>
      </c>
      <c r="I62" s="36">
        <v>1532.5666666666666</v>
      </c>
      <c r="J62" s="36">
        <v>1547.8833333333332</v>
      </c>
      <c r="K62" s="31">
        <v>1517.25</v>
      </c>
      <c r="L62" s="31">
        <v>1492.25</v>
      </c>
      <c r="M62" s="31">
        <v>6.7104200000000001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490.75</v>
      </c>
      <c r="D63" s="36">
        <v>488.73333333333335</v>
      </c>
      <c r="E63" s="36">
        <v>482.56666666666672</v>
      </c>
      <c r="F63" s="36">
        <v>474.38333333333338</v>
      </c>
      <c r="G63" s="36">
        <v>468.21666666666675</v>
      </c>
      <c r="H63" s="36">
        <v>496.91666666666669</v>
      </c>
      <c r="I63" s="36">
        <v>503.08333333333331</v>
      </c>
      <c r="J63" s="36">
        <v>511.26666666666665</v>
      </c>
      <c r="K63" s="31">
        <v>494.9</v>
      </c>
      <c r="L63" s="31">
        <v>480.55</v>
      </c>
      <c r="M63" s="31">
        <v>59.814770000000003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5669.1</v>
      </c>
      <c r="D64" s="36">
        <v>5696.3833333333341</v>
      </c>
      <c r="E64" s="36">
        <v>5597.7666666666682</v>
      </c>
      <c r="F64" s="36">
        <v>5526.4333333333343</v>
      </c>
      <c r="G64" s="36">
        <v>5427.8166666666684</v>
      </c>
      <c r="H64" s="36">
        <v>5767.7166666666681</v>
      </c>
      <c r="I64" s="36">
        <v>5866.3333333333348</v>
      </c>
      <c r="J64" s="36">
        <v>5937.6666666666679</v>
      </c>
      <c r="K64" s="31">
        <v>5795</v>
      </c>
      <c r="L64" s="31">
        <v>5625.05</v>
      </c>
      <c r="M64" s="31">
        <v>2.03051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3040.5</v>
      </c>
      <c r="D65" s="36">
        <v>3023.4500000000003</v>
      </c>
      <c r="E65" s="36">
        <v>2987.1000000000004</v>
      </c>
      <c r="F65" s="36">
        <v>2933.7000000000003</v>
      </c>
      <c r="G65" s="36">
        <v>2897.3500000000004</v>
      </c>
      <c r="H65" s="36">
        <v>3076.8500000000004</v>
      </c>
      <c r="I65" s="36">
        <v>3113.2</v>
      </c>
      <c r="J65" s="36">
        <v>3166.6000000000004</v>
      </c>
      <c r="K65" s="31">
        <v>3059.8</v>
      </c>
      <c r="L65" s="31">
        <v>2970.05</v>
      </c>
      <c r="M65" s="31">
        <v>5.9617800000000001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1044</v>
      </c>
      <c r="D66" s="36">
        <v>1035.8166666666666</v>
      </c>
      <c r="E66" s="36">
        <v>1023.1833333333332</v>
      </c>
      <c r="F66" s="36">
        <v>1002.3666666666666</v>
      </c>
      <c r="G66" s="36">
        <v>989.73333333333312</v>
      </c>
      <c r="H66" s="36">
        <v>1056.6333333333332</v>
      </c>
      <c r="I66" s="36">
        <v>1069.2666666666664</v>
      </c>
      <c r="J66" s="36">
        <v>1090.0833333333333</v>
      </c>
      <c r="K66" s="31">
        <v>1048.45</v>
      </c>
      <c r="L66" s="31">
        <v>1015</v>
      </c>
      <c r="M66" s="31">
        <v>20.618359999999999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1611.85</v>
      </c>
      <c r="D67" s="36">
        <v>1602.7833333333335</v>
      </c>
      <c r="E67" s="36">
        <v>1580.5666666666671</v>
      </c>
      <c r="F67" s="36">
        <v>1549.2833333333335</v>
      </c>
      <c r="G67" s="36">
        <v>1527.0666666666671</v>
      </c>
      <c r="H67" s="36">
        <v>1634.0666666666671</v>
      </c>
      <c r="I67" s="36">
        <v>1656.2833333333338</v>
      </c>
      <c r="J67" s="36">
        <v>1687.5666666666671</v>
      </c>
      <c r="K67" s="31">
        <v>1625</v>
      </c>
      <c r="L67" s="31">
        <v>1571.5</v>
      </c>
      <c r="M67" s="31">
        <v>3.8066399999999998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423.05</v>
      </c>
      <c r="D68" s="36">
        <v>422.8</v>
      </c>
      <c r="E68" s="36">
        <v>415.5</v>
      </c>
      <c r="F68" s="36">
        <v>407.95</v>
      </c>
      <c r="G68" s="36">
        <v>400.65</v>
      </c>
      <c r="H68" s="36">
        <v>430.35</v>
      </c>
      <c r="I68" s="36">
        <v>437.65000000000009</v>
      </c>
      <c r="J68" s="36">
        <v>445.20000000000005</v>
      </c>
      <c r="K68" s="31">
        <v>430.1</v>
      </c>
      <c r="L68" s="31">
        <v>415.25</v>
      </c>
      <c r="M68" s="31">
        <v>17.581949999999999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4032.75</v>
      </c>
      <c r="D69" s="36">
        <v>3999.5166666666664</v>
      </c>
      <c r="E69" s="36">
        <v>3959.0333333333328</v>
      </c>
      <c r="F69" s="36">
        <v>3885.3166666666666</v>
      </c>
      <c r="G69" s="36">
        <v>3844.833333333333</v>
      </c>
      <c r="H69" s="36">
        <v>4073.2333333333327</v>
      </c>
      <c r="I69" s="36">
        <v>4113.7166666666662</v>
      </c>
      <c r="J69" s="36">
        <v>4187.4333333333325</v>
      </c>
      <c r="K69" s="31">
        <v>4040</v>
      </c>
      <c r="L69" s="31">
        <v>3925.8</v>
      </c>
      <c r="M69" s="31">
        <v>3.3304900000000002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836.7</v>
      </c>
      <c r="D70" s="36">
        <v>837.5333333333333</v>
      </c>
      <c r="E70" s="36">
        <v>822.06666666666661</v>
      </c>
      <c r="F70" s="36">
        <v>807.43333333333328</v>
      </c>
      <c r="G70" s="36">
        <v>791.96666666666658</v>
      </c>
      <c r="H70" s="36">
        <v>852.16666666666663</v>
      </c>
      <c r="I70" s="36">
        <v>867.63333333333333</v>
      </c>
      <c r="J70" s="36">
        <v>882.26666666666665</v>
      </c>
      <c r="K70" s="31">
        <v>853</v>
      </c>
      <c r="L70" s="31">
        <v>822.9</v>
      </c>
      <c r="M70" s="31">
        <v>49.485979999999998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631.70000000000005</v>
      </c>
      <c r="D71" s="36">
        <v>629.5</v>
      </c>
      <c r="E71" s="36">
        <v>621.75</v>
      </c>
      <c r="F71" s="36">
        <v>611.79999999999995</v>
      </c>
      <c r="G71" s="36">
        <v>604.04999999999995</v>
      </c>
      <c r="H71" s="36">
        <v>639.45000000000005</v>
      </c>
      <c r="I71" s="36">
        <v>647.20000000000005</v>
      </c>
      <c r="J71" s="36">
        <v>657.15000000000009</v>
      </c>
      <c r="K71" s="31">
        <v>637.25</v>
      </c>
      <c r="L71" s="31">
        <v>619.54999999999995</v>
      </c>
      <c r="M71" s="31">
        <v>28.825700000000001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1865.3</v>
      </c>
      <c r="D72" s="36">
        <v>1849.2166666666665</v>
      </c>
      <c r="E72" s="36">
        <v>1823.7333333333329</v>
      </c>
      <c r="F72" s="36">
        <v>1782.1666666666665</v>
      </c>
      <c r="G72" s="36">
        <v>1756.6833333333329</v>
      </c>
      <c r="H72" s="36">
        <v>1890.7833333333328</v>
      </c>
      <c r="I72" s="36">
        <v>1916.2666666666664</v>
      </c>
      <c r="J72" s="36">
        <v>1957.8333333333328</v>
      </c>
      <c r="K72" s="31">
        <v>1874.7</v>
      </c>
      <c r="L72" s="31">
        <v>1807.65</v>
      </c>
      <c r="M72" s="31">
        <v>4.7766900000000003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2724.9</v>
      </c>
      <c r="D73" s="36">
        <v>2698</v>
      </c>
      <c r="E73" s="36">
        <v>2658</v>
      </c>
      <c r="F73" s="36">
        <v>2591.1</v>
      </c>
      <c r="G73" s="36">
        <v>2551.1</v>
      </c>
      <c r="H73" s="36">
        <v>2764.9</v>
      </c>
      <c r="I73" s="36">
        <v>2804.9</v>
      </c>
      <c r="J73" s="36">
        <v>2871.8</v>
      </c>
      <c r="K73" s="31">
        <v>2738</v>
      </c>
      <c r="L73" s="31">
        <v>2631.1</v>
      </c>
      <c r="M73" s="31">
        <v>6.55708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387.85</v>
      </c>
      <c r="D74" s="36">
        <v>392.51666666666665</v>
      </c>
      <c r="E74" s="36">
        <v>381.38333333333333</v>
      </c>
      <c r="F74" s="36">
        <v>374.91666666666669</v>
      </c>
      <c r="G74" s="36">
        <v>363.78333333333336</v>
      </c>
      <c r="H74" s="36">
        <v>398.98333333333329</v>
      </c>
      <c r="I74" s="36">
        <v>410.11666666666662</v>
      </c>
      <c r="J74" s="36">
        <v>416.58333333333326</v>
      </c>
      <c r="K74" s="31">
        <v>403.65</v>
      </c>
      <c r="L74" s="31">
        <v>386.05</v>
      </c>
      <c r="M74" s="31">
        <v>52.418190000000003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163.63999999999999</v>
      </c>
      <c r="D75" s="36">
        <v>164.04333333333332</v>
      </c>
      <c r="E75" s="36">
        <v>161.80666666666664</v>
      </c>
      <c r="F75" s="36">
        <v>159.97333333333333</v>
      </c>
      <c r="G75" s="36">
        <v>157.73666666666665</v>
      </c>
      <c r="H75" s="36">
        <v>165.87666666666664</v>
      </c>
      <c r="I75" s="36">
        <v>168.11333333333332</v>
      </c>
      <c r="J75" s="36">
        <v>169.94666666666663</v>
      </c>
      <c r="K75" s="31">
        <v>166.28</v>
      </c>
      <c r="L75" s="31">
        <v>162.21</v>
      </c>
      <c r="M75" s="31">
        <v>9.2250300000000003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4636.95</v>
      </c>
      <c r="D76" s="36">
        <v>4608.5333333333328</v>
      </c>
      <c r="E76" s="36">
        <v>4565.2166666666653</v>
      </c>
      <c r="F76" s="36">
        <v>4493.4833333333327</v>
      </c>
      <c r="G76" s="36">
        <v>4450.1666666666652</v>
      </c>
      <c r="H76" s="36">
        <v>4680.2666666666655</v>
      </c>
      <c r="I76" s="36">
        <v>4723.583333333333</v>
      </c>
      <c r="J76" s="36">
        <v>4795.3166666666657</v>
      </c>
      <c r="K76" s="31">
        <v>4651.8500000000004</v>
      </c>
      <c r="L76" s="31">
        <v>4536.8</v>
      </c>
      <c r="M76" s="31">
        <v>5.5018799999999999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12412.1</v>
      </c>
      <c r="D77" s="36">
        <v>12405.75</v>
      </c>
      <c r="E77" s="36">
        <v>12170.65</v>
      </c>
      <c r="F77" s="36">
        <v>11929.199999999999</v>
      </c>
      <c r="G77" s="36">
        <v>11694.099999999999</v>
      </c>
      <c r="H77" s="36">
        <v>12647.2</v>
      </c>
      <c r="I77" s="36">
        <v>12882.3</v>
      </c>
      <c r="J77" s="36">
        <v>13123.750000000002</v>
      </c>
      <c r="K77" s="31">
        <v>12640.85</v>
      </c>
      <c r="L77" s="31">
        <v>12164.3</v>
      </c>
      <c r="M77" s="31">
        <v>3.1539600000000001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2948.7</v>
      </c>
      <c r="D78" s="36">
        <v>2925.85</v>
      </c>
      <c r="E78" s="36">
        <v>2890.6499999999996</v>
      </c>
      <c r="F78" s="36">
        <v>2832.6</v>
      </c>
      <c r="G78" s="36">
        <v>2797.3999999999996</v>
      </c>
      <c r="H78" s="36">
        <v>2983.8999999999996</v>
      </c>
      <c r="I78" s="36">
        <v>3019.0999999999995</v>
      </c>
      <c r="J78" s="36">
        <v>3077.1499999999996</v>
      </c>
      <c r="K78" s="31">
        <v>2961.05</v>
      </c>
      <c r="L78" s="31">
        <v>2867.8</v>
      </c>
      <c r="M78" s="31">
        <v>3.7850799999999998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6592.55</v>
      </c>
      <c r="D79" s="36">
        <v>6560</v>
      </c>
      <c r="E79" s="36">
        <v>6515.55</v>
      </c>
      <c r="F79" s="36">
        <v>6438.55</v>
      </c>
      <c r="G79" s="36">
        <v>6394.1</v>
      </c>
      <c r="H79" s="36">
        <v>6637</v>
      </c>
      <c r="I79" s="36">
        <v>6681.4500000000007</v>
      </c>
      <c r="J79" s="36">
        <v>6758.45</v>
      </c>
      <c r="K79" s="31">
        <v>6604.45</v>
      </c>
      <c r="L79" s="31">
        <v>6483</v>
      </c>
      <c r="M79" s="31">
        <v>2.5750999999999999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4849.1499999999996</v>
      </c>
      <c r="D80" s="36">
        <v>4866.3833333333332</v>
      </c>
      <c r="E80" s="36">
        <v>4777.7666666666664</v>
      </c>
      <c r="F80" s="36">
        <v>4706.3833333333332</v>
      </c>
      <c r="G80" s="36">
        <v>4617.7666666666664</v>
      </c>
      <c r="H80" s="36">
        <v>4937.7666666666664</v>
      </c>
      <c r="I80" s="36">
        <v>5026.3833333333332</v>
      </c>
      <c r="J80" s="36">
        <v>5097.7666666666664</v>
      </c>
      <c r="K80" s="31">
        <v>4955</v>
      </c>
      <c r="L80" s="31">
        <v>4795</v>
      </c>
      <c r="M80" s="31">
        <v>8.3200699999999994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4051.2</v>
      </c>
      <c r="D81" s="36">
        <v>4089.3166666666671</v>
      </c>
      <c r="E81" s="36">
        <v>3986.8833333333341</v>
      </c>
      <c r="F81" s="36">
        <v>3922.5666666666671</v>
      </c>
      <c r="G81" s="36">
        <v>3820.1333333333341</v>
      </c>
      <c r="H81" s="36">
        <v>4153.6333333333341</v>
      </c>
      <c r="I81" s="36">
        <v>4256.0666666666675</v>
      </c>
      <c r="J81" s="36">
        <v>4320.3833333333341</v>
      </c>
      <c r="K81" s="31">
        <v>4191.75</v>
      </c>
      <c r="L81" s="31">
        <v>4025</v>
      </c>
      <c r="M81" s="31">
        <v>1.55749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175.28</v>
      </c>
      <c r="D82" s="36">
        <v>177.16333333333333</v>
      </c>
      <c r="E82" s="36">
        <v>171.63666666666666</v>
      </c>
      <c r="F82" s="36">
        <v>167.99333333333334</v>
      </c>
      <c r="G82" s="36">
        <v>162.46666666666667</v>
      </c>
      <c r="H82" s="36">
        <v>180.80666666666664</v>
      </c>
      <c r="I82" s="36">
        <v>186.33333333333334</v>
      </c>
      <c r="J82" s="36">
        <v>189.97666666666663</v>
      </c>
      <c r="K82" s="31">
        <v>182.69</v>
      </c>
      <c r="L82" s="31">
        <v>173.52</v>
      </c>
      <c r="M82" s="31">
        <v>86.008719999999997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188.66</v>
      </c>
      <c r="D83" s="36">
        <v>187.5</v>
      </c>
      <c r="E83" s="36">
        <v>185.66</v>
      </c>
      <c r="F83" s="36">
        <v>182.66</v>
      </c>
      <c r="G83" s="36">
        <v>180.82</v>
      </c>
      <c r="H83" s="36">
        <v>190.5</v>
      </c>
      <c r="I83" s="36">
        <v>192.34000000000003</v>
      </c>
      <c r="J83" s="36">
        <v>195.34</v>
      </c>
      <c r="K83" s="31">
        <v>189.34</v>
      </c>
      <c r="L83" s="31">
        <v>184.5</v>
      </c>
      <c r="M83" s="31">
        <v>161.00829999999999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1047.1500000000001</v>
      </c>
      <c r="D84" s="36">
        <v>1054.6833333333334</v>
      </c>
      <c r="E84" s="36">
        <v>1015.3666666666668</v>
      </c>
      <c r="F84" s="36">
        <v>983.58333333333337</v>
      </c>
      <c r="G84" s="36">
        <v>944.26666666666677</v>
      </c>
      <c r="H84" s="36">
        <v>1086.4666666666667</v>
      </c>
      <c r="I84" s="36">
        <v>1125.7833333333333</v>
      </c>
      <c r="J84" s="36">
        <v>1157.5666666666668</v>
      </c>
      <c r="K84" s="31">
        <v>1094</v>
      </c>
      <c r="L84" s="31">
        <v>1022.9</v>
      </c>
      <c r="M84" s="31">
        <v>11.237780000000001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470.1</v>
      </c>
      <c r="D85" s="36">
        <v>466.86666666666662</v>
      </c>
      <c r="E85" s="36">
        <v>459.78333333333325</v>
      </c>
      <c r="F85" s="36">
        <v>449.46666666666664</v>
      </c>
      <c r="G85" s="36">
        <v>442.38333333333327</v>
      </c>
      <c r="H85" s="36">
        <v>477.18333333333322</v>
      </c>
      <c r="I85" s="36">
        <v>484.26666666666659</v>
      </c>
      <c r="J85" s="36">
        <v>494.5833333333332</v>
      </c>
      <c r="K85" s="31">
        <v>473.95</v>
      </c>
      <c r="L85" s="31">
        <v>456.55</v>
      </c>
      <c r="M85" s="31">
        <v>19.24549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229.23</v>
      </c>
      <c r="D86" s="36">
        <v>226.94666666666669</v>
      </c>
      <c r="E86" s="36">
        <v>222.14333333333337</v>
      </c>
      <c r="F86" s="36">
        <v>215.0566666666667</v>
      </c>
      <c r="G86" s="36">
        <v>210.25333333333339</v>
      </c>
      <c r="H86" s="36">
        <v>234.03333333333336</v>
      </c>
      <c r="I86" s="36">
        <v>238.8366666666667</v>
      </c>
      <c r="J86" s="36">
        <v>245.92333333333335</v>
      </c>
      <c r="K86" s="31">
        <v>231.75</v>
      </c>
      <c r="L86" s="31">
        <v>219.86</v>
      </c>
      <c r="M86" s="31">
        <v>186.43698000000001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1983</v>
      </c>
      <c r="D87" s="36">
        <v>1984.7666666666667</v>
      </c>
      <c r="E87" s="36">
        <v>1920.2333333333331</v>
      </c>
      <c r="F87" s="36">
        <v>1857.4666666666665</v>
      </c>
      <c r="G87" s="36">
        <v>1792.9333333333329</v>
      </c>
      <c r="H87" s="36">
        <v>2047.5333333333333</v>
      </c>
      <c r="I87" s="36">
        <v>2112.0666666666666</v>
      </c>
      <c r="J87" s="36">
        <v>2174.8333333333335</v>
      </c>
      <c r="K87" s="31">
        <v>2049.3000000000002</v>
      </c>
      <c r="L87" s="31">
        <v>1922</v>
      </c>
      <c r="M87" s="31">
        <v>3.46549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1444.1</v>
      </c>
      <c r="D88" s="36">
        <v>1433</v>
      </c>
      <c r="E88" s="36">
        <v>1411.05</v>
      </c>
      <c r="F88" s="36">
        <v>1378</v>
      </c>
      <c r="G88" s="36">
        <v>1356.05</v>
      </c>
      <c r="H88" s="36">
        <v>1466.05</v>
      </c>
      <c r="I88" s="36">
        <v>1487.9999999999998</v>
      </c>
      <c r="J88" s="36">
        <v>1521.05</v>
      </c>
      <c r="K88" s="31">
        <v>1454.95</v>
      </c>
      <c r="L88" s="31">
        <v>1399.95</v>
      </c>
      <c r="M88" s="31">
        <v>18.22861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3313.9</v>
      </c>
      <c r="D89" s="36">
        <v>3285.9666666666667</v>
      </c>
      <c r="E89" s="36">
        <v>3247.9333333333334</v>
      </c>
      <c r="F89" s="36">
        <v>3181.9666666666667</v>
      </c>
      <c r="G89" s="36">
        <v>3143.9333333333334</v>
      </c>
      <c r="H89" s="36">
        <v>3351.9333333333334</v>
      </c>
      <c r="I89" s="36">
        <v>3389.9666666666672</v>
      </c>
      <c r="J89" s="36">
        <v>3455.9333333333334</v>
      </c>
      <c r="K89" s="31">
        <v>3324</v>
      </c>
      <c r="L89" s="31">
        <v>3220</v>
      </c>
      <c r="M89" s="31">
        <v>5.0446900000000001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2802.15</v>
      </c>
      <c r="D90" s="36">
        <v>2785.1333333333332</v>
      </c>
      <c r="E90" s="36">
        <v>2758.0166666666664</v>
      </c>
      <c r="F90" s="36">
        <v>2713.8833333333332</v>
      </c>
      <c r="G90" s="36">
        <v>2686.7666666666664</v>
      </c>
      <c r="H90" s="36">
        <v>2829.2666666666664</v>
      </c>
      <c r="I90" s="36">
        <v>2856.3833333333332</v>
      </c>
      <c r="J90" s="36">
        <v>2900.5166666666664</v>
      </c>
      <c r="K90" s="31">
        <v>2812.25</v>
      </c>
      <c r="L90" s="31">
        <v>2741</v>
      </c>
      <c r="M90" s="31">
        <v>11.28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3220.25</v>
      </c>
      <c r="D91" s="36">
        <v>3230.7666666666664</v>
      </c>
      <c r="E91" s="36">
        <v>3160.7333333333327</v>
      </c>
      <c r="F91" s="36">
        <v>3101.2166666666662</v>
      </c>
      <c r="G91" s="36">
        <v>3031.1833333333325</v>
      </c>
      <c r="H91" s="36">
        <v>3290.2833333333328</v>
      </c>
      <c r="I91" s="36">
        <v>3360.3166666666666</v>
      </c>
      <c r="J91" s="36">
        <v>3419.833333333333</v>
      </c>
      <c r="K91" s="31">
        <v>3300.8</v>
      </c>
      <c r="L91" s="31">
        <v>3171.25</v>
      </c>
      <c r="M91" s="31">
        <v>1.14645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652.45000000000005</v>
      </c>
      <c r="D92" s="36">
        <v>650.31666666666672</v>
      </c>
      <c r="E92" s="36">
        <v>637.83333333333348</v>
      </c>
      <c r="F92" s="36">
        <v>623.21666666666681</v>
      </c>
      <c r="G92" s="36">
        <v>610.73333333333358</v>
      </c>
      <c r="H92" s="36">
        <v>664.93333333333339</v>
      </c>
      <c r="I92" s="36">
        <v>677.41666666666674</v>
      </c>
      <c r="J92" s="36">
        <v>692.0333333333333</v>
      </c>
      <c r="K92" s="31">
        <v>662.8</v>
      </c>
      <c r="L92" s="31">
        <v>635.70000000000005</v>
      </c>
      <c r="M92" s="31">
        <v>10.62133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1509.95</v>
      </c>
      <c r="D93" s="36">
        <v>1510.1333333333332</v>
      </c>
      <c r="E93" s="36">
        <v>1487.6666666666665</v>
      </c>
      <c r="F93" s="36">
        <v>1465.3833333333332</v>
      </c>
      <c r="G93" s="36">
        <v>1442.9166666666665</v>
      </c>
      <c r="H93" s="36">
        <v>1532.4166666666665</v>
      </c>
      <c r="I93" s="36">
        <v>1554.8833333333332</v>
      </c>
      <c r="J93" s="36">
        <v>1577.1666666666665</v>
      </c>
      <c r="K93" s="31">
        <v>1532.6</v>
      </c>
      <c r="L93" s="31">
        <v>1487.85</v>
      </c>
      <c r="M93" s="31">
        <v>35.070959999999999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4159.6499999999996</v>
      </c>
      <c r="D94" s="36">
        <v>4136.55</v>
      </c>
      <c r="E94" s="36">
        <v>4073.1000000000004</v>
      </c>
      <c r="F94" s="36">
        <v>3986.55</v>
      </c>
      <c r="G94" s="36">
        <v>3923.1000000000004</v>
      </c>
      <c r="H94" s="36">
        <v>4223.1000000000004</v>
      </c>
      <c r="I94" s="36">
        <v>4286.5499999999993</v>
      </c>
      <c r="J94" s="36">
        <v>4373.1000000000004</v>
      </c>
      <c r="K94" s="31">
        <v>4200</v>
      </c>
      <c r="L94" s="31">
        <v>4050</v>
      </c>
      <c r="M94" s="31">
        <v>3.2210800000000002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1626.1</v>
      </c>
      <c r="D95" s="36">
        <v>1628.95</v>
      </c>
      <c r="E95" s="36">
        <v>1617.9</v>
      </c>
      <c r="F95" s="36">
        <v>1609.7</v>
      </c>
      <c r="G95" s="36">
        <v>1598.65</v>
      </c>
      <c r="H95" s="36">
        <v>1637.15</v>
      </c>
      <c r="I95" s="36">
        <v>1648.1999999999998</v>
      </c>
      <c r="J95" s="36">
        <v>1656.4</v>
      </c>
      <c r="K95" s="31">
        <v>1640</v>
      </c>
      <c r="L95" s="31">
        <v>1620.75</v>
      </c>
      <c r="M95" s="31">
        <v>227.53591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632.75</v>
      </c>
      <c r="D96" s="36">
        <v>629.69999999999993</v>
      </c>
      <c r="E96" s="36">
        <v>618.64999999999986</v>
      </c>
      <c r="F96" s="36">
        <v>604.54999999999995</v>
      </c>
      <c r="G96" s="36">
        <v>593.49999999999989</v>
      </c>
      <c r="H96" s="36">
        <v>643.79999999999984</v>
      </c>
      <c r="I96" s="36">
        <v>654.8499999999998</v>
      </c>
      <c r="J96" s="36">
        <v>668.94999999999982</v>
      </c>
      <c r="K96" s="31">
        <v>640.75</v>
      </c>
      <c r="L96" s="31">
        <v>615.6</v>
      </c>
      <c r="M96" s="31">
        <v>61.869680000000002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1929.45</v>
      </c>
      <c r="D97" s="36">
        <v>1924.2833333333335</v>
      </c>
      <c r="E97" s="36">
        <v>1903.5666666666671</v>
      </c>
      <c r="F97" s="36">
        <v>1877.6833333333336</v>
      </c>
      <c r="G97" s="36">
        <v>1856.9666666666672</v>
      </c>
      <c r="H97" s="36">
        <v>1950.166666666667</v>
      </c>
      <c r="I97" s="36">
        <v>1970.8833333333337</v>
      </c>
      <c r="J97" s="36">
        <v>1996.7666666666669</v>
      </c>
      <c r="K97" s="31">
        <v>1945</v>
      </c>
      <c r="L97" s="31">
        <v>1898.4</v>
      </c>
      <c r="M97" s="31">
        <v>6.9226299999999998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5508.75</v>
      </c>
      <c r="D98" s="36">
        <v>5543.1166666666659</v>
      </c>
      <c r="E98" s="36">
        <v>5436.2333333333318</v>
      </c>
      <c r="F98" s="36">
        <v>5363.7166666666662</v>
      </c>
      <c r="G98" s="36">
        <v>5256.8333333333321</v>
      </c>
      <c r="H98" s="36">
        <v>5615.6333333333314</v>
      </c>
      <c r="I98" s="36">
        <v>5722.5166666666646</v>
      </c>
      <c r="J98" s="36">
        <v>5795.033333333331</v>
      </c>
      <c r="K98" s="31">
        <v>5650</v>
      </c>
      <c r="L98" s="31">
        <v>5470.6</v>
      </c>
      <c r="M98" s="31">
        <v>3.54244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693.3</v>
      </c>
      <c r="D99" s="36">
        <v>696.9</v>
      </c>
      <c r="E99" s="36">
        <v>681.69999999999993</v>
      </c>
      <c r="F99" s="36">
        <v>670.09999999999991</v>
      </c>
      <c r="G99" s="36">
        <v>654.89999999999986</v>
      </c>
      <c r="H99" s="36">
        <v>708.5</v>
      </c>
      <c r="I99" s="36">
        <v>723.7</v>
      </c>
      <c r="J99" s="36">
        <v>735.30000000000007</v>
      </c>
      <c r="K99" s="31">
        <v>712.1</v>
      </c>
      <c r="L99" s="31">
        <v>685.3</v>
      </c>
      <c r="M99" s="31">
        <v>53.272759999999998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5486.15</v>
      </c>
      <c r="D100" s="36">
        <v>5461.7166666666672</v>
      </c>
      <c r="E100" s="36">
        <v>5343.4333333333343</v>
      </c>
      <c r="F100" s="36">
        <v>5200.7166666666672</v>
      </c>
      <c r="G100" s="36">
        <v>5082.4333333333343</v>
      </c>
      <c r="H100" s="36">
        <v>5604.4333333333343</v>
      </c>
      <c r="I100" s="36">
        <v>5722.7166666666672</v>
      </c>
      <c r="J100" s="36">
        <v>5865.4333333333343</v>
      </c>
      <c r="K100" s="31">
        <v>5580</v>
      </c>
      <c r="L100" s="31">
        <v>5319</v>
      </c>
      <c r="M100" s="31">
        <v>21.21407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335.15</v>
      </c>
      <c r="D101" s="36">
        <v>331.75</v>
      </c>
      <c r="E101" s="36">
        <v>326.39999999999998</v>
      </c>
      <c r="F101" s="36">
        <v>317.64999999999998</v>
      </c>
      <c r="G101" s="36">
        <v>312.29999999999995</v>
      </c>
      <c r="H101" s="36">
        <v>340.5</v>
      </c>
      <c r="I101" s="36">
        <v>345.85</v>
      </c>
      <c r="J101" s="36">
        <v>354.6</v>
      </c>
      <c r="K101" s="31">
        <v>337.1</v>
      </c>
      <c r="L101" s="31">
        <v>323</v>
      </c>
      <c r="M101" s="31">
        <v>68.330510000000004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2610.4499999999998</v>
      </c>
      <c r="D102" s="36">
        <v>2603.15</v>
      </c>
      <c r="E102" s="36">
        <v>2580.3000000000002</v>
      </c>
      <c r="F102" s="36">
        <v>2550.15</v>
      </c>
      <c r="G102" s="36">
        <v>2527.3000000000002</v>
      </c>
      <c r="H102" s="36">
        <v>2633.3</v>
      </c>
      <c r="I102" s="36">
        <v>2656.1499999999996</v>
      </c>
      <c r="J102" s="36">
        <v>2686.3</v>
      </c>
      <c r="K102" s="31">
        <v>2626</v>
      </c>
      <c r="L102" s="31">
        <v>2573</v>
      </c>
      <c r="M102" s="31">
        <v>17.640360000000001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1243.2</v>
      </c>
      <c r="D103" s="36">
        <v>1244.0999999999999</v>
      </c>
      <c r="E103" s="36">
        <v>1235.4499999999998</v>
      </c>
      <c r="F103" s="36">
        <v>1227.6999999999998</v>
      </c>
      <c r="G103" s="36">
        <v>1219.0499999999997</v>
      </c>
      <c r="H103" s="36">
        <v>1251.8499999999999</v>
      </c>
      <c r="I103" s="36">
        <v>1260.5</v>
      </c>
      <c r="J103" s="36">
        <v>1268.25</v>
      </c>
      <c r="K103" s="31">
        <v>1252.75</v>
      </c>
      <c r="L103" s="31">
        <v>1236.3499999999999</v>
      </c>
      <c r="M103" s="31">
        <v>182.26503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1877.75</v>
      </c>
      <c r="D104" s="36">
        <v>1861.4333333333334</v>
      </c>
      <c r="E104" s="36">
        <v>1838.3166666666668</v>
      </c>
      <c r="F104" s="36">
        <v>1798.8833333333334</v>
      </c>
      <c r="G104" s="36">
        <v>1775.7666666666669</v>
      </c>
      <c r="H104" s="36">
        <v>1900.8666666666668</v>
      </c>
      <c r="I104" s="36">
        <v>1923.9833333333336</v>
      </c>
      <c r="J104" s="36">
        <v>1963.4166666666667</v>
      </c>
      <c r="K104" s="31">
        <v>1884.55</v>
      </c>
      <c r="L104" s="31">
        <v>1822</v>
      </c>
      <c r="M104" s="31">
        <v>9.2891499999999994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660.75</v>
      </c>
      <c r="D105" s="36">
        <v>657.31666666666672</v>
      </c>
      <c r="E105" s="36">
        <v>640.93333333333339</v>
      </c>
      <c r="F105" s="36">
        <v>621.11666666666667</v>
      </c>
      <c r="G105" s="36">
        <v>604.73333333333335</v>
      </c>
      <c r="H105" s="36">
        <v>677.13333333333344</v>
      </c>
      <c r="I105" s="36">
        <v>693.51666666666688</v>
      </c>
      <c r="J105" s="36">
        <v>713.33333333333348</v>
      </c>
      <c r="K105" s="31">
        <v>673.7</v>
      </c>
      <c r="L105" s="31">
        <v>637.5</v>
      </c>
      <c r="M105" s="31">
        <v>51.874319999999997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78.209999999999994</v>
      </c>
      <c r="D106" s="36">
        <v>78.38666666666667</v>
      </c>
      <c r="E106" s="36">
        <v>77.433333333333337</v>
      </c>
      <c r="F106" s="36">
        <v>76.656666666666666</v>
      </c>
      <c r="G106" s="36">
        <v>75.703333333333333</v>
      </c>
      <c r="H106" s="36">
        <v>79.163333333333341</v>
      </c>
      <c r="I106" s="36">
        <v>80.116666666666688</v>
      </c>
      <c r="J106" s="36">
        <v>80.893333333333345</v>
      </c>
      <c r="K106" s="31">
        <v>79.34</v>
      </c>
      <c r="L106" s="31">
        <v>77.61</v>
      </c>
      <c r="M106" s="31">
        <v>374.03807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451.45</v>
      </c>
      <c r="D107" s="36">
        <v>451.09999999999997</v>
      </c>
      <c r="E107" s="36">
        <v>446.84999999999991</v>
      </c>
      <c r="F107" s="36">
        <v>442.24999999999994</v>
      </c>
      <c r="G107" s="36">
        <v>437.99999999999989</v>
      </c>
      <c r="H107" s="36">
        <v>455.69999999999993</v>
      </c>
      <c r="I107" s="36">
        <v>459.95000000000005</v>
      </c>
      <c r="J107" s="36">
        <v>464.54999999999995</v>
      </c>
      <c r="K107" s="31">
        <v>455.35</v>
      </c>
      <c r="L107" s="31">
        <v>446.5</v>
      </c>
      <c r="M107" s="31">
        <v>116.18210000000001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543</v>
      </c>
      <c r="D108" s="36">
        <v>541.35</v>
      </c>
      <c r="E108" s="36">
        <v>537.65000000000009</v>
      </c>
      <c r="F108" s="36">
        <v>532.30000000000007</v>
      </c>
      <c r="G108" s="36">
        <v>528.60000000000014</v>
      </c>
      <c r="H108" s="36">
        <v>546.70000000000005</v>
      </c>
      <c r="I108" s="36">
        <v>550.40000000000009</v>
      </c>
      <c r="J108" s="36">
        <v>555.75</v>
      </c>
      <c r="K108" s="31">
        <v>545.04999999999995</v>
      </c>
      <c r="L108" s="31">
        <v>536</v>
      </c>
      <c r="M108" s="31">
        <v>17.916219999999999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609.85</v>
      </c>
      <c r="D109" s="36">
        <v>606.5333333333333</v>
      </c>
      <c r="E109" s="36">
        <v>600.16666666666663</v>
      </c>
      <c r="F109" s="36">
        <v>590.48333333333335</v>
      </c>
      <c r="G109" s="36">
        <v>584.11666666666667</v>
      </c>
      <c r="H109" s="36">
        <v>616.21666666666658</v>
      </c>
      <c r="I109" s="36">
        <v>622.58333333333337</v>
      </c>
      <c r="J109" s="36">
        <v>632.26666666666654</v>
      </c>
      <c r="K109" s="31">
        <v>612.9</v>
      </c>
      <c r="L109" s="31">
        <v>596.85</v>
      </c>
      <c r="M109" s="31">
        <v>19.268619999999999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171.9</v>
      </c>
      <c r="D110" s="36">
        <v>170.53</v>
      </c>
      <c r="E110" s="36">
        <v>168.57</v>
      </c>
      <c r="F110" s="36">
        <v>165.23999999999998</v>
      </c>
      <c r="G110" s="36">
        <v>163.27999999999997</v>
      </c>
      <c r="H110" s="36">
        <v>173.86</v>
      </c>
      <c r="I110" s="36">
        <v>175.82</v>
      </c>
      <c r="J110" s="36">
        <v>179.15000000000003</v>
      </c>
      <c r="K110" s="31">
        <v>172.49</v>
      </c>
      <c r="L110" s="31">
        <v>167.2</v>
      </c>
      <c r="M110" s="31">
        <v>346.73111999999998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1021.85</v>
      </c>
      <c r="D111" s="36">
        <v>1017.6333333333333</v>
      </c>
      <c r="E111" s="36">
        <v>997.9666666666667</v>
      </c>
      <c r="F111" s="36">
        <v>974.08333333333337</v>
      </c>
      <c r="G111" s="36">
        <v>954.41666666666674</v>
      </c>
      <c r="H111" s="36">
        <v>1041.5166666666667</v>
      </c>
      <c r="I111" s="36">
        <v>1061.1833333333334</v>
      </c>
      <c r="J111" s="36">
        <v>1085.0666666666666</v>
      </c>
      <c r="K111" s="31">
        <v>1037.3</v>
      </c>
      <c r="L111" s="31">
        <v>993.75</v>
      </c>
      <c r="M111" s="31">
        <v>22.958220000000001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203.71</v>
      </c>
      <c r="D112" s="36">
        <v>200.83666666666667</v>
      </c>
      <c r="E112" s="36">
        <v>196.67333333333335</v>
      </c>
      <c r="F112" s="36">
        <v>189.63666666666668</v>
      </c>
      <c r="G112" s="36">
        <v>185.47333333333336</v>
      </c>
      <c r="H112" s="36">
        <v>207.87333333333333</v>
      </c>
      <c r="I112" s="36">
        <v>212.03666666666669</v>
      </c>
      <c r="J112" s="36">
        <v>219.07333333333332</v>
      </c>
      <c r="K112" s="31">
        <v>205</v>
      </c>
      <c r="L112" s="31">
        <v>193.8</v>
      </c>
      <c r="M112" s="31">
        <v>1717.89924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527.54999999999995</v>
      </c>
      <c r="D113" s="36">
        <v>529.35</v>
      </c>
      <c r="E113" s="36">
        <v>518.25</v>
      </c>
      <c r="F113" s="36">
        <v>508.94999999999993</v>
      </c>
      <c r="G113" s="36">
        <v>497.84999999999991</v>
      </c>
      <c r="H113" s="36">
        <v>538.65000000000009</v>
      </c>
      <c r="I113" s="36">
        <v>549.75000000000023</v>
      </c>
      <c r="J113" s="36">
        <v>559.05000000000018</v>
      </c>
      <c r="K113" s="31">
        <v>540.45000000000005</v>
      </c>
      <c r="L113" s="31">
        <v>520.04999999999995</v>
      </c>
      <c r="M113" s="31">
        <v>47.845750000000002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382.9</v>
      </c>
      <c r="D114" s="36">
        <v>381.63333333333327</v>
      </c>
      <c r="E114" s="36">
        <v>374.81666666666655</v>
      </c>
      <c r="F114" s="36">
        <v>366.73333333333329</v>
      </c>
      <c r="G114" s="36">
        <v>359.91666666666657</v>
      </c>
      <c r="H114" s="36">
        <v>389.71666666666653</v>
      </c>
      <c r="I114" s="36">
        <v>396.53333333333325</v>
      </c>
      <c r="J114" s="36">
        <v>404.6166666666665</v>
      </c>
      <c r="K114" s="31">
        <v>388.45</v>
      </c>
      <c r="L114" s="31">
        <v>373.55</v>
      </c>
      <c r="M114" s="31">
        <v>161.09267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1425.95</v>
      </c>
      <c r="D115" s="36">
        <v>1424.8333333333333</v>
      </c>
      <c r="E115" s="36">
        <v>1416.1666666666665</v>
      </c>
      <c r="F115" s="36">
        <v>1406.3833333333332</v>
      </c>
      <c r="G115" s="36">
        <v>1397.7166666666665</v>
      </c>
      <c r="H115" s="36">
        <v>1434.6166666666666</v>
      </c>
      <c r="I115" s="36">
        <v>1443.2833333333331</v>
      </c>
      <c r="J115" s="36">
        <v>1453.0666666666666</v>
      </c>
      <c r="K115" s="31">
        <v>1433.5</v>
      </c>
      <c r="L115" s="31">
        <v>1415.05</v>
      </c>
      <c r="M115" s="31">
        <v>39.79121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6781.7</v>
      </c>
      <c r="D116" s="36">
        <v>6839.3166666666666</v>
      </c>
      <c r="E116" s="36">
        <v>6692.3833333333332</v>
      </c>
      <c r="F116" s="36">
        <v>6603.0666666666666</v>
      </c>
      <c r="G116" s="36">
        <v>6456.1333333333332</v>
      </c>
      <c r="H116" s="36">
        <v>6928.6333333333332</v>
      </c>
      <c r="I116" s="36">
        <v>7075.5666666666657</v>
      </c>
      <c r="J116" s="36">
        <v>7164.8833333333332</v>
      </c>
      <c r="K116" s="31">
        <v>6986.25</v>
      </c>
      <c r="L116" s="31">
        <v>6750</v>
      </c>
      <c r="M116" s="31">
        <v>2.2808799999999998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1648.25</v>
      </c>
      <c r="D117" s="36">
        <v>1653.2666666666667</v>
      </c>
      <c r="E117" s="36">
        <v>1632.5333333333333</v>
      </c>
      <c r="F117" s="36">
        <v>1616.8166666666666</v>
      </c>
      <c r="G117" s="36">
        <v>1596.0833333333333</v>
      </c>
      <c r="H117" s="36">
        <v>1668.9833333333333</v>
      </c>
      <c r="I117" s="36">
        <v>1689.7166666666665</v>
      </c>
      <c r="J117" s="36">
        <v>1705.4333333333334</v>
      </c>
      <c r="K117" s="31">
        <v>1674</v>
      </c>
      <c r="L117" s="31">
        <v>1637.55</v>
      </c>
      <c r="M117" s="31">
        <v>98.527699999999996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4281.25</v>
      </c>
      <c r="D118" s="36">
        <v>4253.55</v>
      </c>
      <c r="E118" s="36">
        <v>4193.1000000000004</v>
      </c>
      <c r="F118" s="36">
        <v>4104.95</v>
      </c>
      <c r="G118" s="36">
        <v>4044.5</v>
      </c>
      <c r="H118" s="36">
        <v>4341.7000000000007</v>
      </c>
      <c r="I118" s="36">
        <v>4402.1499999999996</v>
      </c>
      <c r="J118" s="36">
        <v>4490.3000000000011</v>
      </c>
      <c r="K118" s="31">
        <v>4314</v>
      </c>
      <c r="L118" s="31">
        <v>4165.3999999999996</v>
      </c>
      <c r="M118" s="31">
        <v>5.5902200000000004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1226.25</v>
      </c>
      <c r="D119" s="36">
        <v>1219.45</v>
      </c>
      <c r="E119" s="36">
        <v>1206.9000000000001</v>
      </c>
      <c r="F119" s="36">
        <v>1187.55</v>
      </c>
      <c r="G119" s="36">
        <v>1175</v>
      </c>
      <c r="H119" s="36">
        <v>1238.8000000000002</v>
      </c>
      <c r="I119" s="36">
        <v>1251.3499999999999</v>
      </c>
      <c r="J119" s="36">
        <v>1270.7000000000003</v>
      </c>
      <c r="K119" s="31">
        <v>1232</v>
      </c>
      <c r="L119" s="31">
        <v>1200.0999999999999</v>
      </c>
      <c r="M119" s="31">
        <v>6.7474299999999996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724.4</v>
      </c>
      <c r="D120" s="36">
        <v>716.34999999999991</v>
      </c>
      <c r="E120" s="36">
        <v>703.89999999999986</v>
      </c>
      <c r="F120" s="36">
        <v>683.4</v>
      </c>
      <c r="G120" s="36">
        <v>670.94999999999993</v>
      </c>
      <c r="H120" s="36">
        <v>736.8499999999998</v>
      </c>
      <c r="I120" s="36">
        <v>749.29999999999984</v>
      </c>
      <c r="J120" s="36">
        <v>769.79999999999973</v>
      </c>
      <c r="K120" s="31">
        <v>728.8</v>
      </c>
      <c r="L120" s="31">
        <v>695.85</v>
      </c>
      <c r="M120" s="31">
        <v>15.449669999999999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925.4</v>
      </c>
      <c r="D121" s="36">
        <v>926.5333333333333</v>
      </c>
      <c r="E121" s="36">
        <v>917.76666666666665</v>
      </c>
      <c r="F121" s="36">
        <v>910.13333333333333</v>
      </c>
      <c r="G121" s="36">
        <v>901.36666666666667</v>
      </c>
      <c r="H121" s="36">
        <v>934.16666666666663</v>
      </c>
      <c r="I121" s="36">
        <v>942.93333333333328</v>
      </c>
      <c r="J121" s="36">
        <v>950.56666666666661</v>
      </c>
      <c r="K121" s="31">
        <v>935.3</v>
      </c>
      <c r="L121" s="31">
        <v>918.9</v>
      </c>
      <c r="M121" s="31">
        <v>14.83892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1007.85</v>
      </c>
      <c r="D122" s="36">
        <v>1008.7166666666667</v>
      </c>
      <c r="E122" s="36">
        <v>991.13333333333344</v>
      </c>
      <c r="F122" s="36">
        <v>974.41666666666674</v>
      </c>
      <c r="G122" s="36">
        <v>956.83333333333348</v>
      </c>
      <c r="H122" s="36">
        <v>1025.4333333333334</v>
      </c>
      <c r="I122" s="36">
        <v>1043.0166666666667</v>
      </c>
      <c r="J122" s="36">
        <v>1059.7333333333333</v>
      </c>
      <c r="K122" s="31">
        <v>1026.3</v>
      </c>
      <c r="L122" s="31">
        <v>992</v>
      </c>
      <c r="M122" s="31">
        <v>22.457360000000001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580.15</v>
      </c>
      <c r="D123" s="36">
        <v>577.41666666666663</v>
      </c>
      <c r="E123" s="36">
        <v>568.88333333333321</v>
      </c>
      <c r="F123" s="36">
        <v>557.61666666666656</v>
      </c>
      <c r="G123" s="36">
        <v>549.08333333333314</v>
      </c>
      <c r="H123" s="36">
        <v>588.68333333333328</v>
      </c>
      <c r="I123" s="36">
        <v>597.21666666666681</v>
      </c>
      <c r="J123" s="36">
        <v>608.48333333333335</v>
      </c>
      <c r="K123" s="31">
        <v>585.95000000000005</v>
      </c>
      <c r="L123" s="31">
        <v>566.15</v>
      </c>
      <c r="M123" s="31">
        <v>22.24568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1701.2</v>
      </c>
      <c r="D124" s="36">
        <v>1698.6666666666667</v>
      </c>
      <c r="E124" s="36">
        <v>1663.4333333333334</v>
      </c>
      <c r="F124" s="36">
        <v>1625.6666666666667</v>
      </c>
      <c r="G124" s="36">
        <v>1590.4333333333334</v>
      </c>
      <c r="H124" s="36">
        <v>1736.4333333333334</v>
      </c>
      <c r="I124" s="36">
        <v>1771.6666666666665</v>
      </c>
      <c r="J124" s="36">
        <v>1809.4333333333334</v>
      </c>
      <c r="K124" s="31">
        <v>1733.9</v>
      </c>
      <c r="L124" s="31">
        <v>1660.9</v>
      </c>
      <c r="M124" s="31">
        <v>7.3182799999999997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1829.85</v>
      </c>
      <c r="D125" s="36">
        <v>1831.5166666666667</v>
      </c>
      <c r="E125" s="36">
        <v>1818.5333333333333</v>
      </c>
      <c r="F125" s="36">
        <v>1807.2166666666667</v>
      </c>
      <c r="G125" s="36">
        <v>1794.2333333333333</v>
      </c>
      <c r="H125" s="36">
        <v>1842.8333333333333</v>
      </c>
      <c r="I125" s="36">
        <v>1855.8166666666664</v>
      </c>
      <c r="J125" s="36">
        <v>1867.1333333333332</v>
      </c>
      <c r="K125" s="31">
        <v>1844.5</v>
      </c>
      <c r="L125" s="31">
        <v>1820.2</v>
      </c>
      <c r="M125" s="31">
        <v>56.297890000000002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180.45</v>
      </c>
      <c r="D126" s="36">
        <v>180.73333333333335</v>
      </c>
      <c r="E126" s="36">
        <v>177.47666666666669</v>
      </c>
      <c r="F126" s="36">
        <v>174.50333333333333</v>
      </c>
      <c r="G126" s="36">
        <v>171.24666666666667</v>
      </c>
      <c r="H126" s="36">
        <v>183.70666666666671</v>
      </c>
      <c r="I126" s="36">
        <v>186.96333333333337</v>
      </c>
      <c r="J126" s="36">
        <v>189.93666666666672</v>
      </c>
      <c r="K126" s="31">
        <v>183.99</v>
      </c>
      <c r="L126" s="31">
        <v>177.76</v>
      </c>
      <c r="M126" s="31">
        <v>64.010869999999997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5039.25</v>
      </c>
      <c r="D127" s="36">
        <v>5035.95</v>
      </c>
      <c r="E127" s="36">
        <v>4973.3999999999996</v>
      </c>
      <c r="F127" s="36">
        <v>4907.55</v>
      </c>
      <c r="G127" s="36">
        <v>4845</v>
      </c>
      <c r="H127" s="36">
        <v>5101.7999999999993</v>
      </c>
      <c r="I127" s="36">
        <v>5164.3500000000004</v>
      </c>
      <c r="J127" s="36">
        <v>5230.1999999999989</v>
      </c>
      <c r="K127" s="31">
        <v>5098.5</v>
      </c>
      <c r="L127" s="31">
        <v>4970.1000000000004</v>
      </c>
      <c r="M127" s="31">
        <v>0.81408999999999998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779.85</v>
      </c>
      <c r="D128" s="36">
        <v>770.85</v>
      </c>
      <c r="E128" s="36">
        <v>760.7</v>
      </c>
      <c r="F128" s="36">
        <v>741.55000000000007</v>
      </c>
      <c r="G128" s="36">
        <v>731.40000000000009</v>
      </c>
      <c r="H128" s="36">
        <v>790</v>
      </c>
      <c r="I128" s="36">
        <v>800.14999999999986</v>
      </c>
      <c r="J128" s="36">
        <v>819.3</v>
      </c>
      <c r="K128" s="31">
        <v>781</v>
      </c>
      <c r="L128" s="31">
        <v>751.7</v>
      </c>
      <c r="M128" s="31">
        <v>18.272290000000002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5376.25</v>
      </c>
      <c r="D129" s="36">
        <v>5374.5166666666673</v>
      </c>
      <c r="E129" s="36">
        <v>5322.0833333333348</v>
      </c>
      <c r="F129" s="36">
        <v>5267.9166666666679</v>
      </c>
      <c r="G129" s="36">
        <v>5215.4833333333354</v>
      </c>
      <c r="H129" s="36">
        <v>5428.6833333333343</v>
      </c>
      <c r="I129" s="36">
        <v>5481.1166666666668</v>
      </c>
      <c r="J129" s="36">
        <v>5535.2833333333338</v>
      </c>
      <c r="K129" s="31">
        <v>5426.95</v>
      </c>
      <c r="L129" s="31">
        <v>5320.35</v>
      </c>
      <c r="M129" s="31">
        <v>3.0043600000000001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3650.05</v>
      </c>
      <c r="D130" s="36">
        <v>3648.35</v>
      </c>
      <c r="E130" s="36">
        <v>3602.7</v>
      </c>
      <c r="F130" s="36">
        <v>3555.35</v>
      </c>
      <c r="G130" s="36">
        <v>3509.7</v>
      </c>
      <c r="H130" s="36">
        <v>3695.7</v>
      </c>
      <c r="I130" s="36">
        <v>3741.3500000000004</v>
      </c>
      <c r="J130" s="36">
        <v>3788.7</v>
      </c>
      <c r="K130" s="31">
        <v>3694</v>
      </c>
      <c r="L130" s="31">
        <v>3601</v>
      </c>
      <c r="M130" s="31">
        <v>22.31438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472.8</v>
      </c>
      <c r="D131" s="36">
        <v>473.7166666666667</v>
      </c>
      <c r="E131" s="36">
        <v>463.13333333333338</v>
      </c>
      <c r="F131" s="36">
        <v>453.4666666666667</v>
      </c>
      <c r="G131" s="36">
        <v>442.88333333333338</v>
      </c>
      <c r="H131" s="36">
        <v>483.38333333333338</v>
      </c>
      <c r="I131" s="36">
        <v>493.96666666666664</v>
      </c>
      <c r="J131" s="36">
        <v>503.63333333333338</v>
      </c>
      <c r="K131" s="31">
        <v>484.3</v>
      </c>
      <c r="L131" s="31">
        <v>464.05</v>
      </c>
      <c r="M131" s="31">
        <v>16.205639999999999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1049.5</v>
      </c>
      <c r="D132" s="36">
        <v>1042.5</v>
      </c>
      <c r="E132" s="36">
        <v>1023</v>
      </c>
      <c r="F132" s="36">
        <v>996.5</v>
      </c>
      <c r="G132" s="36">
        <v>977</v>
      </c>
      <c r="H132" s="36">
        <v>1069</v>
      </c>
      <c r="I132" s="36">
        <v>1088.5</v>
      </c>
      <c r="J132" s="36">
        <v>1115</v>
      </c>
      <c r="K132" s="31">
        <v>1062</v>
      </c>
      <c r="L132" s="31">
        <v>1016</v>
      </c>
      <c r="M132" s="31">
        <v>74.154719999999998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1826.9</v>
      </c>
      <c r="D133" s="36">
        <v>1817.3666666666668</v>
      </c>
      <c r="E133" s="36">
        <v>1800.2333333333336</v>
      </c>
      <c r="F133" s="36">
        <v>1773.5666666666668</v>
      </c>
      <c r="G133" s="36">
        <v>1756.4333333333336</v>
      </c>
      <c r="H133" s="36">
        <v>1844.0333333333335</v>
      </c>
      <c r="I133" s="36">
        <v>1861.1666666666667</v>
      </c>
      <c r="J133" s="36">
        <v>1887.8333333333335</v>
      </c>
      <c r="K133" s="31">
        <v>1834.5</v>
      </c>
      <c r="L133" s="31">
        <v>1790.7</v>
      </c>
      <c r="M133" s="31">
        <v>14.741949999999999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130872.45</v>
      </c>
      <c r="D134" s="36">
        <v>130357.15000000001</v>
      </c>
      <c r="E134" s="36">
        <v>128715.30000000002</v>
      </c>
      <c r="F134" s="36">
        <v>126558.15000000001</v>
      </c>
      <c r="G134" s="36">
        <v>124916.30000000002</v>
      </c>
      <c r="H134" s="36">
        <v>132514.30000000002</v>
      </c>
      <c r="I134" s="36">
        <v>134156.15000000002</v>
      </c>
      <c r="J134" s="36">
        <v>136313.30000000002</v>
      </c>
      <c r="K134" s="31">
        <v>131999</v>
      </c>
      <c r="L134" s="31">
        <v>128200</v>
      </c>
      <c r="M134" s="31">
        <v>7.2830000000000006E-2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1525.15</v>
      </c>
      <c r="D135" s="36">
        <v>1540.3833333333332</v>
      </c>
      <c r="E135" s="36">
        <v>1485.7666666666664</v>
      </c>
      <c r="F135" s="36">
        <v>1446.3833333333332</v>
      </c>
      <c r="G135" s="36">
        <v>1391.7666666666664</v>
      </c>
      <c r="H135" s="36">
        <v>1579.7666666666664</v>
      </c>
      <c r="I135" s="36">
        <v>1634.3833333333332</v>
      </c>
      <c r="J135" s="36">
        <v>1673.7666666666664</v>
      </c>
      <c r="K135" s="31">
        <v>1595</v>
      </c>
      <c r="L135" s="31">
        <v>1501</v>
      </c>
      <c r="M135" s="31">
        <v>10.691750000000001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299.10000000000002</v>
      </c>
      <c r="D136" s="36">
        <v>299.38333333333333</v>
      </c>
      <c r="E136" s="36">
        <v>295.31666666666666</v>
      </c>
      <c r="F136" s="36">
        <v>291.53333333333336</v>
      </c>
      <c r="G136" s="36">
        <v>287.4666666666667</v>
      </c>
      <c r="H136" s="36">
        <v>303.16666666666663</v>
      </c>
      <c r="I136" s="36">
        <v>307.23333333333323</v>
      </c>
      <c r="J136" s="36">
        <v>311.01666666666659</v>
      </c>
      <c r="K136" s="31">
        <v>303.45</v>
      </c>
      <c r="L136" s="31">
        <v>295.60000000000002</v>
      </c>
      <c r="M136" s="31">
        <v>21.079249999999998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2732</v>
      </c>
      <c r="D137" s="36">
        <v>2786.6333333333332</v>
      </c>
      <c r="E137" s="36">
        <v>2643.2666666666664</v>
      </c>
      <c r="F137" s="36">
        <v>2554.5333333333333</v>
      </c>
      <c r="G137" s="36">
        <v>2411.1666666666665</v>
      </c>
      <c r="H137" s="36">
        <v>2875.3666666666663</v>
      </c>
      <c r="I137" s="36">
        <v>3018.7333333333331</v>
      </c>
      <c r="J137" s="36">
        <v>3107.4666666666662</v>
      </c>
      <c r="K137" s="31">
        <v>2930</v>
      </c>
      <c r="L137" s="31">
        <v>2697.9</v>
      </c>
      <c r="M137" s="31">
        <v>144.81614999999999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2150.25</v>
      </c>
      <c r="D138" s="36">
        <v>2168.8666666666668</v>
      </c>
      <c r="E138" s="36">
        <v>2123.4833333333336</v>
      </c>
      <c r="F138" s="36">
        <v>2096.7166666666667</v>
      </c>
      <c r="G138" s="36">
        <v>2051.3333333333335</v>
      </c>
      <c r="H138" s="36">
        <v>2195.6333333333337</v>
      </c>
      <c r="I138" s="36">
        <v>2241.0166666666669</v>
      </c>
      <c r="J138" s="36">
        <v>2267.7833333333338</v>
      </c>
      <c r="K138" s="31">
        <v>2214.25</v>
      </c>
      <c r="L138" s="31">
        <v>2142.1</v>
      </c>
      <c r="M138" s="31">
        <v>19.098610000000001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646.1</v>
      </c>
      <c r="D139" s="36">
        <v>644.41666666666663</v>
      </c>
      <c r="E139" s="36">
        <v>633.83333333333326</v>
      </c>
      <c r="F139" s="36">
        <v>621.56666666666661</v>
      </c>
      <c r="G139" s="36">
        <v>610.98333333333323</v>
      </c>
      <c r="H139" s="36">
        <v>656.68333333333328</v>
      </c>
      <c r="I139" s="36">
        <v>667.26666666666654</v>
      </c>
      <c r="J139" s="36">
        <v>679.5333333333333</v>
      </c>
      <c r="K139" s="31">
        <v>655</v>
      </c>
      <c r="L139" s="31">
        <v>632.15</v>
      </c>
      <c r="M139" s="31">
        <v>40.21275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12772.8</v>
      </c>
      <c r="D140" s="36">
        <v>12935.15</v>
      </c>
      <c r="E140" s="36">
        <v>12570.3</v>
      </c>
      <c r="F140" s="36">
        <v>12367.8</v>
      </c>
      <c r="G140" s="36">
        <v>12002.949999999999</v>
      </c>
      <c r="H140" s="36">
        <v>13137.65</v>
      </c>
      <c r="I140" s="36">
        <v>13502.500000000002</v>
      </c>
      <c r="J140" s="36">
        <v>13705</v>
      </c>
      <c r="K140" s="31">
        <v>13300</v>
      </c>
      <c r="L140" s="31">
        <v>12732.65</v>
      </c>
      <c r="M140" s="31">
        <v>20.705200000000001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1037.75</v>
      </c>
      <c r="D141" s="36">
        <v>1023.5833333333334</v>
      </c>
      <c r="E141" s="36">
        <v>1003.1666666666667</v>
      </c>
      <c r="F141" s="36">
        <v>968.58333333333337</v>
      </c>
      <c r="G141" s="36">
        <v>948.16666666666674</v>
      </c>
      <c r="H141" s="36">
        <v>1058.1666666666667</v>
      </c>
      <c r="I141" s="36">
        <v>1078.5833333333335</v>
      </c>
      <c r="J141" s="36">
        <v>1113.1666666666667</v>
      </c>
      <c r="K141" s="31">
        <v>1044</v>
      </c>
      <c r="L141" s="31">
        <v>989</v>
      </c>
      <c r="M141" s="31">
        <v>17.14076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907.55</v>
      </c>
      <c r="D142" s="36">
        <v>911.94999999999993</v>
      </c>
      <c r="E142" s="36">
        <v>896.39999999999986</v>
      </c>
      <c r="F142" s="36">
        <v>885.24999999999989</v>
      </c>
      <c r="G142" s="36">
        <v>869.69999999999982</v>
      </c>
      <c r="H142" s="36">
        <v>923.09999999999991</v>
      </c>
      <c r="I142" s="36">
        <v>938.64999999999986</v>
      </c>
      <c r="J142" s="36">
        <v>949.8</v>
      </c>
      <c r="K142" s="31">
        <v>927.5</v>
      </c>
      <c r="L142" s="31">
        <v>900.8</v>
      </c>
      <c r="M142" s="31">
        <v>15.920360000000001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5358.15</v>
      </c>
      <c r="D143" s="36">
        <v>5380.1500000000005</v>
      </c>
      <c r="E143" s="36">
        <v>5195.3000000000011</v>
      </c>
      <c r="F143" s="36">
        <v>5032.4500000000007</v>
      </c>
      <c r="G143" s="36">
        <v>4847.6000000000013</v>
      </c>
      <c r="H143" s="36">
        <v>5543.0000000000009</v>
      </c>
      <c r="I143" s="36">
        <v>5727.8500000000013</v>
      </c>
      <c r="J143" s="36">
        <v>5890.7000000000007</v>
      </c>
      <c r="K143" s="31">
        <v>5565</v>
      </c>
      <c r="L143" s="31">
        <v>5217.3</v>
      </c>
      <c r="M143" s="31">
        <v>20.295919999999999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72.42</v>
      </c>
      <c r="D144" s="36">
        <v>72.13000000000001</v>
      </c>
      <c r="E144" s="36">
        <v>71.140000000000015</v>
      </c>
      <c r="F144" s="36">
        <v>69.86</v>
      </c>
      <c r="G144" s="36">
        <v>68.87</v>
      </c>
      <c r="H144" s="36">
        <v>73.410000000000025</v>
      </c>
      <c r="I144" s="36">
        <v>74.400000000000006</v>
      </c>
      <c r="J144" s="36">
        <v>75.680000000000035</v>
      </c>
      <c r="K144" s="31">
        <v>73.12</v>
      </c>
      <c r="L144" s="31">
        <v>70.849999999999994</v>
      </c>
      <c r="M144" s="31">
        <v>150.42765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2550</v>
      </c>
      <c r="D145" s="36">
        <v>2540.4166666666665</v>
      </c>
      <c r="E145" s="36">
        <v>2520.083333333333</v>
      </c>
      <c r="F145" s="36">
        <v>2490.1666666666665</v>
      </c>
      <c r="G145" s="36">
        <v>2469.833333333333</v>
      </c>
      <c r="H145" s="36">
        <v>2570.333333333333</v>
      </c>
      <c r="I145" s="36">
        <v>2590.6666666666661</v>
      </c>
      <c r="J145" s="36">
        <v>2620.583333333333</v>
      </c>
      <c r="K145" s="31">
        <v>2560.75</v>
      </c>
      <c r="L145" s="31">
        <v>2510.5</v>
      </c>
      <c r="M145" s="31">
        <v>9.2447199999999992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1823.7</v>
      </c>
      <c r="D146" s="36">
        <v>1815.1166666666668</v>
      </c>
      <c r="E146" s="36">
        <v>1796.2333333333336</v>
      </c>
      <c r="F146" s="36">
        <v>1768.7666666666669</v>
      </c>
      <c r="G146" s="36">
        <v>1749.8833333333337</v>
      </c>
      <c r="H146" s="36">
        <v>1842.5833333333335</v>
      </c>
      <c r="I146" s="36">
        <v>1861.4666666666667</v>
      </c>
      <c r="J146" s="36">
        <v>1888.9333333333334</v>
      </c>
      <c r="K146" s="31">
        <v>1834</v>
      </c>
      <c r="L146" s="31">
        <v>1787.65</v>
      </c>
      <c r="M146" s="31">
        <v>6.4519000000000002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108.82</v>
      </c>
      <c r="D147" s="36">
        <v>106.82666666666667</v>
      </c>
      <c r="E147" s="36">
        <v>104.05333333333334</v>
      </c>
      <c r="F147" s="36">
        <v>99.286666666666676</v>
      </c>
      <c r="G147" s="36">
        <v>96.51333333333335</v>
      </c>
      <c r="H147" s="36">
        <v>111.59333333333333</v>
      </c>
      <c r="I147" s="36">
        <v>114.36666666666667</v>
      </c>
      <c r="J147" s="36">
        <v>119.13333333333333</v>
      </c>
      <c r="K147" s="31">
        <v>109.6</v>
      </c>
      <c r="L147" s="31">
        <v>102.06</v>
      </c>
      <c r="M147" s="31">
        <v>1349.58277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244.91</v>
      </c>
      <c r="D148" s="36">
        <v>245.6933333333333</v>
      </c>
      <c r="E148" s="36">
        <v>238.7866666666666</v>
      </c>
      <c r="F148" s="36">
        <v>232.6633333333333</v>
      </c>
      <c r="G148" s="36">
        <v>225.7566666666666</v>
      </c>
      <c r="H148" s="36">
        <v>251.81666666666661</v>
      </c>
      <c r="I148" s="36">
        <v>258.7233333333333</v>
      </c>
      <c r="J148" s="36">
        <v>264.84666666666658</v>
      </c>
      <c r="K148" s="31">
        <v>252.6</v>
      </c>
      <c r="L148" s="31">
        <v>239.57</v>
      </c>
      <c r="M148" s="31">
        <v>124.05643999999999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381.4</v>
      </c>
      <c r="D149" s="36">
        <v>378.40000000000003</v>
      </c>
      <c r="E149" s="36">
        <v>373.00000000000006</v>
      </c>
      <c r="F149" s="36">
        <v>364.6</v>
      </c>
      <c r="G149" s="36">
        <v>359.20000000000005</v>
      </c>
      <c r="H149" s="36">
        <v>386.80000000000007</v>
      </c>
      <c r="I149" s="36">
        <v>392.20000000000005</v>
      </c>
      <c r="J149" s="36">
        <v>400.60000000000008</v>
      </c>
      <c r="K149" s="31">
        <v>383.8</v>
      </c>
      <c r="L149" s="31">
        <v>370</v>
      </c>
      <c r="M149" s="31">
        <v>177.15196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3674.55</v>
      </c>
      <c r="D150" s="36">
        <v>3667.85</v>
      </c>
      <c r="E150" s="36">
        <v>3615.7</v>
      </c>
      <c r="F150" s="36">
        <v>3556.85</v>
      </c>
      <c r="G150" s="36">
        <v>3504.7</v>
      </c>
      <c r="H150" s="36">
        <v>3726.7</v>
      </c>
      <c r="I150" s="36">
        <v>3778.8500000000004</v>
      </c>
      <c r="J150" s="36">
        <v>3837.7</v>
      </c>
      <c r="K150" s="31">
        <v>3720</v>
      </c>
      <c r="L150" s="31">
        <v>3609</v>
      </c>
      <c r="M150" s="31">
        <v>2.3102800000000001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2616.4499999999998</v>
      </c>
      <c r="D151" s="36">
        <v>2621.4833333333331</v>
      </c>
      <c r="E151" s="36">
        <v>2593.0166666666664</v>
      </c>
      <c r="F151" s="36">
        <v>2569.5833333333335</v>
      </c>
      <c r="G151" s="36">
        <v>2541.1166666666668</v>
      </c>
      <c r="H151" s="36">
        <v>2644.9166666666661</v>
      </c>
      <c r="I151" s="36">
        <v>2673.3833333333323</v>
      </c>
      <c r="J151" s="36">
        <v>2696.8166666666657</v>
      </c>
      <c r="K151" s="31">
        <v>2649.95</v>
      </c>
      <c r="L151" s="31">
        <v>2598.0500000000002</v>
      </c>
      <c r="M151" s="31">
        <v>5.3498999999999999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1723.65</v>
      </c>
      <c r="D152" s="36">
        <v>1726.1000000000001</v>
      </c>
      <c r="E152" s="36">
        <v>1689.9500000000003</v>
      </c>
      <c r="F152" s="36">
        <v>1656.2500000000002</v>
      </c>
      <c r="G152" s="36">
        <v>1620.1000000000004</v>
      </c>
      <c r="H152" s="36">
        <v>1759.8000000000002</v>
      </c>
      <c r="I152" s="36">
        <v>1795.9500000000003</v>
      </c>
      <c r="J152" s="36">
        <v>1829.65</v>
      </c>
      <c r="K152" s="31">
        <v>1762.25</v>
      </c>
      <c r="L152" s="31">
        <v>1692.4</v>
      </c>
      <c r="M152" s="31">
        <v>8.8685100000000006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298.14999999999998</v>
      </c>
      <c r="D153" s="36">
        <v>295.60000000000002</v>
      </c>
      <c r="E153" s="36">
        <v>291.40000000000003</v>
      </c>
      <c r="F153" s="36">
        <v>284.65000000000003</v>
      </c>
      <c r="G153" s="36">
        <v>280.45000000000005</v>
      </c>
      <c r="H153" s="36">
        <v>302.35000000000002</v>
      </c>
      <c r="I153" s="36">
        <v>306.55000000000007</v>
      </c>
      <c r="J153" s="36">
        <v>313.3</v>
      </c>
      <c r="K153" s="31">
        <v>299.8</v>
      </c>
      <c r="L153" s="31">
        <v>288.85000000000002</v>
      </c>
      <c r="M153" s="31">
        <v>192.78800000000001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512.85</v>
      </c>
      <c r="D154" s="36">
        <v>507.29999999999995</v>
      </c>
      <c r="E154" s="36">
        <v>499.59999999999991</v>
      </c>
      <c r="F154" s="36">
        <v>486.34999999999997</v>
      </c>
      <c r="G154" s="36">
        <v>478.64999999999992</v>
      </c>
      <c r="H154" s="36">
        <v>520.54999999999995</v>
      </c>
      <c r="I154" s="36">
        <v>528.25</v>
      </c>
      <c r="J154" s="36">
        <v>541.49999999999989</v>
      </c>
      <c r="K154" s="31">
        <v>515</v>
      </c>
      <c r="L154" s="31">
        <v>494.05</v>
      </c>
      <c r="M154" s="31">
        <v>25.158059999999999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467.15</v>
      </c>
      <c r="D155" s="36">
        <v>465.31666666666661</v>
      </c>
      <c r="E155" s="36">
        <v>455.93333333333322</v>
      </c>
      <c r="F155" s="36">
        <v>444.71666666666664</v>
      </c>
      <c r="G155" s="36">
        <v>435.33333333333326</v>
      </c>
      <c r="H155" s="36">
        <v>476.53333333333319</v>
      </c>
      <c r="I155" s="36">
        <v>485.91666666666663</v>
      </c>
      <c r="J155" s="36">
        <v>497.13333333333316</v>
      </c>
      <c r="K155" s="31">
        <v>474.7</v>
      </c>
      <c r="L155" s="31">
        <v>454.1</v>
      </c>
      <c r="M155" s="31">
        <v>62.115250000000003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1420.6</v>
      </c>
      <c r="D156" s="36">
        <v>1407.3166666666666</v>
      </c>
      <c r="E156" s="36">
        <v>1375.8333333333333</v>
      </c>
      <c r="F156" s="36">
        <v>1331.0666666666666</v>
      </c>
      <c r="G156" s="36">
        <v>1299.5833333333333</v>
      </c>
      <c r="H156" s="36">
        <v>1452.0833333333333</v>
      </c>
      <c r="I156" s="36">
        <v>1483.5666666666668</v>
      </c>
      <c r="J156" s="36">
        <v>1528.3333333333333</v>
      </c>
      <c r="K156" s="31">
        <v>1438.8</v>
      </c>
      <c r="L156" s="31">
        <v>1362.55</v>
      </c>
      <c r="M156" s="31">
        <v>6.7293099999999999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3845.7</v>
      </c>
      <c r="D157" s="36">
        <v>3829.6333333333332</v>
      </c>
      <c r="E157" s="36">
        <v>3796.0666666666666</v>
      </c>
      <c r="F157" s="36">
        <v>3746.4333333333334</v>
      </c>
      <c r="G157" s="36">
        <v>3712.8666666666668</v>
      </c>
      <c r="H157" s="36">
        <v>3879.2666666666664</v>
      </c>
      <c r="I157" s="36">
        <v>3912.833333333333</v>
      </c>
      <c r="J157" s="36">
        <v>3962.4666666666662</v>
      </c>
      <c r="K157" s="31">
        <v>3863.2</v>
      </c>
      <c r="L157" s="31">
        <v>3780</v>
      </c>
      <c r="M157" s="31">
        <v>1.6897599999999999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39480.550000000003</v>
      </c>
      <c r="D158" s="36">
        <v>39413.383333333331</v>
      </c>
      <c r="E158" s="36">
        <v>39077.166666666664</v>
      </c>
      <c r="F158" s="36">
        <v>38673.783333333333</v>
      </c>
      <c r="G158" s="36">
        <v>38337.566666666666</v>
      </c>
      <c r="H158" s="36">
        <v>39816.766666666663</v>
      </c>
      <c r="I158" s="36">
        <v>40152.983333333337</v>
      </c>
      <c r="J158" s="36">
        <v>40556.366666666661</v>
      </c>
      <c r="K158" s="31">
        <v>39749.599999999999</v>
      </c>
      <c r="L158" s="31">
        <v>39010</v>
      </c>
      <c r="M158" s="31">
        <v>0.11878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1643.9</v>
      </c>
      <c r="D159" s="36">
        <v>1642.5333333333335</v>
      </c>
      <c r="E159" s="36">
        <v>1630.366666666667</v>
      </c>
      <c r="F159" s="36">
        <v>1616.8333333333335</v>
      </c>
      <c r="G159" s="36">
        <v>1604.666666666667</v>
      </c>
      <c r="H159" s="36">
        <v>1656.0666666666671</v>
      </c>
      <c r="I159" s="36">
        <v>1668.2333333333336</v>
      </c>
      <c r="J159" s="36">
        <v>1681.7666666666671</v>
      </c>
      <c r="K159" s="31">
        <v>1654.7</v>
      </c>
      <c r="L159" s="31">
        <v>1629</v>
      </c>
      <c r="M159" s="31">
        <v>9.3881800000000002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4558.55</v>
      </c>
      <c r="D160" s="36">
        <v>4589.8500000000004</v>
      </c>
      <c r="E160" s="36">
        <v>4501.8000000000011</v>
      </c>
      <c r="F160" s="36">
        <v>4445.0500000000011</v>
      </c>
      <c r="G160" s="36">
        <v>4357.0000000000018</v>
      </c>
      <c r="H160" s="36">
        <v>4646.6000000000004</v>
      </c>
      <c r="I160" s="36">
        <v>4734.6499999999996</v>
      </c>
      <c r="J160" s="36">
        <v>4791.3999999999996</v>
      </c>
      <c r="K160" s="31">
        <v>4677.8999999999996</v>
      </c>
      <c r="L160" s="31">
        <v>4533.1000000000004</v>
      </c>
      <c r="M160" s="31">
        <v>5.3513700000000002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332.8</v>
      </c>
      <c r="D161" s="36">
        <v>329.66666666666669</v>
      </c>
      <c r="E161" s="36">
        <v>324.33333333333337</v>
      </c>
      <c r="F161" s="36">
        <v>315.86666666666667</v>
      </c>
      <c r="G161" s="36">
        <v>310.53333333333336</v>
      </c>
      <c r="H161" s="36">
        <v>338.13333333333338</v>
      </c>
      <c r="I161" s="36">
        <v>343.46666666666675</v>
      </c>
      <c r="J161" s="36">
        <v>351.93333333333339</v>
      </c>
      <c r="K161" s="31">
        <v>335</v>
      </c>
      <c r="L161" s="31">
        <v>321.2</v>
      </c>
      <c r="M161" s="31">
        <v>23.536860000000001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3161.65</v>
      </c>
      <c r="D162" s="36">
        <v>3161.6333333333332</v>
      </c>
      <c r="E162" s="36">
        <v>3121.4166666666665</v>
      </c>
      <c r="F162" s="36">
        <v>3081.1833333333334</v>
      </c>
      <c r="G162" s="36">
        <v>3040.9666666666667</v>
      </c>
      <c r="H162" s="36">
        <v>3201.8666666666663</v>
      </c>
      <c r="I162" s="36">
        <v>3242.0833333333335</v>
      </c>
      <c r="J162" s="36">
        <v>3282.3166666666662</v>
      </c>
      <c r="K162" s="31">
        <v>3201.85</v>
      </c>
      <c r="L162" s="31">
        <v>3121.4</v>
      </c>
      <c r="M162" s="31">
        <v>6.3718300000000001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908.7</v>
      </c>
      <c r="D163" s="36">
        <v>914.16666666666663</v>
      </c>
      <c r="E163" s="36">
        <v>899.5333333333333</v>
      </c>
      <c r="F163" s="36">
        <v>890.36666666666667</v>
      </c>
      <c r="G163" s="36">
        <v>875.73333333333335</v>
      </c>
      <c r="H163" s="36">
        <v>923.33333333333326</v>
      </c>
      <c r="I163" s="36">
        <v>937.9666666666667</v>
      </c>
      <c r="J163" s="36">
        <v>947.13333333333321</v>
      </c>
      <c r="K163" s="31">
        <v>928.8</v>
      </c>
      <c r="L163" s="31">
        <v>905</v>
      </c>
      <c r="M163" s="31">
        <v>6.6288999999999998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6358.3</v>
      </c>
      <c r="D164" s="36">
        <v>6382.2333333333336</v>
      </c>
      <c r="E164" s="36">
        <v>6287.166666666667</v>
      </c>
      <c r="F164" s="36">
        <v>6216.0333333333338</v>
      </c>
      <c r="G164" s="36">
        <v>6120.9666666666672</v>
      </c>
      <c r="H164" s="36">
        <v>6453.3666666666668</v>
      </c>
      <c r="I164" s="36">
        <v>6548.4333333333325</v>
      </c>
      <c r="J164" s="36">
        <v>6619.5666666666666</v>
      </c>
      <c r="K164" s="31">
        <v>6477.3</v>
      </c>
      <c r="L164" s="31">
        <v>6311.1</v>
      </c>
      <c r="M164" s="31">
        <v>3.8157100000000002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406</v>
      </c>
      <c r="D165" s="36">
        <v>410.09999999999997</v>
      </c>
      <c r="E165" s="36">
        <v>399.79999999999995</v>
      </c>
      <c r="F165" s="36">
        <v>393.59999999999997</v>
      </c>
      <c r="G165" s="36">
        <v>383.29999999999995</v>
      </c>
      <c r="H165" s="36">
        <v>416.29999999999995</v>
      </c>
      <c r="I165" s="36">
        <v>426.6</v>
      </c>
      <c r="J165" s="36">
        <v>432.79999999999995</v>
      </c>
      <c r="K165" s="31">
        <v>420.4</v>
      </c>
      <c r="L165" s="31">
        <v>403.9</v>
      </c>
      <c r="M165" s="31">
        <v>78.32047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560.79999999999995</v>
      </c>
      <c r="D166" s="36">
        <v>554.4666666666667</v>
      </c>
      <c r="E166" s="36">
        <v>541.33333333333337</v>
      </c>
      <c r="F166" s="36">
        <v>521.86666666666667</v>
      </c>
      <c r="G166" s="36">
        <v>508.73333333333335</v>
      </c>
      <c r="H166" s="36">
        <v>573.93333333333339</v>
      </c>
      <c r="I166" s="36">
        <v>587.06666666666661</v>
      </c>
      <c r="J166" s="36">
        <v>606.53333333333342</v>
      </c>
      <c r="K166" s="31">
        <v>567.6</v>
      </c>
      <c r="L166" s="31">
        <v>535</v>
      </c>
      <c r="M166" s="31">
        <v>233.40064000000001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346.05</v>
      </c>
      <c r="D167" s="36">
        <v>343.11666666666662</v>
      </c>
      <c r="E167" s="36">
        <v>338.43333333333322</v>
      </c>
      <c r="F167" s="36">
        <v>330.81666666666661</v>
      </c>
      <c r="G167" s="36">
        <v>326.13333333333321</v>
      </c>
      <c r="H167" s="36">
        <v>350.73333333333323</v>
      </c>
      <c r="I167" s="36">
        <v>355.41666666666663</v>
      </c>
      <c r="J167" s="36">
        <v>363.03333333333325</v>
      </c>
      <c r="K167" s="31">
        <v>347.8</v>
      </c>
      <c r="L167" s="31">
        <v>335.5</v>
      </c>
      <c r="M167" s="31">
        <v>106.62609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1786.85</v>
      </c>
      <c r="D168" s="36">
        <v>1777</v>
      </c>
      <c r="E168" s="36">
        <v>1749.3</v>
      </c>
      <c r="F168" s="36">
        <v>1711.75</v>
      </c>
      <c r="G168" s="36">
        <v>1684.05</v>
      </c>
      <c r="H168" s="36">
        <v>1814.55</v>
      </c>
      <c r="I168" s="36">
        <v>1842.2499999999998</v>
      </c>
      <c r="J168" s="36">
        <v>1879.8</v>
      </c>
      <c r="K168" s="31">
        <v>1804.7</v>
      </c>
      <c r="L168" s="31">
        <v>1739.45</v>
      </c>
      <c r="M168" s="31">
        <v>8.1017499999999991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16778.2</v>
      </c>
      <c r="D169" s="36">
        <v>16793.416666666668</v>
      </c>
      <c r="E169" s="36">
        <v>16586.833333333336</v>
      </c>
      <c r="F169" s="36">
        <v>16395.466666666667</v>
      </c>
      <c r="G169" s="36">
        <v>16188.883333333335</v>
      </c>
      <c r="H169" s="36">
        <v>16984.783333333336</v>
      </c>
      <c r="I169" s="36">
        <v>17191.366666666672</v>
      </c>
      <c r="J169" s="36">
        <v>17382.733333333337</v>
      </c>
      <c r="K169" s="31">
        <v>17000</v>
      </c>
      <c r="L169" s="31">
        <v>16602.05</v>
      </c>
      <c r="M169" s="31">
        <v>0.11047999999999999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119.22</v>
      </c>
      <c r="D170" s="36">
        <v>120.23666666666668</v>
      </c>
      <c r="E170" s="36">
        <v>117.52333333333335</v>
      </c>
      <c r="F170" s="36">
        <v>115.82666666666668</v>
      </c>
      <c r="G170" s="36">
        <v>113.11333333333336</v>
      </c>
      <c r="H170" s="36">
        <v>121.93333333333335</v>
      </c>
      <c r="I170" s="36">
        <v>124.64666666666666</v>
      </c>
      <c r="J170" s="36">
        <v>126.34333333333335</v>
      </c>
      <c r="K170" s="31">
        <v>122.95</v>
      </c>
      <c r="L170" s="31">
        <v>118.54</v>
      </c>
      <c r="M170" s="31">
        <v>487.2441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629.85</v>
      </c>
      <c r="D171" s="36">
        <v>623.15000000000009</v>
      </c>
      <c r="E171" s="36">
        <v>609.10000000000014</v>
      </c>
      <c r="F171" s="36">
        <v>588.35</v>
      </c>
      <c r="G171" s="36">
        <v>574.30000000000007</v>
      </c>
      <c r="H171" s="36">
        <v>643.9000000000002</v>
      </c>
      <c r="I171" s="36">
        <v>657.95000000000016</v>
      </c>
      <c r="J171" s="36">
        <v>678.70000000000027</v>
      </c>
      <c r="K171" s="31">
        <v>637.20000000000005</v>
      </c>
      <c r="L171" s="31">
        <v>602.4</v>
      </c>
      <c r="M171" s="31">
        <v>312.25972000000002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609.95000000000005</v>
      </c>
      <c r="D172" s="36">
        <v>595.36666666666667</v>
      </c>
      <c r="E172" s="36">
        <v>572.33333333333337</v>
      </c>
      <c r="F172" s="36">
        <v>534.7166666666667</v>
      </c>
      <c r="G172" s="36">
        <v>511.68333333333339</v>
      </c>
      <c r="H172" s="36">
        <v>632.98333333333335</v>
      </c>
      <c r="I172" s="36">
        <v>656.01666666666665</v>
      </c>
      <c r="J172" s="36">
        <v>693.63333333333333</v>
      </c>
      <c r="K172" s="31">
        <v>618.4</v>
      </c>
      <c r="L172" s="31">
        <v>557.75</v>
      </c>
      <c r="M172" s="31">
        <v>2115.4706000000001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3168.45</v>
      </c>
      <c r="D173" s="36">
        <v>3163.25</v>
      </c>
      <c r="E173" s="36">
        <v>3131.5</v>
      </c>
      <c r="F173" s="36">
        <v>3094.55</v>
      </c>
      <c r="G173" s="36">
        <v>3062.8</v>
      </c>
      <c r="H173" s="36">
        <v>3200.2</v>
      </c>
      <c r="I173" s="36">
        <v>3231.95</v>
      </c>
      <c r="J173" s="36">
        <v>3268.8999999999996</v>
      </c>
      <c r="K173" s="31">
        <v>3195</v>
      </c>
      <c r="L173" s="31">
        <v>3126.3</v>
      </c>
      <c r="M173" s="31">
        <v>35.672890000000002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745.3</v>
      </c>
      <c r="D174" s="36">
        <v>738.61666666666667</v>
      </c>
      <c r="E174" s="36">
        <v>730.68333333333339</v>
      </c>
      <c r="F174" s="36">
        <v>716.06666666666672</v>
      </c>
      <c r="G174" s="36">
        <v>708.13333333333344</v>
      </c>
      <c r="H174" s="36">
        <v>753.23333333333335</v>
      </c>
      <c r="I174" s="36">
        <v>761.16666666666652</v>
      </c>
      <c r="J174" s="36">
        <v>775.7833333333333</v>
      </c>
      <c r="K174" s="31">
        <v>746.55</v>
      </c>
      <c r="L174" s="31">
        <v>724</v>
      </c>
      <c r="M174" s="31">
        <v>23.848759999999999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1558.8</v>
      </c>
      <c r="D175" s="36">
        <v>1546.6333333333332</v>
      </c>
      <c r="E175" s="36">
        <v>1530.7666666666664</v>
      </c>
      <c r="F175" s="36">
        <v>1502.7333333333331</v>
      </c>
      <c r="G175" s="36">
        <v>1486.8666666666663</v>
      </c>
      <c r="H175" s="36">
        <v>1574.6666666666665</v>
      </c>
      <c r="I175" s="36">
        <v>1590.5333333333333</v>
      </c>
      <c r="J175" s="36">
        <v>1618.5666666666666</v>
      </c>
      <c r="K175" s="31">
        <v>1562.5</v>
      </c>
      <c r="L175" s="31">
        <v>1518.6</v>
      </c>
      <c r="M175" s="31">
        <v>19.6448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2399.9499999999998</v>
      </c>
      <c r="D176" s="36">
        <v>2385.7666666666669</v>
      </c>
      <c r="E176" s="36">
        <v>2368.7333333333336</v>
      </c>
      <c r="F176" s="36">
        <v>2337.5166666666669</v>
      </c>
      <c r="G176" s="36">
        <v>2320.4833333333336</v>
      </c>
      <c r="H176" s="36">
        <v>2416.9833333333336</v>
      </c>
      <c r="I176" s="36">
        <v>2434.0166666666673</v>
      </c>
      <c r="J176" s="36">
        <v>2465.2333333333336</v>
      </c>
      <c r="K176" s="31">
        <v>2402.8000000000002</v>
      </c>
      <c r="L176" s="31">
        <v>2354.5500000000002</v>
      </c>
      <c r="M176" s="31">
        <v>3.67639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200.5</v>
      </c>
      <c r="D177" s="36">
        <v>200.51666666666665</v>
      </c>
      <c r="E177" s="36">
        <v>196.73333333333329</v>
      </c>
      <c r="F177" s="36">
        <v>192.96666666666664</v>
      </c>
      <c r="G177" s="36">
        <v>189.18333333333328</v>
      </c>
      <c r="H177" s="36">
        <v>204.2833333333333</v>
      </c>
      <c r="I177" s="36">
        <v>208.06666666666666</v>
      </c>
      <c r="J177" s="36">
        <v>211.83333333333331</v>
      </c>
      <c r="K177" s="31">
        <v>204.3</v>
      </c>
      <c r="L177" s="31">
        <v>196.75</v>
      </c>
      <c r="M177" s="31">
        <v>178.38550000000001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27905.45</v>
      </c>
      <c r="D178" s="36">
        <v>27732.566666666666</v>
      </c>
      <c r="E178" s="36">
        <v>27497.183333333331</v>
      </c>
      <c r="F178" s="36">
        <v>27088.916666666664</v>
      </c>
      <c r="G178" s="36">
        <v>26853.533333333329</v>
      </c>
      <c r="H178" s="36">
        <v>28140.833333333332</v>
      </c>
      <c r="I178" s="36">
        <v>28376.216666666664</v>
      </c>
      <c r="J178" s="36">
        <v>28784.483333333334</v>
      </c>
      <c r="K178" s="31">
        <v>27967.95</v>
      </c>
      <c r="L178" s="31">
        <v>27324.3</v>
      </c>
      <c r="M178" s="31">
        <v>0.42280000000000001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2762.1</v>
      </c>
      <c r="D179" s="36">
        <v>2757.25</v>
      </c>
      <c r="E179" s="36">
        <v>2709.85</v>
      </c>
      <c r="F179" s="36">
        <v>2657.6</v>
      </c>
      <c r="G179" s="36">
        <v>2610.1999999999998</v>
      </c>
      <c r="H179" s="36">
        <v>2809.5</v>
      </c>
      <c r="I179" s="36">
        <v>2856.8999999999996</v>
      </c>
      <c r="J179" s="36">
        <v>2909.15</v>
      </c>
      <c r="K179" s="31">
        <v>2804.65</v>
      </c>
      <c r="L179" s="31">
        <v>2705</v>
      </c>
      <c r="M179" s="31">
        <v>16.601469999999999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7846.65</v>
      </c>
      <c r="D180" s="36">
        <v>7770.1833333333334</v>
      </c>
      <c r="E180" s="36">
        <v>7676.4666666666672</v>
      </c>
      <c r="F180" s="36">
        <v>7506.2833333333338</v>
      </c>
      <c r="G180" s="36">
        <v>7412.5666666666675</v>
      </c>
      <c r="H180" s="36">
        <v>7940.3666666666668</v>
      </c>
      <c r="I180" s="36">
        <v>8034.0833333333321</v>
      </c>
      <c r="J180" s="36">
        <v>8204.2666666666664</v>
      </c>
      <c r="K180" s="31">
        <v>7863.9</v>
      </c>
      <c r="L180" s="31">
        <v>7600</v>
      </c>
      <c r="M180" s="31">
        <v>3.2869100000000002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689.95</v>
      </c>
      <c r="D181" s="36">
        <v>681.83333333333337</v>
      </c>
      <c r="E181" s="36">
        <v>670.76666666666677</v>
      </c>
      <c r="F181" s="36">
        <v>651.58333333333337</v>
      </c>
      <c r="G181" s="36">
        <v>640.51666666666677</v>
      </c>
      <c r="H181" s="36">
        <v>701.01666666666677</v>
      </c>
      <c r="I181" s="36">
        <v>712.08333333333337</v>
      </c>
      <c r="J181" s="36">
        <v>731.26666666666677</v>
      </c>
      <c r="K181" s="31">
        <v>692.9</v>
      </c>
      <c r="L181" s="31">
        <v>662.65</v>
      </c>
      <c r="M181" s="31">
        <v>18.383130000000001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849</v>
      </c>
      <c r="D182" s="36">
        <v>850.91666666666663</v>
      </c>
      <c r="E182" s="36">
        <v>841.58333333333326</v>
      </c>
      <c r="F182" s="36">
        <v>834.16666666666663</v>
      </c>
      <c r="G182" s="36">
        <v>824.83333333333326</v>
      </c>
      <c r="H182" s="36">
        <v>858.33333333333326</v>
      </c>
      <c r="I182" s="36">
        <v>867.66666666666652</v>
      </c>
      <c r="J182" s="36">
        <v>875.08333333333326</v>
      </c>
      <c r="K182" s="31">
        <v>860.25</v>
      </c>
      <c r="L182" s="31">
        <v>843.5</v>
      </c>
      <c r="M182" s="31">
        <v>173.43235999999999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150.87</v>
      </c>
      <c r="D183" s="36">
        <v>151.17333333333332</v>
      </c>
      <c r="E183" s="36">
        <v>146.04666666666662</v>
      </c>
      <c r="F183" s="36">
        <v>141.2233333333333</v>
      </c>
      <c r="G183" s="36">
        <v>136.09666666666661</v>
      </c>
      <c r="H183" s="36">
        <v>155.99666666666664</v>
      </c>
      <c r="I183" s="36">
        <v>161.12333333333336</v>
      </c>
      <c r="J183" s="36">
        <v>165.94666666666666</v>
      </c>
      <c r="K183" s="31">
        <v>156.30000000000001</v>
      </c>
      <c r="L183" s="31">
        <v>146.35</v>
      </c>
      <c r="M183" s="31">
        <v>398.98433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1598.55</v>
      </c>
      <c r="D184" s="36">
        <v>1589.0999999999997</v>
      </c>
      <c r="E184" s="36">
        <v>1577.0499999999993</v>
      </c>
      <c r="F184" s="36">
        <v>1555.5499999999995</v>
      </c>
      <c r="G184" s="36">
        <v>1543.4999999999991</v>
      </c>
      <c r="H184" s="36">
        <v>1610.5999999999995</v>
      </c>
      <c r="I184" s="36">
        <v>1622.65</v>
      </c>
      <c r="J184" s="36">
        <v>1644.1499999999996</v>
      </c>
      <c r="K184" s="31">
        <v>1601.15</v>
      </c>
      <c r="L184" s="31">
        <v>1567.6</v>
      </c>
      <c r="M184" s="31">
        <v>18.999559999999999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780.6</v>
      </c>
      <c r="D185" s="36">
        <v>780.88333333333333</v>
      </c>
      <c r="E185" s="36">
        <v>766.56666666666661</v>
      </c>
      <c r="F185" s="36">
        <v>752.5333333333333</v>
      </c>
      <c r="G185" s="36">
        <v>738.21666666666658</v>
      </c>
      <c r="H185" s="36">
        <v>794.91666666666663</v>
      </c>
      <c r="I185" s="36">
        <v>809.23333333333346</v>
      </c>
      <c r="J185" s="36">
        <v>823.26666666666665</v>
      </c>
      <c r="K185" s="31">
        <v>795.2</v>
      </c>
      <c r="L185" s="31">
        <v>766.85</v>
      </c>
      <c r="M185" s="31">
        <v>4.5976499999999998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744.6</v>
      </c>
      <c r="D186" s="36">
        <v>734.98333333333323</v>
      </c>
      <c r="E186" s="36">
        <v>722.66666666666652</v>
      </c>
      <c r="F186" s="36">
        <v>700.73333333333323</v>
      </c>
      <c r="G186" s="36">
        <v>688.41666666666652</v>
      </c>
      <c r="H186" s="36">
        <v>756.91666666666652</v>
      </c>
      <c r="I186" s="36">
        <v>769.23333333333335</v>
      </c>
      <c r="J186" s="36">
        <v>791.16666666666652</v>
      </c>
      <c r="K186" s="31">
        <v>747.3</v>
      </c>
      <c r="L186" s="31">
        <v>713.05</v>
      </c>
      <c r="M186" s="31">
        <v>14.52816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2440.25</v>
      </c>
      <c r="D187" s="36">
        <v>2441.0499999999997</v>
      </c>
      <c r="E187" s="36">
        <v>2405.6499999999996</v>
      </c>
      <c r="F187" s="36">
        <v>2371.0499999999997</v>
      </c>
      <c r="G187" s="36">
        <v>2335.6499999999996</v>
      </c>
      <c r="H187" s="36">
        <v>2475.6499999999996</v>
      </c>
      <c r="I187" s="36">
        <v>2511.0500000000002</v>
      </c>
      <c r="J187" s="36">
        <v>2545.6499999999996</v>
      </c>
      <c r="K187" s="31">
        <v>2476.4499999999998</v>
      </c>
      <c r="L187" s="31">
        <v>2406.4499999999998</v>
      </c>
      <c r="M187" s="31">
        <v>14.00944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1063.6500000000001</v>
      </c>
      <c r="D188" s="36">
        <v>1065.5833333333333</v>
      </c>
      <c r="E188" s="36">
        <v>1041.3166666666666</v>
      </c>
      <c r="F188" s="36">
        <v>1018.9833333333333</v>
      </c>
      <c r="G188" s="36">
        <v>994.7166666666667</v>
      </c>
      <c r="H188" s="36">
        <v>1087.9166666666665</v>
      </c>
      <c r="I188" s="36">
        <v>1112.1833333333334</v>
      </c>
      <c r="J188" s="36">
        <v>1134.5166666666664</v>
      </c>
      <c r="K188" s="31">
        <v>1089.8499999999999</v>
      </c>
      <c r="L188" s="31">
        <v>1043.25</v>
      </c>
      <c r="M188" s="31">
        <v>25.504429999999999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1854.75</v>
      </c>
      <c r="D189" s="36">
        <v>1842.6666666666667</v>
      </c>
      <c r="E189" s="36">
        <v>1822.1333333333334</v>
      </c>
      <c r="F189" s="36">
        <v>1789.5166666666667</v>
      </c>
      <c r="G189" s="36">
        <v>1768.9833333333333</v>
      </c>
      <c r="H189" s="36">
        <v>1875.2833333333335</v>
      </c>
      <c r="I189" s="36">
        <v>1895.8166666666668</v>
      </c>
      <c r="J189" s="36">
        <v>1928.4333333333336</v>
      </c>
      <c r="K189" s="31">
        <v>1863.2</v>
      </c>
      <c r="L189" s="31">
        <v>1810.05</v>
      </c>
      <c r="M189" s="31">
        <v>2.4841199999999999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3909.15</v>
      </c>
      <c r="D190" s="36">
        <v>3938.15</v>
      </c>
      <c r="E190" s="36">
        <v>3873</v>
      </c>
      <c r="F190" s="36">
        <v>3836.85</v>
      </c>
      <c r="G190" s="36">
        <v>3771.7</v>
      </c>
      <c r="H190" s="36">
        <v>3974.3</v>
      </c>
      <c r="I190" s="36">
        <v>4039.4500000000007</v>
      </c>
      <c r="J190" s="36">
        <v>4075.6000000000004</v>
      </c>
      <c r="K190" s="31">
        <v>4003.3</v>
      </c>
      <c r="L190" s="31">
        <v>3902</v>
      </c>
      <c r="M190" s="31">
        <v>26.69716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1150.8</v>
      </c>
      <c r="D191" s="36">
        <v>1145.8500000000001</v>
      </c>
      <c r="E191" s="36">
        <v>1134.9500000000003</v>
      </c>
      <c r="F191" s="36">
        <v>1119.1000000000001</v>
      </c>
      <c r="G191" s="36">
        <v>1108.2000000000003</v>
      </c>
      <c r="H191" s="36">
        <v>1161.7000000000003</v>
      </c>
      <c r="I191" s="36">
        <v>1172.6000000000004</v>
      </c>
      <c r="J191" s="36">
        <v>1188.4500000000003</v>
      </c>
      <c r="K191" s="31">
        <v>1156.75</v>
      </c>
      <c r="L191" s="31">
        <v>1130</v>
      </c>
      <c r="M191" s="31">
        <v>10.1515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7119.45</v>
      </c>
      <c r="D192" s="36">
        <v>7113.1500000000005</v>
      </c>
      <c r="E192" s="36">
        <v>7051.3000000000011</v>
      </c>
      <c r="F192" s="36">
        <v>6983.1500000000005</v>
      </c>
      <c r="G192" s="36">
        <v>6921.3000000000011</v>
      </c>
      <c r="H192" s="36">
        <v>7181.3000000000011</v>
      </c>
      <c r="I192" s="36">
        <v>7243.1500000000015</v>
      </c>
      <c r="J192" s="36">
        <v>7311.3000000000011</v>
      </c>
      <c r="K192" s="31">
        <v>7175</v>
      </c>
      <c r="L192" s="31">
        <v>7045</v>
      </c>
      <c r="M192" s="31">
        <v>2.2526999999999999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682.55</v>
      </c>
      <c r="D193" s="36">
        <v>682.7833333333333</v>
      </c>
      <c r="E193" s="36">
        <v>670.56666666666661</v>
      </c>
      <c r="F193" s="36">
        <v>658.58333333333326</v>
      </c>
      <c r="G193" s="36">
        <v>646.36666666666656</v>
      </c>
      <c r="H193" s="36">
        <v>694.76666666666665</v>
      </c>
      <c r="I193" s="36">
        <v>706.98333333333335</v>
      </c>
      <c r="J193" s="36">
        <v>718.9666666666667</v>
      </c>
      <c r="K193" s="31">
        <v>695</v>
      </c>
      <c r="L193" s="31">
        <v>670.8</v>
      </c>
      <c r="M193" s="31">
        <v>9.82057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1005.5</v>
      </c>
      <c r="D194" s="36">
        <v>1003.7999999999998</v>
      </c>
      <c r="E194" s="36">
        <v>987.74999999999966</v>
      </c>
      <c r="F194" s="36">
        <v>969.99999999999977</v>
      </c>
      <c r="G194" s="36">
        <v>953.94999999999959</v>
      </c>
      <c r="H194" s="36">
        <v>1021.5499999999997</v>
      </c>
      <c r="I194" s="36">
        <v>1037.5999999999999</v>
      </c>
      <c r="J194" s="36">
        <v>1055.3499999999999</v>
      </c>
      <c r="K194" s="31">
        <v>1019.85</v>
      </c>
      <c r="L194" s="31">
        <v>986.05</v>
      </c>
      <c r="M194" s="31">
        <v>134.12206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437.35</v>
      </c>
      <c r="D195" s="36">
        <v>435.40000000000003</v>
      </c>
      <c r="E195" s="36">
        <v>428.80000000000007</v>
      </c>
      <c r="F195" s="36">
        <v>420.25000000000006</v>
      </c>
      <c r="G195" s="36">
        <v>413.65000000000009</v>
      </c>
      <c r="H195" s="36">
        <v>443.95000000000005</v>
      </c>
      <c r="I195" s="36">
        <v>450.55000000000007</v>
      </c>
      <c r="J195" s="36">
        <v>459.1</v>
      </c>
      <c r="K195" s="31">
        <v>442</v>
      </c>
      <c r="L195" s="31">
        <v>426.85</v>
      </c>
      <c r="M195" s="31">
        <v>87.457130000000006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167.98</v>
      </c>
      <c r="D196" s="36">
        <v>169.29666666666665</v>
      </c>
      <c r="E196" s="36">
        <v>165.70333333333332</v>
      </c>
      <c r="F196" s="36">
        <v>163.42666666666668</v>
      </c>
      <c r="G196" s="36">
        <v>159.83333333333334</v>
      </c>
      <c r="H196" s="36">
        <v>171.5733333333333</v>
      </c>
      <c r="I196" s="36">
        <v>175.1666666666666</v>
      </c>
      <c r="J196" s="36">
        <v>177.44333333333327</v>
      </c>
      <c r="K196" s="31">
        <v>172.89</v>
      </c>
      <c r="L196" s="31">
        <v>167.02</v>
      </c>
      <c r="M196" s="31">
        <v>415.25590999999997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1463.35</v>
      </c>
      <c r="D197" s="36">
        <v>1459.2166666666665</v>
      </c>
      <c r="E197" s="36">
        <v>1445.633333333333</v>
      </c>
      <c r="F197" s="36">
        <v>1427.9166666666665</v>
      </c>
      <c r="G197" s="36">
        <v>1414.333333333333</v>
      </c>
      <c r="H197" s="36">
        <v>1476.9333333333329</v>
      </c>
      <c r="I197" s="36">
        <v>1490.5166666666664</v>
      </c>
      <c r="J197" s="36">
        <v>1508.2333333333329</v>
      </c>
      <c r="K197" s="31">
        <v>1472.8</v>
      </c>
      <c r="L197" s="31">
        <v>1441.5</v>
      </c>
      <c r="M197" s="31">
        <v>8.0271799999999995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801.75</v>
      </c>
      <c r="D198" s="36">
        <v>798.4</v>
      </c>
      <c r="E198" s="36">
        <v>784.34999999999991</v>
      </c>
      <c r="F198" s="36">
        <v>766.94999999999993</v>
      </c>
      <c r="G198" s="36">
        <v>752.89999999999986</v>
      </c>
      <c r="H198" s="36">
        <v>815.8</v>
      </c>
      <c r="I198" s="36">
        <v>829.84999999999991</v>
      </c>
      <c r="J198" s="36">
        <v>847.25</v>
      </c>
      <c r="K198" s="31">
        <v>812.45</v>
      </c>
      <c r="L198" s="31">
        <v>781</v>
      </c>
      <c r="M198" s="31">
        <v>6.9082100000000004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3225</v>
      </c>
      <c r="D199" s="36">
        <v>3222.7333333333336</v>
      </c>
      <c r="E199" s="36">
        <v>3192.7666666666673</v>
      </c>
      <c r="F199" s="36">
        <v>3160.5333333333338</v>
      </c>
      <c r="G199" s="36">
        <v>3130.5666666666675</v>
      </c>
      <c r="H199" s="36">
        <v>3254.9666666666672</v>
      </c>
      <c r="I199" s="36">
        <v>3284.9333333333334</v>
      </c>
      <c r="J199" s="36">
        <v>3317.166666666667</v>
      </c>
      <c r="K199" s="31">
        <v>3252.7</v>
      </c>
      <c r="L199" s="31">
        <v>3190.5</v>
      </c>
      <c r="M199" s="31">
        <v>14.375170000000001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2951.75</v>
      </c>
      <c r="D200" s="36">
        <v>2939.4500000000003</v>
      </c>
      <c r="E200" s="36">
        <v>2913.6500000000005</v>
      </c>
      <c r="F200" s="36">
        <v>2875.55</v>
      </c>
      <c r="G200" s="36">
        <v>2849.7500000000005</v>
      </c>
      <c r="H200" s="36">
        <v>2977.5500000000006</v>
      </c>
      <c r="I200" s="36">
        <v>3003.3500000000008</v>
      </c>
      <c r="J200" s="36">
        <v>3041.4500000000007</v>
      </c>
      <c r="K200" s="31">
        <v>2965.25</v>
      </c>
      <c r="L200" s="31">
        <v>2901.35</v>
      </c>
      <c r="M200" s="31">
        <v>2.3249499999999999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1545.25</v>
      </c>
      <c r="D201" s="36">
        <v>1531.7333333333333</v>
      </c>
      <c r="E201" s="36">
        <v>1513.5166666666667</v>
      </c>
      <c r="F201" s="36">
        <v>1481.7833333333333</v>
      </c>
      <c r="G201" s="36">
        <v>1463.5666666666666</v>
      </c>
      <c r="H201" s="36">
        <v>1563.4666666666667</v>
      </c>
      <c r="I201" s="36">
        <v>1581.6833333333334</v>
      </c>
      <c r="J201" s="36">
        <v>1613.4166666666667</v>
      </c>
      <c r="K201" s="31">
        <v>1549.95</v>
      </c>
      <c r="L201" s="31">
        <v>1500</v>
      </c>
      <c r="M201" s="31">
        <v>7.6792199999999999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5568</v>
      </c>
      <c r="D202" s="36">
        <v>5554.833333333333</v>
      </c>
      <c r="E202" s="36">
        <v>5483.2166666666662</v>
      </c>
      <c r="F202" s="36">
        <v>5398.4333333333334</v>
      </c>
      <c r="G202" s="36">
        <v>5326.8166666666666</v>
      </c>
      <c r="H202" s="36">
        <v>5639.6166666666659</v>
      </c>
      <c r="I202" s="36">
        <v>5711.2333333333327</v>
      </c>
      <c r="J202" s="36">
        <v>5796.0166666666655</v>
      </c>
      <c r="K202" s="31">
        <v>5626.45</v>
      </c>
      <c r="L202" s="31">
        <v>5470.05</v>
      </c>
      <c r="M202" s="31">
        <v>4.2586899999999996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4528.6499999999996</v>
      </c>
      <c r="D203" s="36">
        <v>4490.7833333333328</v>
      </c>
      <c r="E203" s="36">
        <v>4299.8666666666659</v>
      </c>
      <c r="F203" s="36">
        <v>4071.083333333333</v>
      </c>
      <c r="G203" s="36">
        <v>3880.1666666666661</v>
      </c>
      <c r="H203" s="36">
        <v>4719.5666666666657</v>
      </c>
      <c r="I203" s="36">
        <v>4910.4833333333336</v>
      </c>
      <c r="J203" s="36">
        <v>5139.2666666666655</v>
      </c>
      <c r="K203" s="31">
        <v>4681.7</v>
      </c>
      <c r="L203" s="31">
        <v>4262</v>
      </c>
      <c r="M203" s="31">
        <v>3.3136100000000002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559.79999999999995</v>
      </c>
      <c r="D204" s="36">
        <v>559.0333333333333</v>
      </c>
      <c r="E204" s="36">
        <v>548.11666666666656</v>
      </c>
      <c r="F204" s="36">
        <v>536.43333333333328</v>
      </c>
      <c r="G204" s="36">
        <v>525.51666666666654</v>
      </c>
      <c r="H204" s="36">
        <v>570.71666666666658</v>
      </c>
      <c r="I204" s="36">
        <v>581.63333333333333</v>
      </c>
      <c r="J204" s="36">
        <v>593.31666666666661</v>
      </c>
      <c r="K204" s="31">
        <v>569.95000000000005</v>
      </c>
      <c r="L204" s="31">
        <v>547.35</v>
      </c>
      <c r="M204" s="31">
        <v>20.334440000000001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11634.25</v>
      </c>
      <c r="D205" s="36">
        <v>11614.683333333334</v>
      </c>
      <c r="E205" s="36">
        <v>11489.566666666669</v>
      </c>
      <c r="F205" s="36">
        <v>11344.883333333335</v>
      </c>
      <c r="G205" s="36">
        <v>11219.76666666667</v>
      </c>
      <c r="H205" s="36">
        <v>11759.366666666669</v>
      </c>
      <c r="I205" s="36">
        <v>11884.483333333334</v>
      </c>
      <c r="J205" s="36">
        <v>12029.166666666668</v>
      </c>
      <c r="K205" s="31">
        <v>11739.8</v>
      </c>
      <c r="L205" s="31">
        <v>11470</v>
      </c>
      <c r="M205" s="31">
        <v>2.02406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138.37</v>
      </c>
      <c r="D206" s="36">
        <v>138.42999999999998</v>
      </c>
      <c r="E206" s="36">
        <v>135.78999999999996</v>
      </c>
      <c r="F206" s="36">
        <v>133.20999999999998</v>
      </c>
      <c r="G206" s="36">
        <v>130.56999999999996</v>
      </c>
      <c r="H206" s="36">
        <v>141.00999999999996</v>
      </c>
      <c r="I206" s="36">
        <v>143.65</v>
      </c>
      <c r="J206" s="36">
        <v>146.22999999999996</v>
      </c>
      <c r="K206" s="31">
        <v>141.07</v>
      </c>
      <c r="L206" s="31">
        <v>135.85</v>
      </c>
      <c r="M206" s="31">
        <v>102.87227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2090.4499999999998</v>
      </c>
      <c r="D207" s="36">
        <v>2093.083333333333</v>
      </c>
      <c r="E207" s="36">
        <v>2065.8166666666662</v>
      </c>
      <c r="F207" s="36">
        <v>2041.1833333333329</v>
      </c>
      <c r="G207" s="36">
        <v>2013.9166666666661</v>
      </c>
      <c r="H207" s="36">
        <v>2117.7166666666662</v>
      </c>
      <c r="I207" s="36">
        <v>2144.9833333333327</v>
      </c>
      <c r="J207" s="36">
        <v>2169.6166666666663</v>
      </c>
      <c r="K207" s="31">
        <v>2120.35</v>
      </c>
      <c r="L207" s="31">
        <v>2068.4499999999998</v>
      </c>
      <c r="M207" s="31">
        <v>1.1084499999999999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1281.05</v>
      </c>
      <c r="D208" s="36">
        <v>1281.1666666666667</v>
      </c>
      <c r="E208" s="36">
        <v>1266.8833333333334</v>
      </c>
      <c r="F208" s="36">
        <v>1252.7166666666667</v>
      </c>
      <c r="G208" s="36">
        <v>1238.4333333333334</v>
      </c>
      <c r="H208" s="36">
        <v>1295.3333333333335</v>
      </c>
      <c r="I208" s="36">
        <v>1309.6166666666668</v>
      </c>
      <c r="J208" s="36">
        <v>1323.7833333333335</v>
      </c>
      <c r="K208" s="31">
        <v>1295.45</v>
      </c>
      <c r="L208" s="31">
        <v>1267</v>
      </c>
      <c r="M208" s="31">
        <v>8.5424299999999995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1599.35</v>
      </c>
      <c r="D209" s="36">
        <v>1606.2166666666665</v>
      </c>
      <c r="E209" s="36">
        <v>1583.6833333333329</v>
      </c>
      <c r="F209" s="36">
        <v>1568.0166666666664</v>
      </c>
      <c r="G209" s="36">
        <v>1545.4833333333329</v>
      </c>
      <c r="H209" s="36">
        <v>1621.883333333333</v>
      </c>
      <c r="I209" s="36">
        <v>1644.4166666666663</v>
      </c>
      <c r="J209" s="36">
        <v>1660.083333333333</v>
      </c>
      <c r="K209" s="31">
        <v>1628.75</v>
      </c>
      <c r="L209" s="31">
        <v>1590.55</v>
      </c>
      <c r="M209" s="31">
        <v>13.007580000000001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456.7</v>
      </c>
      <c r="D210" s="36">
        <v>456.26666666666665</v>
      </c>
      <c r="E210" s="36">
        <v>445.58333333333331</v>
      </c>
      <c r="F210" s="36">
        <v>434.46666666666664</v>
      </c>
      <c r="G210" s="36">
        <v>423.7833333333333</v>
      </c>
      <c r="H210" s="36">
        <v>467.38333333333333</v>
      </c>
      <c r="I210" s="36">
        <v>478.06666666666672</v>
      </c>
      <c r="J210" s="36">
        <v>489.18333333333334</v>
      </c>
      <c r="K210" s="31">
        <v>466.95</v>
      </c>
      <c r="L210" s="31">
        <v>445.15</v>
      </c>
      <c r="M210" s="31">
        <v>115.56309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16.64</v>
      </c>
      <c r="D211" s="36">
        <v>16.796666666666667</v>
      </c>
      <c r="E211" s="36">
        <v>16.313333333333333</v>
      </c>
      <c r="F211" s="36">
        <v>15.986666666666665</v>
      </c>
      <c r="G211" s="36">
        <v>15.50333333333333</v>
      </c>
      <c r="H211" s="36">
        <v>17.123333333333335</v>
      </c>
      <c r="I211" s="36">
        <v>17.606666666666669</v>
      </c>
      <c r="J211" s="36">
        <v>17.933333333333337</v>
      </c>
      <c r="K211" s="31">
        <v>17.28</v>
      </c>
      <c r="L211" s="31">
        <v>16.47</v>
      </c>
      <c r="M211" s="31">
        <v>4664.7802600000005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1485.05</v>
      </c>
      <c r="D212" s="36">
        <v>1474.8333333333333</v>
      </c>
      <c r="E212" s="36">
        <v>1458.7666666666664</v>
      </c>
      <c r="F212" s="36">
        <v>1432.4833333333331</v>
      </c>
      <c r="G212" s="36">
        <v>1416.4166666666663</v>
      </c>
      <c r="H212" s="36">
        <v>1501.1166666666666</v>
      </c>
      <c r="I212" s="36">
        <v>1517.1833333333336</v>
      </c>
      <c r="J212" s="36">
        <v>1543.4666666666667</v>
      </c>
      <c r="K212" s="31">
        <v>1490.9</v>
      </c>
      <c r="L212" s="31">
        <v>1448.55</v>
      </c>
      <c r="M212" s="31">
        <v>8.3173100000000009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535.54999999999995</v>
      </c>
      <c r="D213" s="36">
        <v>536.88333333333333</v>
      </c>
      <c r="E213" s="36">
        <v>530.41666666666663</v>
      </c>
      <c r="F213" s="36">
        <v>525.2833333333333</v>
      </c>
      <c r="G213" s="36">
        <v>518.81666666666661</v>
      </c>
      <c r="H213" s="36">
        <v>542.01666666666665</v>
      </c>
      <c r="I213" s="36">
        <v>548.48333333333335</v>
      </c>
      <c r="J213" s="36">
        <v>553.61666666666667</v>
      </c>
      <c r="K213" s="31">
        <v>543.35</v>
      </c>
      <c r="L213" s="31">
        <v>531.75</v>
      </c>
      <c r="M213" s="31">
        <v>46.16874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24.96</v>
      </c>
      <c r="D214" s="36">
        <v>25.186666666666667</v>
      </c>
      <c r="E214" s="36">
        <v>24.373333333333335</v>
      </c>
      <c r="F214" s="36">
        <v>23.786666666666669</v>
      </c>
      <c r="G214" s="36">
        <v>22.973333333333336</v>
      </c>
      <c r="H214" s="36">
        <v>25.773333333333333</v>
      </c>
      <c r="I214" s="36">
        <v>26.586666666666666</v>
      </c>
      <c r="J214" s="36">
        <v>27.173333333333332</v>
      </c>
      <c r="K214" s="31">
        <v>26</v>
      </c>
      <c r="L214" s="31">
        <v>24.6</v>
      </c>
      <c r="M214" s="31">
        <v>2397.5847399999998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146.44</v>
      </c>
      <c r="D215" s="36">
        <v>148.08000000000001</v>
      </c>
      <c r="E215" s="36">
        <v>144.26000000000002</v>
      </c>
      <c r="F215" s="36">
        <v>142.08000000000001</v>
      </c>
      <c r="G215" s="36">
        <v>138.26000000000002</v>
      </c>
      <c r="H215" s="36">
        <v>150.26000000000002</v>
      </c>
      <c r="I215" s="36">
        <v>154.08000000000001</v>
      </c>
      <c r="J215" s="36">
        <v>156.26000000000002</v>
      </c>
      <c r="K215" s="31">
        <v>151.9</v>
      </c>
      <c r="L215" s="31">
        <v>145.9</v>
      </c>
      <c r="M215" s="31">
        <v>97.022329999999997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211.37</v>
      </c>
      <c r="D216" s="36">
        <v>210.16666666666666</v>
      </c>
      <c r="E216" s="36">
        <v>206.94333333333333</v>
      </c>
      <c r="F216" s="36">
        <v>202.51666666666668</v>
      </c>
      <c r="G216" s="36">
        <v>199.29333333333335</v>
      </c>
      <c r="H216" s="36">
        <v>214.59333333333331</v>
      </c>
      <c r="I216" s="36">
        <v>217.81666666666661</v>
      </c>
      <c r="J216" s="36">
        <v>222.24333333333328</v>
      </c>
      <c r="K216" s="31">
        <v>213.39</v>
      </c>
      <c r="L216" s="31">
        <v>205.74</v>
      </c>
      <c r="M216" s="31">
        <v>298.52042999999998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1180.1500000000001</v>
      </c>
      <c r="D217" s="36">
        <v>1168.05</v>
      </c>
      <c r="E217" s="36">
        <v>1146.0999999999999</v>
      </c>
      <c r="F217" s="36">
        <v>1112.05</v>
      </c>
      <c r="G217" s="36">
        <v>1090.0999999999999</v>
      </c>
      <c r="H217" s="36">
        <v>1202.0999999999999</v>
      </c>
      <c r="I217" s="36">
        <v>1224.0500000000002</v>
      </c>
      <c r="J217" s="36">
        <v>1258.0999999999999</v>
      </c>
      <c r="K217" s="31">
        <v>1190</v>
      </c>
      <c r="L217" s="31">
        <v>1134</v>
      </c>
      <c r="M217" s="31">
        <v>15.76765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3"/>
      <c r="B1" s="35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45484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7" t="s">
        <v>16</v>
      </c>
      <c r="B9" s="349" t="s">
        <v>18</v>
      </c>
      <c r="C9" s="352" t="s">
        <v>20</v>
      </c>
      <c r="D9" s="352" t="s">
        <v>21</v>
      </c>
      <c r="E9" s="344" t="s">
        <v>22</v>
      </c>
      <c r="F9" s="345"/>
      <c r="G9" s="346"/>
      <c r="H9" s="344" t="s">
        <v>23</v>
      </c>
      <c r="I9" s="345"/>
      <c r="J9" s="346"/>
      <c r="K9" s="26"/>
      <c r="L9" s="27"/>
      <c r="M9" s="48"/>
      <c r="N9" s="1"/>
      <c r="O9" s="1"/>
    </row>
    <row r="10" spans="1:15" ht="42.75" customHeight="1">
      <c r="A10" s="348"/>
      <c r="B10" s="351"/>
      <c r="C10" s="351"/>
      <c r="D10" s="3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1008.2</v>
      </c>
      <c r="D11" s="36">
        <v>1008.8166666666666</v>
      </c>
      <c r="E11" s="36">
        <v>995.38333333333321</v>
      </c>
      <c r="F11" s="36">
        <v>982.56666666666661</v>
      </c>
      <c r="G11" s="36">
        <v>969.13333333333321</v>
      </c>
      <c r="H11" s="36">
        <v>1021.6333333333332</v>
      </c>
      <c r="I11" s="36">
        <v>1035.0666666666666</v>
      </c>
      <c r="J11" s="36">
        <v>1047.8833333333332</v>
      </c>
      <c r="K11" s="31">
        <v>1022.25</v>
      </c>
      <c r="L11" s="31">
        <v>996</v>
      </c>
      <c r="M11" s="31">
        <v>7.3277700000000001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39347.300000000003</v>
      </c>
      <c r="D12" s="36">
        <v>39422.783333333333</v>
      </c>
      <c r="E12" s="36">
        <v>38725.566666666666</v>
      </c>
      <c r="F12" s="36">
        <v>38103.833333333336</v>
      </c>
      <c r="G12" s="36">
        <v>37406.616666666669</v>
      </c>
      <c r="H12" s="36">
        <v>40044.516666666663</v>
      </c>
      <c r="I12" s="36">
        <v>40741.733333333323</v>
      </c>
      <c r="J12" s="36">
        <v>41363.46666666666</v>
      </c>
      <c r="K12" s="31">
        <v>40120</v>
      </c>
      <c r="L12" s="31">
        <v>38801.050000000003</v>
      </c>
      <c r="M12" s="31">
        <v>6.583E-2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8542.85</v>
      </c>
      <c r="D13" s="36">
        <v>8516.4666666666672</v>
      </c>
      <c r="E13" s="36">
        <v>8407.9833333333336</v>
      </c>
      <c r="F13" s="36">
        <v>8273.1166666666668</v>
      </c>
      <c r="G13" s="36">
        <v>8164.6333333333332</v>
      </c>
      <c r="H13" s="36">
        <v>8651.3333333333339</v>
      </c>
      <c r="I13" s="36">
        <v>8759.8166666666675</v>
      </c>
      <c r="J13" s="36">
        <v>8894.6833333333343</v>
      </c>
      <c r="K13" s="31">
        <v>8624.9500000000007</v>
      </c>
      <c r="L13" s="31">
        <v>8381.6</v>
      </c>
      <c r="M13" s="31">
        <v>1.78905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2653.05</v>
      </c>
      <c r="D14" s="36">
        <v>2645.1833333333334</v>
      </c>
      <c r="E14" s="36">
        <v>2594.3666666666668</v>
      </c>
      <c r="F14" s="36">
        <v>2535.6833333333334</v>
      </c>
      <c r="G14" s="36">
        <v>2484.8666666666668</v>
      </c>
      <c r="H14" s="36">
        <v>2703.8666666666668</v>
      </c>
      <c r="I14" s="36">
        <v>2754.6833333333334</v>
      </c>
      <c r="J14" s="36">
        <v>2813.3666666666668</v>
      </c>
      <c r="K14" s="31">
        <v>2696</v>
      </c>
      <c r="L14" s="31">
        <v>2586.5</v>
      </c>
      <c r="M14" s="31">
        <v>3.4823200000000001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4290.5</v>
      </c>
      <c r="D15" s="36">
        <v>4311.2333333333336</v>
      </c>
      <c r="E15" s="36">
        <v>4214.2666666666673</v>
      </c>
      <c r="F15" s="36">
        <v>4138.0333333333338</v>
      </c>
      <c r="G15" s="36">
        <v>4041.0666666666675</v>
      </c>
      <c r="H15" s="36">
        <v>4387.4666666666672</v>
      </c>
      <c r="I15" s="36">
        <v>4484.4333333333343</v>
      </c>
      <c r="J15" s="36">
        <v>4560.666666666667</v>
      </c>
      <c r="K15" s="31">
        <v>4408.2</v>
      </c>
      <c r="L15" s="31">
        <v>4235</v>
      </c>
      <c r="M15" s="31">
        <v>0.59452000000000005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1565.55</v>
      </c>
      <c r="D16" s="36">
        <v>1569.5</v>
      </c>
      <c r="E16" s="36">
        <v>1552.05</v>
      </c>
      <c r="F16" s="36">
        <v>1538.55</v>
      </c>
      <c r="G16" s="36">
        <v>1521.1</v>
      </c>
      <c r="H16" s="36">
        <v>1583</v>
      </c>
      <c r="I16" s="36">
        <v>1600.4499999999998</v>
      </c>
      <c r="J16" s="36">
        <v>1613.95</v>
      </c>
      <c r="K16" s="31">
        <v>1586.95</v>
      </c>
      <c r="L16" s="31">
        <v>1556</v>
      </c>
      <c r="M16" s="31">
        <v>5.9060899999999998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629.95000000000005</v>
      </c>
      <c r="D17" s="36">
        <v>632.48333333333335</v>
      </c>
      <c r="E17" s="36">
        <v>622.01666666666665</v>
      </c>
      <c r="F17" s="36">
        <v>614.08333333333326</v>
      </c>
      <c r="G17" s="36">
        <v>603.61666666666656</v>
      </c>
      <c r="H17" s="36">
        <v>640.41666666666674</v>
      </c>
      <c r="I17" s="36">
        <v>650.88333333333344</v>
      </c>
      <c r="J17" s="36">
        <v>658.81666666666683</v>
      </c>
      <c r="K17" s="31">
        <v>642.95000000000005</v>
      </c>
      <c r="L17" s="31">
        <v>624.54999999999995</v>
      </c>
      <c r="M17" s="31">
        <v>60.398829999999997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700.6</v>
      </c>
      <c r="D18" s="36">
        <v>696.05000000000007</v>
      </c>
      <c r="E18" s="36">
        <v>684.55000000000018</v>
      </c>
      <c r="F18" s="36">
        <v>668.50000000000011</v>
      </c>
      <c r="G18" s="36">
        <v>657.00000000000023</v>
      </c>
      <c r="H18" s="36">
        <v>712.10000000000014</v>
      </c>
      <c r="I18" s="36">
        <v>723.59999999999991</v>
      </c>
      <c r="J18" s="36">
        <v>739.65000000000009</v>
      </c>
      <c r="K18" s="31">
        <v>707.55</v>
      </c>
      <c r="L18" s="31">
        <v>680</v>
      </c>
      <c r="M18" s="31">
        <v>7.3357299999999999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1801.5</v>
      </c>
      <c r="D19" s="36">
        <v>1803.8833333333332</v>
      </c>
      <c r="E19" s="36">
        <v>1780.7666666666664</v>
      </c>
      <c r="F19" s="36">
        <v>1760.0333333333333</v>
      </c>
      <c r="G19" s="36">
        <v>1736.9166666666665</v>
      </c>
      <c r="H19" s="36">
        <v>1824.6166666666663</v>
      </c>
      <c r="I19" s="36">
        <v>1847.7333333333331</v>
      </c>
      <c r="J19" s="36">
        <v>1868.4666666666662</v>
      </c>
      <c r="K19" s="31">
        <v>1827</v>
      </c>
      <c r="L19" s="31">
        <v>1783.15</v>
      </c>
      <c r="M19" s="31">
        <v>2.45966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28082.05</v>
      </c>
      <c r="D20" s="36">
        <v>28162.716666666664</v>
      </c>
      <c r="E20" s="36">
        <v>27779.533333333326</v>
      </c>
      <c r="F20" s="36">
        <v>27477.016666666663</v>
      </c>
      <c r="G20" s="36">
        <v>27093.833333333325</v>
      </c>
      <c r="H20" s="36">
        <v>28465.233333333326</v>
      </c>
      <c r="I20" s="36">
        <v>28848.416666666668</v>
      </c>
      <c r="J20" s="36">
        <v>29150.933333333327</v>
      </c>
      <c r="K20" s="31">
        <v>28545.9</v>
      </c>
      <c r="L20" s="31">
        <v>27860.2</v>
      </c>
      <c r="M20" s="31">
        <v>6.9419999999999996E-2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1421.5</v>
      </c>
      <c r="D21" s="36">
        <v>1439.8166666666666</v>
      </c>
      <c r="E21" s="36">
        <v>1395.6833333333332</v>
      </c>
      <c r="F21" s="36">
        <v>1369.8666666666666</v>
      </c>
      <c r="G21" s="36">
        <v>1325.7333333333331</v>
      </c>
      <c r="H21" s="36">
        <v>1465.6333333333332</v>
      </c>
      <c r="I21" s="36">
        <v>1509.7666666666664</v>
      </c>
      <c r="J21" s="36">
        <v>1535.5833333333333</v>
      </c>
      <c r="K21" s="31">
        <v>1483.95</v>
      </c>
      <c r="L21" s="31">
        <v>1414</v>
      </c>
      <c r="M21" s="31">
        <v>3.6933199999999999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1003.25</v>
      </c>
      <c r="D22" s="36">
        <v>1000.8666666666667</v>
      </c>
      <c r="E22" s="36">
        <v>987.7833333333333</v>
      </c>
      <c r="F22" s="36">
        <v>972.31666666666661</v>
      </c>
      <c r="G22" s="36">
        <v>959.23333333333323</v>
      </c>
      <c r="H22" s="36">
        <v>1016.3333333333334</v>
      </c>
      <c r="I22" s="36">
        <v>1029.4166666666665</v>
      </c>
      <c r="J22" s="36">
        <v>1044.8833333333334</v>
      </c>
      <c r="K22" s="31">
        <v>1013.95</v>
      </c>
      <c r="L22" s="31">
        <v>985.4</v>
      </c>
      <c r="M22" s="31">
        <v>6.4080500000000002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3096</v>
      </c>
      <c r="D23" s="36">
        <v>3095.5499999999997</v>
      </c>
      <c r="E23" s="36">
        <v>3063.8499999999995</v>
      </c>
      <c r="F23" s="36">
        <v>3031.7</v>
      </c>
      <c r="G23" s="36">
        <v>2999.9999999999995</v>
      </c>
      <c r="H23" s="36">
        <v>3127.6999999999994</v>
      </c>
      <c r="I23" s="36">
        <v>3159.3999999999992</v>
      </c>
      <c r="J23" s="36">
        <v>3191.5499999999993</v>
      </c>
      <c r="K23" s="31">
        <v>3127.25</v>
      </c>
      <c r="L23" s="31">
        <v>3063.4</v>
      </c>
      <c r="M23" s="31">
        <v>5.8670999999999998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1755.65</v>
      </c>
      <c r="D24" s="36">
        <v>1752.8</v>
      </c>
      <c r="E24" s="36">
        <v>1735</v>
      </c>
      <c r="F24" s="36">
        <v>1714.3500000000001</v>
      </c>
      <c r="G24" s="36">
        <v>1696.5500000000002</v>
      </c>
      <c r="H24" s="36">
        <v>1773.4499999999998</v>
      </c>
      <c r="I24" s="36">
        <v>1791.2499999999995</v>
      </c>
      <c r="J24" s="36">
        <v>1811.8999999999996</v>
      </c>
      <c r="K24" s="31">
        <v>1770.6</v>
      </c>
      <c r="L24" s="31">
        <v>1732.15</v>
      </c>
      <c r="M24" s="31">
        <v>4.3895900000000001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1487.8</v>
      </c>
      <c r="D25" s="36">
        <v>1480.75</v>
      </c>
      <c r="E25" s="36">
        <v>1467.05</v>
      </c>
      <c r="F25" s="36">
        <v>1446.3</v>
      </c>
      <c r="G25" s="36">
        <v>1432.6</v>
      </c>
      <c r="H25" s="36">
        <v>1501.5</v>
      </c>
      <c r="I25" s="36">
        <v>1515.1999999999998</v>
      </c>
      <c r="J25" s="36">
        <v>1535.95</v>
      </c>
      <c r="K25" s="31">
        <v>1494.45</v>
      </c>
      <c r="L25" s="31">
        <v>1460</v>
      </c>
      <c r="M25" s="31">
        <v>20.820789999999999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727.55</v>
      </c>
      <c r="D26" s="36">
        <v>726.38333333333333</v>
      </c>
      <c r="E26" s="36">
        <v>715.31666666666661</v>
      </c>
      <c r="F26" s="36">
        <v>703.08333333333326</v>
      </c>
      <c r="G26" s="36">
        <v>692.01666666666654</v>
      </c>
      <c r="H26" s="36">
        <v>738.61666666666667</v>
      </c>
      <c r="I26" s="36">
        <v>749.68333333333351</v>
      </c>
      <c r="J26" s="36">
        <v>761.91666666666674</v>
      </c>
      <c r="K26" s="31">
        <v>737.45</v>
      </c>
      <c r="L26" s="31">
        <v>714.15</v>
      </c>
      <c r="M26" s="31">
        <v>71.941969999999998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890.65</v>
      </c>
      <c r="D27" s="36">
        <v>892.68333333333339</v>
      </c>
      <c r="E27" s="36">
        <v>880.96666666666681</v>
      </c>
      <c r="F27" s="36">
        <v>871.28333333333342</v>
      </c>
      <c r="G27" s="36">
        <v>859.56666666666683</v>
      </c>
      <c r="H27" s="36">
        <v>902.36666666666679</v>
      </c>
      <c r="I27" s="36">
        <v>914.08333333333348</v>
      </c>
      <c r="J27" s="36">
        <v>923.76666666666677</v>
      </c>
      <c r="K27" s="31">
        <v>904.4</v>
      </c>
      <c r="L27" s="31">
        <v>883</v>
      </c>
      <c r="M27" s="31">
        <v>7.2945900000000004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335</v>
      </c>
      <c r="D28" s="36">
        <v>335.8</v>
      </c>
      <c r="E28" s="36">
        <v>331.70000000000005</v>
      </c>
      <c r="F28" s="36">
        <v>328.40000000000003</v>
      </c>
      <c r="G28" s="36">
        <v>324.30000000000007</v>
      </c>
      <c r="H28" s="36">
        <v>339.1</v>
      </c>
      <c r="I28" s="36">
        <v>343.20000000000005</v>
      </c>
      <c r="J28" s="36">
        <v>346.5</v>
      </c>
      <c r="K28" s="31">
        <v>339.9</v>
      </c>
      <c r="L28" s="31">
        <v>332.5</v>
      </c>
      <c r="M28" s="31">
        <v>9.9297599999999999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229.64</v>
      </c>
      <c r="D29" s="36">
        <v>228.43333333333331</v>
      </c>
      <c r="E29" s="36">
        <v>225.71666666666661</v>
      </c>
      <c r="F29" s="36">
        <v>221.79333333333329</v>
      </c>
      <c r="G29" s="36">
        <v>219.0766666666666</v>
      </c>
      <c r="H29" s="36">
        <v>232.35666666666663</v>
      </c>
      <c r="I29" s="36">
        <v>235.07333333333332</v>
      </c>
      <c r="J29" s="36">
        <v>238.99666666666664</v>
      </c>
      <c r="K29" s="31">
        <v>231.15</v>
      </c>
      <c r="L29" s="31">
        <v>224.51</v>
      </c>
      <c r="M29" s="31">
        <v>31.437449999999998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325.55</v>
      </c>
      <c r="D30" s="36">
        <v>323.5</v>
      </c>
      <c r="E30" s="36">
        <v>317.10000000000002</v>
      </c>
      <c r="F30" s="36">
        <v>308.65000000000003</v>
      </c>
      <c r="G30" s="36">
        <v>302.25000000000006</v>
      </c>
      <c r="H30" s="36">
        <v>331.95</v>
      </c>
      <c r="I30" s="36">
        <v>338.34999999999997</v>
      </c>
      <c r="J30" s="36">
        <v>346.79999999999995</v>
      </c>
      <c r="K30" s="31">
        <v>329.9</v>
      </c>
      <c r="L30" s="31">
        <v>315.05</v>
      </c>
      <c r="M30" s="31">
        <v>42.103169999999999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909.3</v>
      </c>
      <c r="D31" s="36">
        <v>919.81666666666661</v>
      </c>
      <c r="E31" s="36">
        <v>893.18333333333317</v>
      </c>
      <c r="F31" s="36">
        <v>877.06666666666661</v>
      </c>
      <c r="G31" s="36">
        <v>850.43333333333317</v>
      </c>
      <c r="H31" s="36">
        <v>935.93333333333317</v>
      </c>
      <c r="I31" s="36">
        <v>962.56666666666661</v>
      </c>
      <c r="J31" s="36">
        <v>978.68333333333317</v>
      </c>
      <c r="K31" s="31">
        <v>946.45</v>
      </c>
      <c r="L31" s="31">
        <v>903.7</v>
      </c>
      <c r="M31" s="31">
        <v>5.2073499999999999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899.6</v>
      </c>
      <c r="D32" s="36">
        <v>893.26666666666677</v>
      </c>
      <c r="E32" s="36">
        <v>886.53333333333353</v>
      </c>
      <c r="F32" s="36">
        <v>873.46666666666681</v>
      </c>
      <c r="G32" s="36">
        <v>866.73333333333358</v>
      </c>
      <c r="H32" s="36">
        <v>906.33333333333348</v>
      </c>
      <c r="I32" s="36">
        <v>913.06666666666683</v>
      </c>
      <c r="J32" s="36">
        <v>926.13333333333344</v>
      </c>
      <c r="K32" s="31">
        <v>900</v>
      </c>
      <c r="L32" s="31">
        <v>880.2</v>
      </c>
      <c r="M32" s="31">
        <v>0.71543000000000001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1392.25</v>
      </c>
      <c r="D33" s="36">
        <v>1391.0333333333335</v>
      </c>
      <c r="E33" s="36">
        <v>1353.366666666667</v>
      </c>
      <c r="F33" s="36">
        <v>1314.4833333333336</v>
      </c>
      <c r="G33" s="36">
        <v>1276.8166666666671</v>
      </c>
      <c r="H33" s="36">
        <v>1429.916666666667</v>
      </c>
      <c r="I33" s="36">
        <v>1467.5833333333335</v>
      </c>
      <c r="J33" s="36">
        <v>1506.4666666666669</v>
      </c>
      <c r="K33" s="31">
        <v>1428.7</v>
      </c>
      <c r="L33" s="31">
        <v>1352.15</v>
      </c>
      <c r="M33" s="31">
        <v>8.2829999999999995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2255.4499999999998</v>
      </c>
      <c r="D34" s="36">
        <v>2247.85</v>
      </c>
      <c r="E34" s="36">
        <v>2209.8999999999996</v>
      </c>
      <c r="F34" s="36">
        <v>2164.35</v>
      </c>
      <c r="G34" s="36">
        <v>2126.3999999999996</v>
      </c>
      <c r="H34" s="36">
        <v>2293.3999999999996</v>
      </c>
      <c r="I34" s="36">
        <v>2331.3499999999995</v>
      </c>
      <c r="J34" s="36">
        <v>2376.8999999999996</v>
      </c>
      <c r="K34" s="31">
        <v>2285.8000000000002</v>
      </c>
      <c r="L34" s="31">
        <v>2202.3000000000002</v>
      </c>
      <c r="M34" s="31">
        <v>4.4920099999999996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985</v>
      </c>
      <c r="D35" s="36">
        <v>985.7166666666667</v>
      </c>
      <c r="E35" s="36">
        <v>964.98333333333335</v>
      </c>
      <c r="F35" s="36">
        <v>944.9666666666667</v>
      </c>
      <c r="G35" s="36">
        <v>924.23333333333335</v>
      </c>
      <c r="H35" s="36">
        <v>1005.7333333333333</v>
      </c>
      <c r="I35" s="36">
        <v>1026.4666666666667</v>
      </c>
      <c r="J35" s="36">
        <v>1046.4833333333333</v>
      </c>
      <c r="K35" s="31">
        <v>1006.45</v>
      </c>
      <c r="L35" s="31">
        <v>965.7</v>
      </c>
      <c r="M35" s="31">
        <v>2.1241300000000001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5225.8</v>
      </c>
      <c r="D36" s="36">
        <v>5239.95</v>
      </c>
      <c r="E36" s="36">
        <v>5141.8999999999996</v>
      </c>
      <c r="F36" s="36">
        <v>5058</v>
      </c>
      <c r="G36" s="36">
        <v>4959.95</v>
      </c>
      <c r="H36" s="36">
        <v>5323.8499999999995</v>
      </c>
      <c r="I36" s="36">
        <v>5421.9000000000005</v>
      </c>
      <c r="J36" s="36">
        <v>5505.7999999999993</v>
      </c>
      <c r="K36" s="31">
        <v>5338</v>
      </c>
      <c r="L36" s="31">
        <v>5156.05</v>
      </c>
      <c r="M36" s="31">
        <v>3.0339299999999998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2056.8000000000002</v>
      </c>
      <c r="D37" s="36">
        <v>2065.15</v>
      </c>
      <c r="E37" s="36">
        <v>2021.7000000000003</v>
      </c>
      <c r="F37" s="36">
        <v>1986.6000000000001</v>
      </c>
      <c r="G37" s="36">
        <v>1943.1500000000003</v>
      </c>
      <c r="H37" s="36">
        <v>2100.25</v>
      </c>
      <c r="I37" s="36">
        <v>2143.6999999999998</v>
      </c>
      <c r="J37" s="36">
        <v>2178.8000000000002</v>
      </c>
      <c r="K37" s="31">
        <v>2108.6</v>
      </c>
      <c r="L37" s="31">
        <v>2030.05</v>
      </c>
      <c r="M37" s="31">
        <v>0.36119000000000001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63.4</v>
      </c>
      <c r="D38" s="36">
        <v>63.623333333333335</v>
      </c>
      <c r="E38" s="36">
        <v>62.366666666666674</v>
      </c>
      <c r="F38" s="36">
        <v>61.333333333333343</v>
      </c>
      <c r="G38" s="36">
        <v>60.076666666666682</v>
      </c>
      <c r="H38" s="36">
        <v>64.656666666666666</v>
      </c>
      <c r="I38" s="36">
        <v>65.913333333333327</v>
      </c>
      <c r="J38" s="36">
        <v>66.946666666666658</v>
      </c>
      <c r="K38" s="31">
        <v>64.88</v>
      </c>
      <c r="L38" s="31">
        <v>62.59</v>
      </c>
      <c r="M38" s="31">
        <v>22.16375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27.5</v>
      </c>
      <c r="D39" s="36">
        <v>27.47666666666667</v>
      </c>
      <c r="E39" s="36">
        <v>26.913333333333341</v>
      </c>
      <c r="F39" s="36">
        <v>26.326666666666672</v>
      </c>
      <c r="G39" s="36">
        <v>25.763333333333343</v>
      </c>
      <c r="H39" s="36">
        <v>28.06333333333334</v>
      </c>
      <c r="I39" s="36">
        <v>28.626666666666665</v>
      </c>
      <c r="J39" s="36">
        <v>29.213333333333338</v>
      </c>
      <c r="K39" s="31">
        <v>28.04</v>
      </c>
      <c r="L39" s="31">
        <v>26.89</v>
      </c>
      <c r="M39" s="31">
        <v>81.477789999999999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1684.7</v>
      </c>
      <c r="D40" s="36">
        <v>1653.2333333333333</v>
      </c>
      <c r="E40" s="36">
        <v>1616.5166666666667</v>
      </c>
      <c r="F40" s="36">
        <v>1548.3333333333333</v>
      </c>
      <c r="G40" s="36">
        <v>1511.6166666666666</v>
      </c>
      <c r="H40" s="36">
        <v>1721.4166666666667</v>
      </c>
      <c r="I40" s="36">
        <v>1758.1333333333334</v>
      </c>
      <c r="J40" s="36">
        <v>1826.3166666666668</v>
      </c>
      <c r="K40" s="31">
        <v>1689.95</v>
      </c>
      <c r="L40" s="31">
        <v>1585.05</v>
      </c>
      <c r="M40" s="31">
        <v>12.998900000000001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4567.8999999999996</v>
      </c>
      <c r="D41" s="36">
        <v>4545.9666666666662</v>
      </c>
      <c r="E41" s="36">
        <v>4491.9333333333325</v>
      </c>
      <c r="F41" s="36">
        <v>4415.9666666666662</v>
      </c>
      <c r="G41" s="36">
        <v>4361.9333333333325</v>
      </c>
      <c r="H41" s="36">
        <v>4621.9333333333325</v>
      </c>
      <c r="I41" s="36">
        <v>4675.9666666666672</v>
      </c>
      <c r="J41" s="36">
        <v>4751.9333333333325</v>
      </c>
      <c r="K41" s="31">
        <v>4600</v>
      </c>
      <c r="L41" s="31">
        <v>4470</v>
      </c>
      <c r="M41" s="31">
        <v>1.43025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665</v>
      </c>
      <c r="D42" s="36">
        <v>667.61666666666667</v>
      </c>
      <c r="E42" s="36">
        <v>653.58333333333337</v>
      </c>
      <c r="F42" s="36">
        <v>642.16666666666674</v>
      </c>
      <c r="G42" s="36">
        <v>628.13333333333344</v>
      </c>
      <c r="H42" s="36">
        <v>679.0333333333333</v>
      </c>
      <c r="I42" s="36">
        <v>693.06666666666661</v>
      </c>
      <c r="J42" s="36">
        <v>704.48333333333323</v>
      </c>
      <c r="K42" s="31">
        <v>681.65</v>
      </c>
      <c r="L42" s="31">
        <v>656.2</v>
      </c>
      <c r="M42" s="31">
        <v>75.907660000000007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4120.3500000000004</v>
      </c>
      <c r="D43" s="36">
        <v>4097.1833333333334</v>
      </c>
      <c r="E43" s="36">
        <v>4019.3666666666668</v>
      </c>
      <c r="F43" s="36">
        <v>3918.3833333333332</v>
      </c>
      <c r="G43" s="36">
        <v>3840.5666666666666</v>
      </c>
      <c r="H43" s="36">
        <v>4198.166666666667</v>
      </c>
      <c r="I43" s="36">
        <v>4275.9833333333345</v>
      </c>
      <c r="J43" s="36">
        <v>4376.9666666666672</v>
      </c>
      <c r="K43" s="31">
        <v>4175</v>
      </c>
      <c r="L43" s="31">
        <v>3996.2</v>
      </c>
      <c r="M43" s="31">
        <v>0.41798000000000002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2220.4499999999998</v>
      </c>
      <c r="D44" s="36">
        <v>2231.5499999999997</v>
      </c>
      <c r="E44" s="36">
        <v>2189.9999999999995</v>
      </c>
      <c r="F44" s="36">
        <v>2159.5499999999997</v>
      </c>
      <c r="G44" s="36">
        <v>2117.9999999999995</v>
      </c>
      <c r="H44" s="36">
        <v>2261.9999999999995</v>
      </c>
      <c r="I44" s="36">
        <v>2303.5499999999997</v>
      </c>
      <c r="J44" s="36">
        <v>2333.9999999999995</v>
      </c>
      <c r="K44" s="31">
        <v>2273.1</v>
      </c>
      <c r="L44" s="31">
        <v>2201.1</v>
      </c>
      <c r="M44" s="31">
        <v>10.697570000000001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746.25</v>
      </c>
      <c r="D45" s="36">
        <v>743.35</v>
      </c>
      <c r="E45" s="36">
        <v>734.7</v>
      </c>
      <c r="F45" s="36">
        <v>723.15</v>
      </c>
      <c r="G45" s="36">
        <v>714.5</v>
      </c>
      <c r="H45" s="36">
        <v>754.90000000000009</v>
      </c>
      <c r="I45" s="36">
        <v>763.55</v>
      </c>
      <c r="J45" s="36">
        <v>775.10000000000014</v>
      </c>
      <c r="K45" s="31">
        <v>752</v>
      </c>
      <c r="L45" s="31">
        <v>731.8</v>
      </c>
      <c r="M45" s="31">
        <v>0.80084999999999995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8684.0499999999993</v>
      </c>
      <c r="D46" s="36">
        <v>8700.65</v>
      </c>
      <c r="E46" s="36">
        <v>8515.4499999999989</v>
      </c>
      <c r="F46" s="36">
        <v>8346.8499999999985</v>
      </c>
      <c r="G46" s="36">
        <v>8161.6499999999978</v>
      </c>
      <c r="H46" s="36">
        <v>8869.25</v>
      </c>
      <c r="I46" s="36">
        <v>9054.4500000000007</v>
      </c>
      <c r="J46" s="36">
        <v>9223.0500000000011</v>
      </c>
      <c r="K46" s="31">
        <v>8885.85</v>
      </c>
      <c r="L46" s="31">
        <v>8532.0499999999993</v>
      </c>
      <c r="M46" s="31">
        <v>0.48176999999999998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6375.7</v>
      </c>
      <c r="D47" s="36">
        <v>6364.6166666666659</v>
      </c>
      <c r="E47" s="36">
        <v>6312.2333333333318</v>
      </c>
      <c r="F47" s="36">
        <v>6248.7666666666655</v>
      </c>
      <c r="G47" s="36">
        <v>6196.3833333333314</v>
      </c>
      <c r="H47" s="36">
        <v>6428.0833333333321</v>
      </c>
      <c r="I47" s="36">
        <v>6480.4666666666653</v>
      </c>
      <c r="J47" s="36">
        <v>6543.9333333333325</v>
      </c>
      <c r="K47" s="31">
        <v>6417</v>
      </c>
      <c r="L47" s="31">
        <v>6301.15</v>
      </c>
      <c r="M47" s="31">
        <v>2.9588999999999999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527.85</v>
      </c>
      <c r="D48" s="36">
        <v>529.58333333333337</v>
      </c>
      <c r="E48" s="36">
        <v>516.7166666666667</v>
      </c>
      <c r="F48" s="36">
        <v>505.58333333333337</v>
      </c>
      <c r="G48" s="36">
        <v>492.7166666666667</v>
      </c>
      <c r="H48" s="36">
        <v>540.7166666666667</v>
      </c>
      <c r="I48" s="36">
        <v>553.58333333333326</v>
      </c>
      <c r="J48" s="36">
        <v>564.7166666666667</v>
      </c>
      <c r="K48" s="31">
        <v>542.45000000000005</v>
      </c>
      <c r="L48" s="31">
        <v>518.45000000000005</v>
      </c>
      <c r="M48" s="31">
        <v>31.995360000000002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324.05</v>
      </c>
      <c r="D49" s="36">
        <v>324.23333333333335</v>
      </c>
      <c r="E49" s="36">
        <v>318.41666666666669</v>
      </c>
      <c r="F49" s="36">
        <v>312.78333333333336</v>
      </c>
      <c r="G49" s="36">
        <v>306.9666666666667</v>
      </c>
      <c r="H49" s="36">
        <v>329.86666666666667</v>
      </c>
      <c r="I49" s="36">
        <v>335.68333333333328</v>
      </c>
      <c r="J49" s="36">
        <v>341.31666666666666</v>
      </c>
      <c r="K49" s="31">
        <v>330.05</v>
      </c>
      <c r="L49" s="31">
        <v>318.60000000000002</v>
      </c>
      <c r="M49" s="31">
        <v>4.4277600000000001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719.25</v>
      </c>
      <c r="D50" s="36">
        <v>713.11666666666667</v>
      </c>
      <c r="E50" s="36">
        <v>701.13333333333333</v>
      </c>
      <c r="F50" s="36">
        <v>683.01666666666665</v>
      </c>
      <c r="G50" s="36">
        <v>671.0333333333333</v>
      </c>
      <c r="H50" s="36">
        <v>731.23333333333335</v>
      </c>
      <c r="I50" s="36">
        <v>743.2166666666667</v>
      </c>
      <c r="J50" s="36">
        <v>761.33333333333337</v>
      </c>
      <c r="K50" s="31">
        <v>725.1</v>
      </c>
      <c r="L50" s="31">
        <v>695</v>
      </c>
      <c r="M50" s="31">
        <v>7.0956799999999998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664.25</v>
      </c>
      <c r="D51" s="36">
        <v>666.56666666666672</v>
      </c>
      <c r="E51" s="36">
        <v>651.68333333333339</v>
      </c>
      <c r="F51" s="36">
        <v>639.11666666666667</v>
      </c>
      <c r="G51" s="36">
        <v>624.23333333333335</v>
      </c>
      <c r="H51" s="36">
        <v>679.13333333333344</v>
      </c>
      <c r="I51" s="36">
        <v>694.01666666666688</v>
      </c>
      <c r="J51" s="36">
        <v>706.58333333333348</v>
      </c>
      <c r="K51" s="31">
        <v>681.45</v>
      </c>
      <c r="L51" s="31">
        <v>654</v>
      </c>
      <c r="M51" s="31">
        <v>1.0822099999999999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225.97</v>
      </c>
      <c r="D52" s="36">
        <v>225.5</v>
      </c>
      <c r="E52" s="36">
        <v>221.72</v>
      </c>
      <c r="F52" s="36">
        <v>217.47</v>
      </c>
      <c r="G52" s="36">
        <v>213.69</v>
      </c>
      <c r="H52" s="36">
        <v>229.75</v>
      </c>
      <c r="I52" s="36">
        <v>233.52999999999997</v>
      </c>
      <c r="J52" s="36">
        <v>237.78</v>
      </c>
      <c r="K52" s="31">
        <v>229.28</v>
      </c>
      <c r="L52" s="31">
        <v>221.25</v>
      </c>
      <c r="M52" s="31">
        <v>109.70675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2996.45</v>
      </c>
      <c r="D53" s="36">
        <v>2968.4333333333329</v>
      </c>
      <c r="E53" s="36">
        <v>2922.3666666666659</v>
      </c>
      <c r="F53" s="36">
        <v>2848.2833333333328</v>
      </c>
      <c r="G53" s="36">
        <v>2802.2166666666658</v>
      </c>
      <c r="H53" s="36">
        <v>3042.516666666666</v>
      </c>
      <c r="I53" s="36">
        <v>3088.5833333333326</v>
      </c>
      <c r="J53" s="36">
        <v>3162.6666666666661</v>
      </c>
      <c r="K53" s="31">
        <v>3014.5</v>
      </c>
      <c r="L53" s="31">
        <v>2894.35</v>
      </c>
      <c r="M53" s="31">
        <v>22.999500000000001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342</v>
      </c>
      <c r="D54" s="36">
        <v>341.8</v>
      </c>
      <c r="E54" s="36">
        <v>338.70000000000005</v>
      </c>
      <c r="F54" s="36">
        <v>335.40000000000003</v>
      </c>
      <c r="G54" s="36">
        <v>332.30000000000007</v>
      </c>
      <c r="H54" s="36">
        <v>345.1</v>
      </c>
      <c r="I54" s="36">
        <v>348.20000000000005</v>
      </c>
      <c r="J54" s="36">
        <v>351.5</v>
      </c>
      <c r="K54" s="31">
        <v>344.9</v>
      </c>
      <c r="L54" s="31">
        <v>338.5</v>
      </c>
      <c r="M54" s="31">
        <v>9.61252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6753.35</v>
      </c>
      <c r="D55" s="36">
        <v>6802.1333333333341</v>
      </c>
      <c r="E55" s="36">
        <v>6671.7166666666681</v>
      </c>
      <c r="F55" s="36">
        <v>6590.0833333333339</v>
      </c>
      <c r="G55" s="36">
        <v>6459.6666666666679</v>
      </c>
      <c r="H55" s="36">
        <v>6883.7666666666682</v>
      </c>
      <c r="I55" s="36">
        <v>7014.1833333333343</v>
      </c>
      <c r="J55" s="36">
        <v>7095.8166666666684</v>
      </c>
      <c r="K55" s="31">
        <v>6932.55</v>
      </c>
      <c r="L55" s="31">
        <v>6720.5</v>
      </c>
      <c r="M55" s="31">
        <v>8.9819999999999997E-2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2349.5</v>
      </c>
      <c r="D56" s="36">
        <v>2337.0333333333333</v>
      </c>
      <c r="E56" s="36">
        <v>2304.8666666666668</v>
      </c>
      <c r="F56" s="36">
        <v>2260.2333333333336</v>
      </c>
      <c r="G56" s="36">
        <v>2228.0666666666671</v>
      </c>
      <c r="H56" s="36">
        <v>2381.6666666666665</v>
      </c>
      <c r="I56" s="36">
        <v>2413.8333333333335</v>
      </c>
      <c r="J56" s="36">
        <v>2458.4666666666662</v>
      </c>
      <c r="K56" s="31">
        <v>2369.1999999999998</v>
      </c>
      <c r="L56" s="31">
        <v>2292.4</v>
      </c>
      <c r="M56" s="31">
        <v>3.0536599999999998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6809.65</v>
      </c>
      <c r="D57" s="36">
        <v>6760.7833333333328</v>
      </c>
      <c r="E57" s="36">
        <v>6686.5666666666657</v>
      </c>
      <c r="F57" s="36">
        <v>6563.4833333333327</v>
      </c>
      <c r="G57" s="36">
        <v>6489.2666666666655</v>
      </c>
      <c r="H57" s="36">
        <v>6883.8666666666659</v>
      </c>
      <c r="I57" s="36">
        <v>6958.083333333333</v>
      </c>
      <c r="J57" s="36">
        <v>7081.1666666666661</v>
      </c>
      <c r="K57" s="31">
        <v>6835</v>
      </c>
      <c r="L57" s="31">
        <v>6637.7</v>
      </c>
      <c r="M57" s="31">
        <v>0.39016000000000001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1337.1</v>
      </c>
      <c r="D58" s="36">
        <v>1329.1000000000001</v>
      </c>
      <c r="E58" s="36">
        <v>1314.0000000000002</v>
      </c>
      <c r="F58" s="36">
        <v>1290.9000000000001</v>
      </c>
      <c r="G58" s="36">
        <v>1275.8000000000002</v>
      </c>
      <c r="H58" s="36">
        <v>1352.2000000000003</v>
      </c>
      <c r="I58" s="36">
        <v>1367.3000000000002</v>
      </c>
      <c r="J58" s="36">
        <v>1390.4000000000003</v>
      </c>
      <c r="K58" s="31">
        <v>1344.2</v>
      </c>
      <c r="L58" s="31">
        <v>1306</v>
      </c>
      <c r="M58" s="31">
        <v>12.961740000000001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613.54999999999995</v>
      </c>
      <c r="D59" s="36">
        <v>614.0333333333333</v>
      </c>
      <c r="E59" s="36">
        <v>601.06666666666661</v>
      </c>
      <c r="F59" s="36">
        <v>588.58333333333326</v>
      </c>
      <c r="G59" s="36">
        <v>575.61666666666656</v>
      </c>
      <c r="H59" s="36">
        <v>626.51666666666665</v>
      </c>
      <c r="I59" s="36">
        <v>639.48333333333335</v>
      </c>
      <c r="J59" s="36">
        <v>651.9666666666667</v>
      </c>
      <c r="K59" s="31">
        <v>627</v>
      </c>
      <c r="L59" s="31">
        <v>601.54999999999995</v>
      </c>
      <c r="M59" s="31">
        <v>4.4242600000000003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4834.45</v>
      </c>
      <c r="D60" s="36">
        <v>4819.9666666666662</v>
      </c>
      <c r="E60" s="36">
        <v>4745.5833333333321</v>
      </c>
      <c r="F60" s="36">
        <v>4656.7166666666662</v>
      </c>
      <c r="G60" s="36">
        <v>4582.3333333333321</v>
      </c>
      <c r="H60" s="36">
        <v>4908.8333333333321</v>
      </c>
      <c r="I60" s="36">
        <v>4983.2166666666653</v>
      </c>
      <c r="J60" s="36">
        <v>5072.0833333333321</v>
      </c>
      <c r="K60" s="31">
        <v>4894.3500000000004</v>
      </c>
      <c r="L60" s="31">
        <v>4731.1000000000004</v>
      </c>
      <c r="M60" s="31">
        <v>2.8414600000000001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1291.6500000000001</v>
      </c>
      <c r="D61" s="36">
        <v>1286.9333333333334</v>
      </c>
      <c r="E61" s="36">
        <v>1279.8666666666668</v>
      </c>
      <c r="F61" s="36">
        <v>1268.0833333333335</v>
      </c>
      <c r="G61" s="36">
        <v>1261.0166666666669</v>
      </c>
      <c r="H61" s="36">
        <v>1298.7166666666667</v>
      </c>
      <c r="I61" s="36">
        <v>1305.7833333333333</v>
      </c>
      <c r="J61" s="36">
        <v>1317.5666666666666</v>
      </c>
      <c r="K61" s="31">
        <v>1294</v>
      </c>
      <c r="L61" s="31">
        <v>1275.1500000000001</v>
      </c>
      <c r="M61" s="31">
        <v>90.204890000000006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4870.2</v>
      </c>
      <c r="D62" s="36">
        <v>4905.1000000000004</v>
      </c>
      <c r="E62" s="36">
        <v>4735.2000000000007</v>
      </c>
      <c r="F62" s="36">
        <v>4600.2000000000007</v>
      </c>
      <c r="G62" s="36">
        <v>4430.3000000000011</v>
      </c>
      <c r="H62" s="36">
        <v>5040.1000000000004</v>
      </c>
      <c r="I62" s="36">
        <v>5210</v>
      </c>
      <c r="J62" s="36">
        <v>5345</v>
      </c>
      <c r="K62" s="31">
        <v>5075</v>
      </c>
      <c r="L62" s="31">
        <v>4770.1000000000004</v>
      </c>
      <c r="M62" s="31">
        <v>8.2665600000000001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377.45</v>
      </c>
      <c r="D63" s="36">
        <v>382.9666666666667</v>
      </c>
      <c r="E63" s="36">
        <v>365.93333333333339</v>
      </c>
      <c r="F63" s="36">
        <v>354.41666666666669</v>
      </c>
      <c r="G63" s="36">
        <v>337.38333333333338</v>
      </c>
      <c r="H63" s="36">
        <v>394.48333333333341</v>
      </c>
      <c r="I63" s="36">
        <v>411.51666666666671</v>
      </c>
      <c r="J63" s="36">
        <v>423.03333333333342</v>
      </c>
      <c r="K63" s="31">
        <v>400</v>
      </c>
      <c r="L63" s="31">
        <v>371.45</v>
      </c>
      <c r="M63" s="31">
        <v>110.54367000000001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2254.25</v>
      </c>
      <c r="D64" s="36">
        <v>2294.4166666666665</v>
      </c>
      <c r="E64" s="36">
        <v>2204.833333333333</v>
      </c>
      <c r="F64" s="36">
        <v>2155.4166666666665</v>
      </c>
      <c r="G64" s="36">
        <v>2065.833333333333</v>
      </c>
      <c r="H64" s="36">
        <v>2343.833333333333</v>
      </c>
      <c r="I64" s="36">
        <v>2433.4166666666661</v>
      </c>
      <c r="J64" s="36">
        <v>2482.833333333333</v>
      </c>
      <c r="K64" s="31">
        <v>2384</v>
      </c>
      <c r="L64" s="31">
        <v>2245</v>
      </c>
      <c r="M64" s="31">
        <v>23.012270000000001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9542.4500000000007</v>
      </c>
      <c r="D65" s="36">
        <v>9548.1333333333332</v>
      </c>
      <c r="E65" s="36">
        <v>9446.2666666666664</v>
      </c>
      <c r="F65" s="36">
        <v>9350.0833333333339</v>
      </c>
      <c r="G65" s="36">
        <v>9248.2166666666672</v>
      </c>
      <c r="H65" s="36">
        <v>9644.3166666666657</v>
      </c>
      <c r="I65" s="36">
        <v>9746.1833333333307</v>
      </c>
      <c r="J65" s="36">
        <v>9842.366666666665</v>
      </c>
      <c r="K65" s="31">
        <v>9650</v>
      </c>
      <c r="L65" s="31">
        <v>9451.9500000000007</v>
      </c>
      <c r="M65" s="31">
        <v>2.3960699999999999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7054.95</v>
      </c>
      <c r="D66" s="36">
        <v>7068.4333333333334</v>
      </c>
      <c r="E66" s="36">
        <v>7007.5166666666664</v>
      </c>
      <c r="F66" s="36">
        <v>6960.083333333333</v>
      </c>
      <c r="G66" s="36">
        <v>6899.1666666666661</v>
      </c>
      <c r="H66" s="36">
        <v>7115.8666666666668</v>
      </c>
      <c r="I66" s="36">
        <v>7176.7833333333328</v>
      </c>
      <c r="J66" s="36">
        <v>7224.2166666666672</v>
      </c>
      <c r="K66" s="31">
        <v>7129.35</v>
      </c>
      <c r="L66" s="31">
        <v>7021</v>
      </c>
      <c r="M66" s="31">
        <v>8.0971399999999996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1582.55</v>
      </c>
      <c r="D67" s="36">
        <v>1580.7666666666667</v>
      </c>
      <c r="E67" s="36">
        <v>1572.5333333333333</v>
      </c>
      <c r="F67" s="36">
        <v>1562.5166666666667</v>
      </c>
      <c r="G67" s="36">
        <v>1554.2833333333333</v>
      </c>
      <c r="H67" s="36">
        <v>1590.7833333333333</v>
      </c>
      <c r="I67" s="36">
        <v>1599.0166666666664</v>
      </c>
      <c r="J67" s="36">
        <v>1609.0333333333333</v>
      </c>
      <c r="K67" s="31">
        <v>1589</v>
      </c>
      <c r="L67" s="31">
        <v>1570.75</v>
      </c>
      <c r="M67" s="31">
        <v>13.556100000000001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9767.7999999999993</v>
      </c>
      <c r="D68" s="36">
        <v>9765.9166666666661</v>
      </c>
      <c r="E68" s="36">
        <v>9691.8833333333314</v>
      </c>
      <c r="F68" s="36">
        <v>9615.9666666666653</v>
      </c>
      <c r="G68" s="36">
        <v>9541.9333333333307</v>
      </c>
      <c r="H68" s="36">
        <v>9841.8333333333321</v>
      </c>
      <c r="I68" s="36">
        <v>9915.8666666666686</v>
      </c>
      <c r="J68" s="36">
        <v>9991.7833333333328</v>
      </c>
      <c r="K68" s="31">
        <v>9839.9500000000007</v>
      </c>
      <c r="L68" s="31">
        <v>9690</v>
      </c>
      <c r="M68" s="31">
        <v>0.46700000000000003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2323.9</v>
      </c>
      <c r="D69" s="36">
        <v>2323.6166666666668</v>
      </c>
      <c r="E69" s="36">
        <v>2280.2833333333338</v>
      </c>
      <c r="F69" s="36">
        <v>2236.666666666667</v>
      </c>
      <c r="G69" s="36">
        <v>2193.3333333333339</v>
      </c>
      <c r="H69" s="36">
        <v>2367.2333333333336</v>
      </c>
      <c r="I69" s="36">
        <v>2410.5666666666666</v>
      </c>
      <c r="J69" s="36">
        <v>2454.1833333333334</v>
      </c>
      <c r="K69" s="31">
        <v>2366.9499999999998</v>
      </c>
      <c r="L69" s="31">
        <v>2280</v>
      </c>
      <c r="M69" s="31">
        <v>0.47472999999999999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3178</v>
      </c>
      <c r="D70" s="36">
        <v>3170.0166666666664</v>
      </c>
      <c r="E70" s="36">
        <v>3131.0333333333328</v>
      </c>
      <c r="F70" s="36">
        <v>3084.0666666666666</v>
      </c>
      <c r="G70" s="36">
        <v>3045.083333333333</v>
      </c>
      <c r="H70" s="36">
        <v>3216.9833333333327</v>
      </c>
      <c r="I70" s="36">
        <v>3255.9666666666662</v>
      </c>
      <c r="J70" s="36">
        <v>3302.9333333333325</v>
      </c>
      <c r="K70" s="31">
        <v>3209</v>
      </c>
      <c r="L70" s="31">
        <v>3123.05</v>
      </c>
      <c r="M70" s="31">
        <v>1.5617300000000001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436.55</v>
      </c>
      <c r="D71" s="36">
        <v>432.7833333333333</v>
      </c>
      <c r="E71" s="36">
        <v>428.16666666666663</v>
      </c>
      <c r="F71" s="36">
        <v>419.7833333333333</v>
      </c>
      <c r="G71" s="36">
        <v>415.16666666666663</v>
      </c>
      <c r="H71" s="36">
        <v>441.16666666666663</v>
      </c>
      <c r="I71" s="36">
        <v>445.7833333333333</v>
      </c>
      <c r="J71" s="36">
        <v>454.16666666666663</v>
      </c>
      <c r="K71" s="31">
        <v>437.4</v>
      </c>
      <c r="L71" s="31">
        <v>424.4</v>
      </c>
      <c r="M71" s="31">
        <v>26.529509999999998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192.43</v>
      </c>
      <c r="D72" s="36">
        <v>194.67999999999998</v>
      </c>
      <c r="E72" s="36">
        <v>187.79999999999995</v>
      </c>
      <c r="F72" s="36">
        <v>183.17</v>
      </c>
      <c r="G72" s="36">
        <v>176.28999999999996</v>
      </c>
      <c r="H72" s="36">
        <v>199.30999999999995</v>
      </c>
      <c r="I72" s="36">
        <v>206.19</v>
      </c>
      <c r="J72" s="36">
        <v>210.81999999999994</v>
      </c>
      <c r="K72" s="31">
        <v>201.56</v>
      </c>
      <c r="L72" s="31">
        <v>190.05</v>
      </c>
      <c r="M72" s="31">
        <v>246.79628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256.55</v>
      </c>
      <c r="D73" s="36">
        <v>258.2</v>
      </c>
      <c r="E73" s="36">
        <v>252.89999999999998</v>
      </c>
      <c r="F73" s="36">
        <v>249.25</v>
      </c>
      <c r="G73" s="36">
        <v>243.95</v>
      </c>
      <c r="H73" s="36">
        <v>261.84999999999997</v>
      </c>
      <c r="I73" s="36">
        <v>267.15000000000003</v>
      </c>
      <c r="J73" s="36">
        <v>270.79999999999995</v>
      </c>
      <c r="K73" s="31">
        <v>263.5</v>
      </c>
      <c r="L73" s="31">
        <v>254.55</v>
      </c>
      <c r="M73" s="31">
        <v>181.17284000000001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122.47</v>
      </c>
      <c r="D74" s="36">
        <v>121.92333333333333</v>
      </c>
      <c r="E74" s="36">
        <v>119.54666666666667</v>
      </c>
      <c r="F74" s="36">
        <v>116.62333333333333</v>
      </c>
      <c r="G74" s="36">
        <v>114.24666666666667</v>
      </c>
      <c r="H74" s="36">
        <v>124.84666666666666</v>
      </c>
      <c r="I74" s="36">
        <v>127.22333333333333</v>
      </c>
      <c r="J74" s="36">
        <v>130.14666666666665</v>
      </c>
      <c r="K74" s="31">
        <v>124.3</v>
      </c>
      <c r="L74" s="31">
        <v>119</v>
      </c>
      <c r="M74" s="31">
        <v>120.7161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63.73</v>
      </c>
      <c r="D75" s="36">
        <v>64.053333333333327</v>
      </c>
      <c r="E75" s="36">
        <v>62.726666666666659</v>
      </c>
      <c r="F75" s="36">
        <v>61.723333333333329</v>
      </c>
      <c r="G75" s="36">
        <v>60.396666666666661</v>
      </c>
      <c r="H75" s="36">
        <v>65.056666666666658</v>
      </c>
      <c r="I75" s="36">
        <v>66.38333333333334</v>
      </c>
      <c r="J75" s="36">
        <v>67.386666666666656</v>
      </c>
      <c r="K75" s="31">
        <v>65.38</v>
      </c>
      <c r="L75" s="31">
        <v>63.05</v>
      </c>
      <c r="M75" s="31">
        <v>135.62473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1540.65</v>
      </c>
      <c r="D76" s="36">
        <v>1524.2333333333336</v>
      </c>
      <c r="E76" s="36">
        <v>1503.5166666666671</v>
      </c>
      <c r="F76" s="36">
        <v>1466.3833333333334</v>
      </c>
      <c r="G76" s="36">
        <v>1445.666666666667</v>
      </c>
      <c r="H76" s="36">
        <v>1561.3666666666672</v>
      </c>
      <c r="I76" s="36">
        <v>1582.0833333333335</v>
      </c>
      <c r="J76" s="36">
        <v>1619.2166666666674</v>
      </c>
      <c r="K76" s="31">
        <v>1544.95</v>
      </c>
      <c r="L76" s="31">
        <v>1487.1</v>
      </c>
      <c r="M76" s="31">
        <v>9.0472699999999993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6589.35</v>
      </c>
      <c r="D77" s="36">
        <v>6576.3666666666659</v>
      </c>
      <c r="E77" s="36">
        <v>6496.7833333333319</v>
      </c>
      <c r="F77" s="36">
        <v>6404.2166666666662</v>
      </c>
      <c r="G77" s="36">
        <v>6324.6333333333323</v>
      </c>
      <c r="H77" s="36">
        <v>6668.9333333333316</v>
      </c>
      <c r="I77" s="36">
        <v>6748.5166666666655</v>
      </c>
      <c r="J77" s="36">
        <v>6841.0833333333312</v>
      </c>
      <c r="K77" s="31">
        <v>6655.95</v>
      </c>
      <c r="L77" s="31">
        <v>6483.8</v>
      </c>
      <c r="M77" s="31">
        <v>0.22871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526.29999999999995</v>
      </c>
      <c r="D78" s="36">
        <v>521.08333333333326</v>
      </c>
      <c r="E78" s="36">
        <v>510.26666666666654</v>
      </c>
      <c r="F78" s="36">
        <v>494.23333333333329</v>
      </c>
      <c r="G78" s="36">
        <v>483.41666666666657</v>
      </c>
      <c r="H78" s="36">
        <v>537.11666666666656</v>
      </c>
      <c r="I78" s="36">
        <v>547.93333333333317</v>
      </c>
      <c r="J78" s="36">
        <v>563.96666666666647</v>
      </c>
      <c r="K78" s="31">
        <v>531.9</v>
      </c>
      <c r="L78" s="31">
        <v>505.05</v>
      </c>
      <c r="M78" s="31">
        <v>44.368229999999997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1631.85</v>
      </c>
      <c r="D79" s="36">
        <v>1630.55</v>
      </c>
      <c r="E79" s="36">
        <v>1572.6</v>
      </c>
      <c r="F79" s="36">
        <v>1513.35</v>
      </c>
      <c r="G79" s="36">
        <v>1455.3999999999999</v>
      </c>
      <c r="H79" s="36">
        <v>1689.8</v>
      </c>
      <c r="I79" s="36">
        <v>1747.7500000000002</v>
      </c>
      <c r="J79" s="36">
        <v>1807</v>
      </c>
      <c r="K79" s="31">
        <v>1688.5</v>
      </c>
      <c r="L79" s="31">
        <v>1571.3</v>
      </c>
      <c r="M79" s="31">
        <v>29.601220000000001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333.85</v>
      </c>
      <c r="D80" s="36">
        <v>332.83333333333331</v>
      </c>
      <c r="E80" s="36">
        <v>325.16666666666663</v>
      </c>
      <c r="F80" s="36">
        <v>316.48333333333329</v>
      </c>
      <c r="G80" s="36">
        <v>308.81666666666661</v>
      </c>
      <c r="H80" s="36">
        <v>341.51666666666665</v>
      </c>
      <c r="I80" s="36">
        <v>349.18333333333328</v>
      </c>
      <c r="J80" s="36">
        <v>357.86666666666667</v>
      </c>
      <c r="K80" s="31">
        <v>340.5</v>
      </c>
      <c r="L80" s="31">
        <v>324.14999999999998</v>
      </c>
      <c r="M80" s="31">
        <v>467.79964999999999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1659.8</v>
      </c>
      <c r="D81" s="36">
        <v>1647.1333333333332</v>
      </c>
      <c r="E81" s="36">
        <v>1615.6666666666665</v>
      </c>
      <c r="F81" s="36">
        <v>1571.5333333333333</v>
      </c>
      <c r="G81" s="36">
        <v>1540.0666666666666</v>
      </c>
      <c r="H81" s="36">
        <v>1691.2666666666664</v>
      </c>
      <c r="I81" s="36">
        <v>1722.7333333333331</v>
      </c>
      <c r="J81" s="36">
        <v>1766.8666666666663</v>
      </c>
      <c r="K81" s="31">
        <v>1678.6</v>
      </c>
      <c r="L81" s="31">
        <v>1603</v>
      </c>
      <c r="M81" s="31">
        <v>9.3622999999999994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327.95</v>
      </c>
      <c r="D82" s="36">
        <v>324.58333333333331</v>
      </c>
      <c r="E82" s="36">
        <v>317.96666666666664</v>
      </c>
      <c r="F82" s="36">
        <v>307.98333333333335</v>
      </c>
      <c r="G82" s="36">
        <v>301.36666666666667</v>
      </c>
      <c r="H82" s="36">
        <v>334.56666666666661</v>
      </c>
      <c r="I82" s="36">
        <v>341.18333333333328</v>
      </c>
      <c r="J82" s="36">
        <v>351.16666666666657</v>
      </c>
      <c r="K82" s="31">
        <v>331.2</v>
      </c>
      <c r="L82" s="31">
        <v>314.60000000000002</v>
      </c>
      <c r="M82" s="31">
        <v>253.92017999999999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300.35000000000002</v>
      </c>
      <c r="D83" s="36">
        <v>298.51666666666671</v>
      </c>
      <c r="E83" s="36">
        <v>295.23333333333341</v>
      </c>
      <c r="F83" s="36">
        <v>290.11666666666667</v>
      </c>
      <c r="G83" s="36">
        <v>286.83333333333337</v>
      </c>
      <c r="H83" s="36">
        <v>303.63333333333344</v>
      </c>
      <c r="I83" s="36">
        <v>306.91666666666674</v>
      </c>
      <c r="J83" s="36">
        <v>312.03333333333347</v>
      </c>
      <c r="K83" s="31">
        <v>301.8</v>
      </c>
      <c r="L83" s="31">
        <v>293.39999999999998</v>
      </c>
      <c r="M83" s="31">
        <v>121.34269999999999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1445.05</v>
      </c>
      <c r="D84" s="36">
        <v>1439.9833333333336</v>
      </c>
      <c r="E84" s="36">
        <v>1431.2166666666672</v>
      </c>
      <c r="F84" s="36">
        <v>1417.3833333333337</v>
      </c>
      <c r="G84" s="36">
        <v>1408.6166666666672</v>
      </c>
      <c r="H84" s="36">
        <v>1453.8166666666671</v>
      </c>
      <c r="I84" s="36">
        <v>1462.5833333333335</v>
      </c>
      <c r="J84" s="36">
        <v>1476.416666666667</v>
      </c>
      <c r="K84" s="31">
        <v>1448.75</v>
      </c>
      <c r="L84" s="31">
        <v>1426.15</v>
      </c>
      <c r="M84" s="31">
        <v>34.167619999999999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696.35</v>
      </c>
      <c r="D85" s="36">
        <v>695.86666666666667</v>
      </c>
      <c r="E85" s="36">
        <v>685.73333333333335</v>
      </c>
      <c r="F85" s="36">
        <v>675.11666666666667</v>
      </c>
      <c r="G85" s="36">
        <v>664.98333333333335</v>
      </c>
      <c r="H85" s="36">
        <v>706.48333333333335</v>
      </c>
      <c r="I85" s="36">
        <v>716.61666666666679</v>
      </c>
      <c r="J85" s="36">
        <v>727.23333333333335</v>
      </c>
      <c r="K85" s="31">
        <v>706</v>
      </c>
      <c r="L85" s="31">
        <v>685.25</v>
      </c>
      <c r="M85" s="31">
        <v>2.8256000000000001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357.75</v>
      </c>
      <c r="D86" s="36">
        <v>358.31666666666666</v>
      </c>
      <c r="E86" s="36">
        <v>350.13333333333333</v>
      </c>
      <c r="F86" s="36">
        <v>342.51666666666665</v>
      </c>
      <c r="G86" s="36">
        <v>334.33333333333331</v>
      </c>
      <c r="H86" s="36">
        <v>365.93333333333334</v>
      </c>
      <c r="I86" s="36">
        <v>374.11666666666662</v>
      </c>
      <c r="J86" s="36">
        <v>381.73333333333335</v>
      </c>
      <c r="K86" s="31">
        <v>366.5</v>
      </c>
      <c r="L86" s="31">
        <v>350.7</v>
      </c>
      <c r="M86" s="31">
        <v>43.83222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1580.4</v>
      </c>
      <c r="D87" s="36">
        <v>1567.2</v>
      </c>
      <c r="E87" s="36">
        <v>1547.45</v>
      </c>
      <c r="F87" s="36">
        <v>1514.5</v>
      </c>
      <c r="G87" s="36">
        <v>1494.75</v>
      </c>
      <c r="H87" s="36">
        <v>1600.15</v>
      </c>
      <c r="I87" s="36">
        <v>1619.9</v>
      </c>
      <c r="J87" s="36">
        <v>1652.8500000000001</v>
      </c>
      <c r="K87" s="31">
        <v>1586.95</v>
      </c>
      <c r="L87" s="31">
        <v>1534.25</v>
      </c>
      <c r="M87" s="31">
        <v>1.28409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692.05</v>
      </c>
      <c r="D88" s="36">
        <v>693.9</v>
      </c>
      <c r="E88" s="36">
        <v>681.19999999999993</v>
      </c>
      <c r="F88" s="36">
        <v>670.34999999999991</v>
      </c>
      <c r="G88" s="36">
        <v>657.64999999999986</v>
      </c>
      <c r="H88" s="36">
        <v>704.75</v>
      </c>
      <c r="I88" s="36">
        <v>717.45</v>
      </c>
      <c r="J88" s="36">
        <v>728.30000000000007</v>
      </c>
      <c r="K88" s="31">
        <v>706.6</v>
      </c>
      <c r="L88" s="31">
        <v>683.05</v>
      </c>
      <c r="M88" s="31">
        <v>26.17578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8391.75</v>
      </c>
      <c r="D89" s="36">
        <v>8379.7833333333328</v>
      </c>
      <c r="E89" s="36">
        <v>8320.0166666666664</v>
      </c>
      <c r="F89" s="36">
        <v>8248.2833333333328</v>
      </c>
      <c r="G89" s="36">
        <v>8188.5166666666664</v>
      </c>
      <c r="H89" s="36">
        <v>8451.5166666666664</v>
      </c>
      <c r="I89" s="36">
        <v>8511.2833333333328</v>
      </c>
      <c r="J89" s="36">
        <v>8583.0166666666664</v>
      </c>
      <c r="K89" s="31">
        <v>8439.5499999999993</v>
      </c>
      <c r="L89" s="31">
        <v>8308.0499999999993</v>
      </c>
      <c r="M89" s="31">
        <v>9.1240000000000002E-2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1711.05</v>
      </c>
      <c r="D90" s="36">
        <v>1761.5833333333333</v>
      </c>
      <c r="E90" s="36">
        <v>1650.6666666666665</v>
      </c>
      <c r="F90" s="36">
        <v>1590.2833333333333</v>
      </c>
      <c r="G90" s="36">
        <v>1479.3666666666666</v>
      </c>
      <c r="H90" s="36">
        <v>1821.9666666666665</v>
      </c>
      <c r="I90" s="36">
        <v>1932.883333333333</v>
      </c>
      <c r="J90" s="36">
        <v>1993.2666666666664</v>
      </c>
      <c r="K90" s="31">
        <v>1872.5</v>
      </c>
      <c r="L90" s="31">
        <v>1701.2</v>
      </c>
      <c r="M90" s="31">
        <v>11.18108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2258.6</v>
      </c>
      <c r="D91" s="36">
        <v>2272.5333333333333</v>
      </c>
      <c r="E91" s="36">
        <v>2201.0666666666666</v>
      </c>
      <c r="F91" s="36">
        <v>2143.5333333333333</v>
      </c>
      <c r="G91" s="36">
        <v>2072.0666666666666</v>
      </c>
      <c r="H91" s="36">
        <v>2330.0666666666666</v>
      </c>
      <c r="I91" s="36">
        <v>2401.5333333333328</v>
      </c>
      <c r="J91" s="36">
        <v>2459.0666666666666</v>
      </c>
      <c r="K91" s="31">
        <v>2344</v>
      </c>
      <c r="L91" s="31">
        <v>2215</v>
      </c>
      <c r="M91" s="31">
        <v>7.19123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516.85</v>
      </c>
      <c r="D92" s="36">
        <v>518.73333333333335</v>
      </c>
      <c r="E92" s="36">
        <v>508.11666666666667</v>
      </c>
      <c r="F92" s="36">
        <v>499.38333333333333</v>
      </c>
      <c r="G92" s="36">
        <v>488.76666666666665</v>
      </c>
      <c r="H92" s="36">
        <v>527.4666666666667</v>
      </c>
      <c r="I92" s="36">
        <v>538.08333333333348</v>
      </c>
      <c r="J92" s="36">
        <v>546.81666666666672</v>
      </c>
      <c r="K92" s="31">
        <v>529.35</v>
      </c>
      <c r="L92" s="31">
        <v>510</v>
      </c>
      <c r="M92" s="31">
        <v>5.3814500000000001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35389.949999999997</v>
      </c>
      <c r="D93" s="36">
        <v>35310.816666666666</v>
      </c>
      <c r="E93" s="36">
        <v>34946.633333333331</v>
      </c>
      <c r="F93" s="36">
        <v>34503.316666666666</v>
      </c>
      <c r="G93" s="36">
        <v>34139.133333333331</v>
      </c>
      <c r="H93" s="36">
        <v>35754.133333333331</v>
      </c>
      <c r="I93" s="36">
        <v>36118.316666666666</v>
      </c>
      <c r="J93" s="36">
        <v>36561.633333333331</v>
      </c>
      <c r="K93" s="31">
        <v>35675</v>
      </c>
      <c r="L93" s="31">
        <v>34867.5</v>
      </c>
      <c r="M93" s="31">
        <v>0.30143999999999999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1348.35</v>
      </c>
      <c r="D94" s="36">
        <v>1335.75</v>
      </c>
      <c r="E94" s="36">
        <v>1314.55</v>
      </c>
      <c r="F94" s="36">
        <v>1280.75</v>
      </c>
      <c r="G94" s="36">
        <v>1259.55</v>
      </c>
      <c r="H94" s="36">
        <v>1369.55</v>
      </c>
      <c r="I94" s="36">
        <v>1390.7499999999998</v>
      </c>
      <c r="J94" s="36">
        <v>1424.55</v>
      </c>
      <c r="K94" s="31">
        <v>1356.95</v>
      </c>
      <c r="L94" s="31">
        <v>1301.95</v>
      </c>
      <c r="M94" s="31">
        <v>3.86313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5755.55</v>
      </c>
      <c r="D95" s="36">
        <v>5741.8666666666659</v>
      </c>
      <c r="E95" s="36">
        <v>5683.7333333333318</v>
      </c>
      <c r="F95" s="36">
        <v>5611.9166666666661</v>
      </c>
      <c r="G95" s="36">
        <v>5553.7833333333319</v>
      </c>
      <c r="H95" s="36">
        <v>5813.6833333333316</v>
      </c>
      <c r="I95" s="36">
        <v>5871.8166666666648</v>
      </c>
      <c r="J95" s="36">
        <v>5943.6333333333314</v>
      </c>
      <c r="K95" s="31">
        <v>5800</v>
      </c>
      <c r="L95" s="31">
        <v>5670.05</v>
      </c>
      <c r="M95" s="31">
        <v>5.2609500000000002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2399.75</v>
      </c>
      <c r="D96" s="36">
        <v>2376.25</v>
      </c>
      <c r="E96" s="36">
        <v>2327.5</v>
      </c>
      <c r="F96" s="36">
        <v>2255.25</v>
      </c>
      <c r="G96" s="36">
        <v>2206.5</v>
      </c>
      <c r="H96" s="36">
        <v>2448.5</v>
      </c>
      <c r="I96" s="36">
        <v>2497.25</v>
      </c>
      <c r="J96" s="36">
        <v>2569.5</v>
      </c>
      <c r="K96" s="31">
        <v>2425</v>
      </c>
      <c r="L96" s="31">
        <v>2304</v>
      </c>
      <c r="M96" s="31">
        <v>1.3257000000000001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595.79999999999995</v>
      </c>
      <c r="D97" s="36">
        <v>598.34999999999991</v>
      </c>
      <c r="E97" s="36">
        <v>583.04999999999984</v>
      </c>
      <c r="F97" s="36">
        <v>570.29999999999995</v>
      </c>
      <c r="G97" s="36">
        <v>554.99999999999989</v>
      </c>
      <c r="H97" s="36">
        <v>611.0999999999998</v>
      </c>
      <c r="I97" s="36">
        <v>626.4</v>
      </c>
      <c r="J97" s="36">
        <v>639.14999999999975</v>
      </c>
      <c r="K97" s="31">
        <v>613.65</v>
      </c>
      <c r="L97" s="31">
        <v>585.6</v>
      </c>
      <c r="M97" s="31">
        <v>4.9331300000000002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186.06</v>
      </c>
      <c r="D98" s="36">
        <v>184.53666666666666</v>
      </c>
      <c r="E98" s="36">
        <v>180.57333333333332</v>
      </c>
      <c r="F98" s="36">
        <v>175.08666666666667</v>
      </c>
      <c r="G98" s="36">
        <v>171.12333333333333</v>
      </c>
      <c r="H98" s="36">
        <v>190.02333333333331</v>
      </c>
      <c r="I98" s="36">
        <v>193.98666666666662</v>
      </c>
      <c r="J98" s="36">
        <v>199.4733333333333</v>
      </c>
      <c r="K98" s="31">
        <v>188.5</v>
      </c>
      <c r="L98" s="31">
        <v>179.05</v>
      </c>
      <c r="M98" s="31">
        <v>182.21608000000001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742.05</v>
      </c>
      <c r="D99" s="36">
        <v>741.68333333333339</v>
      </c>
      <c r="E99" s="36">
        <v>723.36666666666679</v>
      </c>
      <c r="F99" s="36">
        <v>704.68333333333339</v>
      </c>
      <c r="G99" s="36">
        <v>686.36666666666679</v>
      </c>
      <c r="H99" s="36">
        <v>760.36666666666679</v>
      </c>
      <c r="I99" s="36">
        <v>778.68333333333339</v>
      </c>
      <c r="J99" s="36">
        <v>797.36666666666679</v>
      </c>
      <c r="K99" s="31">
        <v>760</v>
      </c>
      <c r="L99" s="31">
        <v>723</v>
      </c>
      <c r="M99" s="31">
        <v>32.422240000000002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601.79999999999995</v>
      </c>
      <c r="D100" s="36">
        <v>606.36666666666667</v>
      </c>
      <c r="E100" s="36">
        <v>590.73333333333335</v>
      </c>
      <c r="F100" s="36">
        <v>579.66666666666663</v>
      </c>
      <c r="G100" s="36">
        <v>564.0333333333333</v>
      </c>
      <c r="H100" s="36">
        <v>617.43333333333339</v>
      </c>
      <c r="I100" s="36">
        <v>633.06666666666683</v>
      </c>
      <c r="J100" s="36">
        <v>644.13333333333344</v>
      </c>
      <c r="K100" s="31">
        <v>622</v>
      </c>
      <c r="L100" s="31">
        <v>595.29999999999995</v>
      </c>
      <c r="M100" s="31">
        <v>3.3894500000000001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4304.8500000000004</v>
      </c>
      <c r="D101" s="36">
        <v>4318.8500000000004</v>
      </c>
      <c r="E101" s="36">
        <v>4261.9000000000005</v>
      </c>
      <c r="F101" s="36">
        <v>4218.95</v>
      </c>
      <c r="G101" s="36">
        <v>4162</v>
      </c>
      <c r="H101" s="36">
        <v>4361.8000000000011</v>
      </c>
      <c r="I101" s="36">
        <v>4418.7500000000018</v>
      </c>
      <c r="J101" s="36">
        <v>4461.7000000000016</v>
      </c>
      <c r="K101" s="31">
        <v>4375.8</v>
      </c>
      <c r="L101" s="31">
        <v>4275.8999999999996</v>
      </c>
      <c r="M101" s="31">
        <v>0.22681000000000001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368.4</v>
      </c>
      <c r="D102" s="36">
        <v>370.93333333333334</v>
      </c>
      <c r="E102" s="36">
        <v>364.4666666666667</v>
      </c>
      <c r="F102" s="36">
        <v>360.53333333333336</v>
      </c>
      <c r="G102" s="36">
        <v>354.06666666666672</v>
      </c>
      <c r="H102" s="36">
        <v>374.86666666666667</v>
      </c>
      <c r="I102" s="36">
        <v>381.33333333333326</v>
      </c>
      <c r="J102" s="36">
        <v>385.26666666666665</v>
      </c>
      <c r="K102" s="31">
        <v>377.4</v>
      </c>
      <c r="L102" s="31">
        <v>367</v>
      </c>
      <c r="M102" s="31">
        <v>3.5078200000000002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292.2</v>
      </c>
      <c r="D103" s="36">
        <v>290.83333333333331</v>
      </c>
      <c r="E103" s="36">
        <v>287.16666666666663</v>
      </c>
      <c r="F103" s="36">
        <v>282.13333333333333</v>
      </c>
      <c r="G103" s="36">
        <v>278.46666666666664</v>
      </c>
      <c r="H103" s="36">
        <v>295.86666666666662</v>
      </c>
      <c r="I103" s="36">
        <v>299.53333333333325</v>
      </c>
      <c r="J103" s="36">
        <v>304.56666666666661</v>
      </c>
      <c r="K103" s="31">
        <v>294.5</v>
      </c>
      <c r="L103" s="31">
        <v>285.8</v>
      </c>
      <c r="M103" s="31">
        <v>11.489929999999999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883.25</v>
      </c>
      <c r="D104" s="36">
        <v>877.44999999999993</v>
      </c>
      <c r="E104" s="36">
        <v>866.19999999999982</v>
      </c>
      <c r="F104" s="36">
        <v>849.14999999999986</v>
      </c>
      <c r="G104" s="36">
        <v>837.89999999999975</v>
      </c>
      <c r="H104" s="36">
        <v>894.49999999999989</v>
      </c>
      <c r="I104" s="36">
        <v>905.75000000000011</v>
      </c>
      <c r="J104" s="36">
        <v>922.8</v>
      </c>
      <c r="K104" s="31">
        <v>888.7</v>
      </c>
      <c r="L104" s="31">
        <v>860.4</v>
      </c>
      <c r="M104" s="31">
        <v>4.4368999999999996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114.76</v>
      </c>
      <c r="D105" s="36">
        <v>114.63666666666666</v>
      </c>
      <c r="E105" s="36">
        <v>113.02333333333331</v>
      </c>
      <c r="F105" s="36">
        <v>111.28666666666666</v>
      </c>
      <c r="G105" s="36">
        <v>109.67333333333332</v>
      </c>
      <c r="H105" s="36">
        <v>116.37333333333331</v>
      </c>
      <c r="I105" s="36">
        <v>117.98666666666665</v>
      </c>
      <c r="J105" s="36">
        <v>119.7233333333333</v>
      </c>
      <c r="K105" s="31">
        <v>116.25</v>
      </c>
      <c r="L105" s="31">
        <v>112.9</v>
      </c>
      <c r="M105" s="31">
        <v>229.91041999999999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1535.25</v>
      </c>
      <c r="D106" s="36">
        <v>1526.0333333333335</v>
      </c>
      <c r="E106" s="36">
        <v>1492.0666666666671</v>
      </c>
      <c r="F106" s="36">
        <v>1448.8833333333334</v>
      </c>
      <c r="G106" s="36">
        <v>1414.916666666667</v>
      </c>
      <c r="H106" s="36">
        <v>1569.2166666666672</v>
      </c>
      <c r="I106" s="36">
        <v>1603.1833333333338</v>
      </c>
      <c r="J106" s="36">
        <v>1646.3666666666672</v>
      </c>
      <c r="K106" s="31">
        <v>1560</v>
      </c>
      <c r="L106" s="31">
        <v>1482.85</v>
      </c>
      <c r="M106" s="31">
        <v>4.8501200000000004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225.62</v>
      </c>
      <c r="D107" s="36">
        <v>221.90333333333334</v>
      </c>
      <c r="E107" s="36">
        <v>214.30666666666667</v>
      </c>
      <c r="F107" s="36">
        <v>202.99333333333334</v>
      </c>
      <c r="G107" s="36">
        <v>195.39666666666668</v>
      </c>
      <c r="H107" s="36">
        <v>233.21666666666667</v>
      </c>
      <c r="I107" s="36">
        <v>240.8133333333333</v>
      </c>
      <c r="J107" s="36">
        <v>252.12666666666667</v>
      </c>
      <c r="K107" s="31">
        <v>229.5</v>
      </c>
      <c r="L107" s="31">
        <v>210.59</v>
      </c>
      <c r="M107" s="31">
        <v>10.587680000000001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1674.15</v>
      </c>
      <c r="D108" s="36">
        <v>1685.1166666666668</v>
      </c>
      <c r="E108" s="36">
        <v>1645.2833333333335</v>
      </c>
      <c r="F108" s="36">
        <v>1616.4166666666667</v>
      </c>
      <c r="G108" s="36">
        <v>1576.5833333333335</v>
      </c>
      <c r="H108" s="36">
        <v>1713.9833333333336</v>
      </c>
      <c r="I108" s="36">
        <v>1753.8166666666666</v>
      </c>
      <c r="J108" s="36">
        <v>1782.6833333333336</v>
      </c>
      <c r="K108" s="31">
        <v>1724.95</v>
      </c>
      <c r="L108" s="31">
        <v>1656.25</v>
      </c>
      <c r="M108" s="31">
        <v>0.96999000000000002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251.61</v>
      </c>
      <c r="D109" s="36">
        <v>249.00333333333333</v>
      </c>
      <c r="E109" s="36">
        <v>242.10666666666665</v>
      </c>
      <c r="F109" s="36">
        <v>232.60333333333332</v>
      </c>
      <c r="G109" s="36">
        <v>225.70666666666665</v>
      </c>
      <c r="H109" s="36">
        <v>258.50666666666666</v>
      </c>
      <c r="I109" s="36">
        <v>265.40333333333331</v>
      </c>
      <c r="J109" s="36">
        <v>274.90666666666664</v>
      </c>
      <c r="K109" s="31">
        <v>255.9</v>
      </c>
      <c r="L109" s="31">
        <v>239.5</v>
      </c>
      <c r="M109" s="31">
        <v>124.78874999999999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2659.25</v>
      </c>
      <c r="D110" s="36">
        <v>2677.4</v>
      </c>
      <c r="E110" s="36">
        <v>2615.8500000000004</v>
      </c>
      <c r="F110" s="36">
        <v>2572.4500000000003</v>
      </c>
      <c r="G110" s="36">
        <v>2510.9000000000005</v>
      </c>
      <c r="H110" s="36">
        <v>2720.8</v>
      </c>
      <c r="I110" s="36">
        <v>2782.3500000000004</v>
      </c>
      <c r="J110" s="36">
        <v>2825.75</v>
      </c>
      <c r="K110" s="31">
        <v>2738.95</v>
      </c>
      <c r="L110" s="31">
        <v>2634</v>
      </c>
      <c r="M110" s="31">
        <v>1.94903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958.5</v>
      </c>
      <c r="D111" s="36">
        <v>957.31666666666661</v>
      </c>
      <c r="E111" s="36">
        <v>946.63333333333321</v>
      </c>
      <c r="F111" s="36">
        <v>934.76666666666665</v>
      </c>
      <c r="G111" s="36">
        <v>924.08333333333326</v>
      </c>
      <c r="H111" s="36">
        <v>969.18333333333317</v>
      </c>
      <c r="I111" s="36">
        <v>979.86666666666656</v>
      </c>
      <c r="J111" s="36">
        <v>991.73333333333312</v>
      </c>
      <c r="K111" s="31">
        <v>968</v>
      </c>
      <c r="L111" s="31">
        <v>945.45</v>
      </c>
      <c r="M111" s="31">
        <v>1.61541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63.87</v>
      </c>
      <c r="D112" s="36">
        <v>63.716666666666669</v>
      </c>
      <c r="E112" s="36">
        <v>62.553333333333342</v>
      </c>
      <c r="F112" s="36">
        <v>61.236666666666672</v>
      </c>
      <c r="G112" s="36">
        <v>60.073333333333345</v>
      </c>
      <c r="H112" s="36">
        <v>65.033333333333331</v>
      </c>
      <c r="I112" s="36">
        <v>66.196666666666658</v>
      </c>
      <c r="J112" s="36">
        <v>67.513333333333335</v>
      </c>
      <c r="K112" s="31">
        <v>64.88</v>
      </c>
      <c r="L112" s="31">
        <v>62.4</v>
      </c>
      <c r="M112" s="31">
        <v>97.774510000000006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2297.0500000000002</v>
      </c>
      <c r="D113" s="36">
        <v>2299</v>
      </c>
      <c r="E113" s="36">
        <v>2258.0500000000002</v>
      </c>
      <c r="F113" s="36">
        <v>2219.0500000000002</v>
      </c>
      <c r="G113" s="36">
        <v>2178.1000000000004</v>
      </c>
      <c r="H113" s="36">
        <v>2338</v>
      </c>
      <c r="I113" s="36">
        <v>2378.9499999999998</v>
      </c>
      <c r="J113" s="36">
        <v>2417.9499999999998</v>
      </c>
      <c r="K113" s="31">
        <v>2339.9499999999998</v>
      </c>
      <c r="L113" s="31">
        <v>2260</v>
      </c>
      <c r="M113" s="31">
        <v>8.7565000000000008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717.4</v>
      </c>
      <c r="D114" s="36">
        <v>716.11666666666679</v>
      </c>
      <c r="E114" s="36">
        <v>704.23333333333358</v>
      </c>
      <c r="F114" s="36">
        <v>691.06666666666683</v>
      </c>
      <c r="G114" s="36">
        <v>679.18333333333362</v>
      </c>
      <c r="H114" s="36">
        <v>729.28333333333353</v>
      </c>
      <c r="I114" s="36">
        <v>741.16666666666674</v>
      </c>
      <c r="J114" s="36">
        <v>754.33333333333348</v>
      </c>
      <c r="K114" s="31">
        <v>728</v>
      </c>
      <c r="L114" s="31">
        <v>702.95</v>
      </c>
      <c r="M114" s="31">
        <v>0.73970000000000002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2186.85</v>
      </c>
      <c r="D115" s="36">
        <v>2212.0833333333335</v>
      </c>
      <c r="E115" s="36">
        <v>2134.7666666666669</v>
      </c>
      <c r="F115" s="36">
        <v>2082.6833333333334</v>
      </c>
      <c r="G115" s="36">
        <v>2005.3666666666668</v>
      </c>
      <c r="H115" s="36">
        <v>2264.166666666667</v>
      </c>
      <c r="I115" s="36">
        <v>2341.4833333333336</v>
      </c>
      <c r="J115" s="36">
        <v>2393.5666666666671</v>
      </c>
      <c r="K115" s="31">
        <v>2289.4</v>
      </c>
      <c r="L115" s="31">
        <v>2160</v>
      </c>
      <c r="M115" s="31">
        <v>5.8576499999999996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8990.4500000000007</v>
      </c>
      <c r="D116" s="36">
        <v>8999.35</v>
      </c>
      <c r="E116" s="36">
        <v>8798.7000000000007</v>
      </c>
      <c r="F116" s="36">
        <v>8606.9500000000007</v>
      </c>
      <c r="G116" s="36">
        <v>8406.3000000000011</v>
      </c>
      <c r="H116" s="36">
        <v>9191.1</v>
      </c>
      <c r="I116" s="36">
        <v>9391.7499999999982</v>
      </c>
      <c r="J116" s="36">
        <v>9583.5</v>
      </c>
      <c r="K116" s="31">
        <v>9200</v>
      </c>
      <c r="L116" s="31">
        <v>8807.6</v>
      </c>
      <c r="M116" s="31">
        <v>0.51854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841.45</v>
      </c>
      <c r="D117" s="36">
        <v>841</v>
      </c>
      <c r="E117" s="36">
        <v>831.5</v>
      </c>
      <c r="F117" s="36">
        <v>821.55</v>
      </c>
      <c r="G117" s="36">
        <v>812.05</v>
      </c>
      <c r="H117" s="36">
        <v>850.95</v>
      </c>
      <c r="I117" s="36">
        <v>860.45</v>
      </c>
      <c r="J117" s="36">
        <v>870.40000000000009</v>
      </c>
      <c r="K117" s="31">
        <v>850.5</v>
      </c>
      <c r="L117" s="31">
        <v>831.05</v>
      </c>
      <c r="M117" s="31">
        <v>0.47927999999999998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500.6</v>
      </c>
      <c r="D118" s="36">
        <v>499.70000000000005</v>
      </c>
      <c r="E118" s="36">
        <v>485.95000000000005</v>
      </c>
      <c r="F118" s="36">
        <v>471.3</v>
      </c>
      <c r="G118" s="36">
        <v>457.55</v>
      </c>
      <c r="H118" s="36">
        <v>514.35000000000014</v>
      </c>
      <c r="I118" s="36">
        <v>528.10000000000014</v>
      </c>
      <c r="J118" s="36">
        <v>542.75000000000011</v>
      </c>
      <c r="K118" s="31">
        <v>513.45000000000005</v>
      </c>
      <c r="L118" s="31">
        <v>485.05</v>
      </c>
      <c r="M118" s="31">
        <v>63.951419999999999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543.75</v>
      </c>
      <c r="D119" s="36">
        <v>540.81666666666672</v>
      </c>
      <c r="E119" s="36">
        <v>531.73333333333346</v>
      </c>
      <c r="F119" s="36">
        <v>519.7166666666667</v>
      </c>
      <c r="G119" s="36">
        <v>510.63333333333344</v>
      </c>
      <c r="H119" s="36">
        <v>552.83333333333348</v>
      </c>
      <c r="I119" s="36">
        <v>561.91666666666674</v>
      </c>
      <c r="J119" s="36">
        <v>573.93333333333351</v>
      </c>
      <c r="K119" s="31">
        <v>549.9</v>
      </c>
      <c r="L119" s="31">
        <v>528.79999999999995</v>
      </c>
      <c r="M119" s="31">
        <v>1.2510600000000001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1007.3</v>
      </c>
      <c r="D120" s="36">
        <v>1009.1999999999999</v>
      </c>
      <c r="E120" s="36">
        <v>984.39999999999986</v>
      </c>
      <c r="F120" s="36">
        <v>961.49999999999989</v>
      </c>
      <c r="G120" s="36">
        <v>936.69999999999982</v>
      </c>
      <c r="H120" s="36">
        <v>1032.0999999999999</v>
      </c>
      <c r="I120" s="36">
        <v>1056.8999999999999</v>
      </c>
      <c r="J120" s="36">
        <v>1079.8</v>
      </c>
      <c r="K120" s="31">
        <v>1034</v>
      </c>
      <c r="L120" s="31">
        <v>986.3</v>
      </c>
      <c r="M120" s="31">
        <v>13.575150000000001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1466</v>
      </c>
      <c r="D121" s="36">
        <v>1509.1666666666667</v>
      </c>
      <c r="E121" s="36">
        <v>1408.3333333333335</v>
      </c>
      <c r="F121" s="36">
        <v>1350.6666666666667</v>
      </c>
      <c r="G121" s="36">
        <v>1249.8333333333335</v>
      </c>
      <c r="H121" s="36">
        <v>1566.8333333333335</v>
      </c>
      <c r="I121" s="36">
        <v>1667.666666666667</v>
      </c>
      <c r="J121" s="36">
        <v>1725.3333333333335</v>
      </c>
      <c r="K121" s="31">
        <v>1610</v>
      </c>
      <c r="L121" s="31">
        <v>1451.5</v>
      </c>
      <c r="M121" s="31">
        <v>12.835520000000001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1421.05</v>
      </c>
      <c r="D122" s="36">
        <v>1411.55</v>
      </c>
      <c r="E122" s="36">
        <v>1399.5</v>
      </c>
      <c r="F122" s="36">
        <v>1377.95</v>
      </c>
      <c r="G122" s="36">
        <v>1365.9</v>
      </c>
      <c r="H122" s="36">
        <v>1433.1</v>
      </c>
      <c r="I122" s="36">
        <v>1445.1499999999996</v>
      </c>
      <c r="J122" s="36">
        <v>1466.6999999999998</v>
      </c>
      <c r="K122" s="31">
        <v>1423.6</v>
      </c>
      <c r="L122" s="31">
        <v>1390</v>
      </c>
      <c r="M122" s="31">
        <v>9.1291100000000007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1513.2</v>
      </c>
      <c r="D123" s="36">
        <v>1507.5666666666666</v>
      </c>
      <c r="E123" s="36">
        <v>1497.8833333333332</v>
      </c>
      <c r="F123" s="36">
        <v>1482.5666666666666</v>
      </c>
      <c r="G123" s="36">
        <v>1472.8833333333332</v>
      </c>
      <c r="H123" s="36">
        <v>1522.8833333333332</v>
      </c>
      <c r="I123" s="36">
        <v>1532.5666666666666</v>
      </c>
      <c r="J123" s="36">
        <v>1547.8833333333332</v>
      </c>
      <c r="K123" s="31">
        <v>1517.25</v>
      </c>
      <c r="L123" s="31">
        <v>1492.25</v>
      </c>
      <c r="M123" s="31">
        <v>6.7104200000000001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164.92</v>
      </c>
      <c r="D124" s="36">
        <v>164.36333333333334</v>
      </c>
      <c r="E124" s="36">
        <v>161.42666666666668</v>
      </c>
      <c r="F124" s="36">
        <v>157.93333333333334</v>
      </c>
      <c r="G124" s="36">
        <v>154.99666666666667</v>
      </c>
      <c r="H124" s="36">
        <v>167.85666666666668</v>
      </c>
      <c r="I124" s="36">
        <v>170.79333333333335</v>
      </c>
      <c r="J124" s="36">
        <v>174.28666666666669</v>
      </c>
      <c r="K124" s="31">
        <v>167.3</v>
      </c>
      <c r="L124" s="31">
        <v>160.87</v>
      </c>
      <c r="M124" s="31">
        <v>33.758679999999998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1459</v>
      </c>
      <c r="D125" s="36">
        <v>1466.4166666666667</v>
      </c>
      <c r="E125" s="36">
        <v>1438.8333333333335</v>
      </c>
      <c r="F125" s="36">
        <v>1418.6666666666667</v>
      </c>
      <c r="G125" s="36">
        <v>1391.0833333333335</v>
      </c>
      <c r="H125" s="36">
        <v>1486.5833333333335</v>
      </c>
      <c r="I125" s="36">
        <v>1514.166666666667</v>
      </c>
      <c r="J125" s="36">
        <v>1534.3333333333335</v>
      </c>
      <c r="K125" s="31">
        <v>1494</v>
      </c>
      <c r="L125" s="31">
        <v>1446.25</v>
      </c>
      <c r="M125" s="31">
        <v>1.1192899999999999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490.75</v>
      </c>
      <c r="D126" s="36">
        <v>488.73333333333335</v>
      </c>
      <c r="E126" s="36">
        <v>482.56666666666672</v>
      </c>
      <c r="F126" s="36">
        <v>474.38333333333338</v>
      </c>
      <c r="G126" s="36">
        <v>468.21666666666675</v>
      </c>
      <c r="H126" s="36">
        <v>496.91666666666669</v>
      </c>
      <c r="I126" s="36">
        <v>503.08333333333331</v>
      </c>
      <c r="J126" s="36">
        <v>511.26666666666665</v>
      </c>
      <c r="K126" s="31">
        <v>494.9</v>
      </c>
      <c r="L126" s="31">
        <v>480.55</v>
      </c>
      <c r="M126" s="31">
        <v>59.814770000000003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2727.25</v>
      </c>
      <c r="D127" s="36">
        <v>2740.35</v>
      </c>
      <c r="E127" s="36">
        <v>2656.8999999999996</v>
      </c>
      <c r="F127" s="36">
        <v>2586.5499999999997</v>
      </c>
      <c r="G127" s="36">
        <v>2503.0999999999995</v>
      </c>
      <c r="H127" s="36">
        <v>2810.7</v>
      </c>
      <c r="I127" s="36">
        <v>2894.1499999999996</v>
      </c>
      <c r="J127" s="36">
        <v>2964.5</v>
      </c>
      <c r="K127" s="31">
        <v>2823.8</v>
      </c>
      <c r="L127" s="31">
        <v>2670</v>
      </c>
      <c r="M127" s="31">
        <v>27.8993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5669.1</v>
      </c>
      <c r="D128" s="36">
        <v>5696.3833333333341</v>
      </c>
      <c r="E128" s="36">
        <v>5597.7666666666682</v>
      </c>
      <c r="F128" s="36">
        <v>5526.4333333333343</v>
      </c>
      <c r="G128" s="36">
        <v>5427.8166666666684</v>
      </c>
      <c r="H128" s="36">
        <v>5767.7166666666681</v>
      </c>
      <c r="I128" s="36">
        <v>5866.3333333333348</v>
      </c>
      <c r="J128" s="36">
        <v>5937.6666666666679</v>
      </c>
      <c r="K128" s="31">
        <v>5795</v>
      </c>
      <c r="L128" s="31">
        <v>5625.05</v>
      </c>
      <c r="M128" s="31">
        <v>2.03051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3040.5</v>
      </c>
      <c r="D129" s="36">
        <v>3023.4500000000003</v>
      </c>
      <c r="E129" s="36">
        <v>2987.1000000000004</v>
      </c>
      <c r="F129" s="36">
        <v>2933.7000000000003</v>
      </c>
      <c r="G129" s="36">
        <v>2897.3500000000004</v>
      </c>
      <c r="H129" s="36">
        <v>3076.8500000000004</v>
      </c>
      <c r="I129" s="36">
        <v>3113.2</v>
      </c>
      <c r="J129" s="36">
        <v>3166.6000000000004</v>
      </c>
      <c r="K129" s="31">
        <v>3059.8</v>
      </c>
      <c r="L129" s="31">
        <v>2970.05</v>
      </c>
      <c r="M129" s="31">
        <v>5.9617800000000001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4075.65</v>
      </c>
      <c r="D130" s="36">
        <v>4134.4666666666662</v>
      </c>
      <c r="E130" s="36">
        <v>3941.1833333333325</v>
      </c>
      <c r="F130" s="36">
        <v>3806.7166666666662</v>
      </c>
      <c r="G130" s="36">
        <v>3613.4333333333325</v>
      </c>
      <c r="H130" s="36">
        <v>4268.9333333333325</v>
      </c>
      <c r="I130" s="36">
        <v>4462.2166666666672</v>
      </c>
      <c r="J130" s="36">
        <v>4596.6833333333325</v>
      </c>
      <c r="K130" s="31">
        <v>4327.75</v>
      </c>
      <c r="L130" s="31">
        <v>4000</v>
      </c>
      <c r="M130" s="31">
        <v>20.136369999999999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1702.55</v>
      </c>
      <c r="D131" s="36">
        <v>1722.7833333333335</v>
      </c>
      <c r="E131" s="36">
        <v>1646.5666666666671</v>
      </c>
      <c r="F131" s="36">
        <v>1590.5833333333335</v>
      </c>
      <c r="G131" s="36">
        <v>1514.366666666667</v>
      </c>
      <c r="H131" s="36">
        <v>1778.7666666666671</v>
      </c>
      <c r="I131" s="36">
        <v>1854.9833333333338</v>
      </c>
      <c r="J131" s="36">
        <v>1910.9666666666672</v>
      </c>
      <c r="K131" s="31">
        <v>1799</v>
      </c>
      <c r="L131" s="31">
        <v>1666.8</v>
      </c>
      <c r="M131" s="31">
        <v>1.42564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1044</v>
      </c>
      <c r="D132" s="36">
        <v>1035.8166666666666</v>
      </c>
      <c r="E132" s="36">
        <v>1023.1833333333332</v>
      </c>
      <c r="F132" s="36">
        <v>1002.3666666666666</v>
      </c>
      <c r="G132" s="36">
        <v>989.73333333333312</v>
      </c>
      <c r="H132" s="36">
        <v>1056.6333333333332</v>
      </c>
      <c r="I132" s="36">
        <v>1069.2666666666664</v>
      </c>
      <c r="J132" s="36">
        <v>1090.0833333333333</v>
      </c>
      <c r="K132" s="31">
        <v>1048.45</v>
      </c>
      <c r="L132" s="31">
        <v>1015</v>
      </c>
      <c r="M132" s="31">
        <v>20.618359999999999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1611.85</v>
      </c>
      <c r="D133" s="36">
        <v>1602.7833333333335</v>
      </c>
      <c r="E133" s="36">
        <v>1580.5666666666671</v>
      </c>
      <c r="F133" s="36">
        <v>1549.2833333333335</v>
      </c>
      <c r="G133" s="36">
        <v>1527.0666666666671</v>
      </c>
      <c r="H133" s="36">
        <v>1634.0666666666671</v>
      </c>
      <c r="I133" s="36">
        <v>1656.2833333333338</v>
      </c>
      <c r="J133" s="36">
        <v>1687.5666666666671</v>
      </c>
      <c r="K133" s="31">
        <v>1625</v>
      </c>
      <c r="L133" s="31">
        <v>1571.5</v>
      </c>
      <c r="M133" s="31">
        <v>3.8066399999999998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5294.6</v>
      </c>
      <c r="D134" s="36">
        <v>5308.2333333333336</v>
      </c>
      <c r="E134" s="36">
        <v>5188.3666666666668</v>
      </c>
      <c r="F134" s="36">
        <v>5082.1333333333332</v>
      </c>
      <c r="G134" s="36">
        <v>4962.2666666666664</v>
      </c>
      <c r="H134" s="36">
        <v>5414.4666666666672</v>
      </c>
      <c r="I134" s="36">
        <v>5534.3333333333339</v>
      </c>
      <c r="J134" s="36">
        <v>5640.5666666666675</v>
      </c>
      <c r="K134" s="31">
        <v>5428.1</v>
      </c>
      <c r="L134" s="31">
        <v>5202</v>
      </c>
      <c r="M134" s="31">
        <v>0.41381000000000001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1254.0999999999999</v>
      </c>
      <c r="D135" s="36">
        <v>1271.0333333333333</v>
      </c>
      <c r="E135" s="36">
        <v>1232.0666666666666</v>
      </c>
      <c r="F135" s="36">
        <v>1210.0333333333333</v>
      </c>
      <c r="G135" s="36">
        <v>1171.0666666666666</v>
      </c>
      <c r="H135" s="36">
        <v>1293.0666666666666</v>
      </c>
      <c r="I135" s="36">
        <v>1332.0333333333333</v>
      </c>
      <c r="J135" s="36">
        <v>1354.0666666666666</v>
      </c>
      <c r="K135" s="31">
        <v>1310</v>
      </c>
      <c r="L135" s="31">
        <v>1249</v>
      </c>
      <c r="M135" s="31">
        <v>6.79955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423.05</v>
      </c>
      <c r="D136" s="36">
        <v>422.8</v>
      </c>
      <c r="E136" s="36">
        <v>415.5</v>
      </c>
      <c r="F136" s="36">
        <v>407.95</v>
      </c>
      <c r="G136" s="36">
        <v>400.65</v>
      </c>
      <c r="H136" s="36">
        <v>430.35</v>
      </c>
      <c r="I136" s="36">
        <v>437.65000000000009</v>
      </c>
      <c r="J136" s="36">
        <v>445.20000000000005</v>
      </c>
      <c r="K136" s="31">
        <v>430.1</v>
      </c>
      <c r="L136" s="31">
        <v>415.25</v>
      </c>
      <c r="M136" s="31">
        <v>17.581949999999999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4032.75</v>
      </c>
      <c r="D137" s="36">
        <v>3999.5166666666664</v>
      </c>
      <c r="E137" s="36">
        <v>3959.0333333333328</v>
      </c>
      <c r="F137" s="36">
        <v>3885.3166666666666</v>
      </c>
      <c r="G137" s="36">
        <v>3844.833333333333</v>
      </c>
      <c r="H137" s="36">
        <v>4073.2333333333327</v>
      </c>
      <c r="I137" s="36">
        <v>4113.7166666666662</v>
      </c>
      <c r="J137" s="36">
        <v>4187.4333333333325</v>
      </c>
      <c r="K137" s="31">
        <v>4040</v>
      </c>
      <c r="L137" s="31">
        <v>3925.8</v>
      </c>
      <c r="M137" s="31">
        <v>3.3304900000000002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1791.85</v>
      </c>
      <c r="D138" s="36">
        <v>1794.2833333333335</v>
      </c>
      <c r="E138" s="36">
        <v>1773.5666666666671</v>
      </c>
      <c r="F138" s="36">
        <v>1755.2833333333335</v>
      </c>
      <c r="G138" s="36">
        <v>1734.5666666666671</v>
      </c>
      <c r="H138" s="36">
        <v>1812.5666666666671</v>
      </c>
      <c r="I138" s="36">
        <v>1833.2833333333338</v>
      </c>
      <c r="J138" s="36">
        <v>1851.5666666666671</v>
      </c>
      <c r="K138" s="31">
        <v>1815</v>
      </c>
      <c r="L138" s="31">
        <v>1776</v>
      </c>
      <c r="M138" s="31">
        <v>2.6902200000000001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983.05</v>
      </c>
      <c r="D139" s="36">
        <v>984.11666666666667</v>
      </c>
      <c r="E139" s="36">
        <v>963.98333333333335</v>
      </c>
      <c r="F139" s="36">
        <v>944.91666666666663</v>
      </c>
      <c r="G139" s="36">
        <v>924.7833333333333</v>
      </c>
      <c r="H139" s="36">
        <v>1003.1833333333334</v>
      </c>
      <c r="I139" s="36">
        <v>1023.3166666666668</v>
      </c>
      <c r="J139" s="36">
        <v>1042.3833333333334</v>
      </c>
      <c r="K139" s="31">
        <v>1004.25</v>
      </c>
      <c r="L139" s="31">
        <v>965.05</v>
      </c>
      <c r="M139" s="31">
        <v>0.71323000000000003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836.7</v>
      </c>
      <c r="D140" s="36">
        <v>837.5333333333333</v>
      </c>
      <c r="E140" s="36">
        <v>822.06666666666661</v>
      </c>
      <c r="F140" s="36">
        <v>807.43333333333328</v>
      </c>
      <c r="G140" s="36">
        <v>791.96666666666658</v>
      </c>
      <c r="H140" s="36">
        <v>852.16666666666663</v>
      </c>
      <c r="I140" s="36">
        <v>867.63333333333333</v>
      </c>
      <c r="J140" s="36">
        <v>882.26666666666665</v>
      </c>
      <c r="K140" s="31">
        <v>853</v>
      </c>
      <c r="L140" s="31">
        <v>822.9</v>
      </c>
      <c r="M140" s="31">
        <v>49.485979999999998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2270.85</v>
      </c>
      <c r="D141" s="36">
        <v>2269.2166666666667</v>
      </c>
      <c r="E141" s="36">
        <v>2230.4833333333336</v>
      </c>
      <c r="F141" s="36">
        <v>2190.1166666666668</v>
      </c>
      <c r="G141" s="36">
        <v>2151.3833333333337</v>
      </c>
      <c r="H141" s="36">
        <v>2309.5833333333335</v>
      </c>
      <c r="I141" s="36">
        <v>2348.3166666666662</v>
      </c>
      <c r="J141" s="36">
        <v>2388.6833333333334</v>
      </c>
      <c r="K141" s="31">
        <v>2307.9499999999998</v>
      </c>
      <c r="L141" s="31">
        <v>2228.85</v>
      </c>
      <c r="M141" s="31">
        <v>0.93057000000000001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631.70000000000005</v>
      </c>
      <c r="D142" s="36">
        <v>629.5</v>
      </c>
      <c r="E142" s="36">
        <v>621.75</v>
      </c>
      <c r="F142" s="36">
        <v>611.79999999999995</v>
      </c>
      <c r="G142" s="36">
        <v>604.04999999999995</v>
      </c>
      <c r="H142" s="36">
        <v>639.45000000000005</v>
      </c>
      <c r="I142" s="36">
        <v>647.20000000000005</v>
      </c>
      <c r="J142" s="36">
        <v>657.15000000000009</v>
      </c>
      <c r="K142" s="31">
        <v>637.25</v>
      </c>
      <c r="L142" s="31">
        <v>619.54999999999995</v>
      </c>
      <c r="M142" s="31">
        <v>28.825700000000001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1865.3</v>
      </c>
      <c r="D143" s="36">
        <v>1849.2166666666665</v>
      </c>
      <c r="E143" s="36">
        <v>1823.7333333333329</v>
      </c>
      <c r="F143" s="36">
        <v>1782.1666666666665</v>
      </c>
      <c r="G143" s="36">
        <v>1756.6833333333329</v>
      </c>
      <c r="H143" s="36">
        <v>1890.7833333333328</v>
      </c>
      <c r="I143" s="36">
        <v>1916.2666666666664</v>
      </c>
      <c r="J143" s="36">
        <v>1957.8333333333328</v>
      </c>
      <c r="K143" s="31">
        <v>1874.7</v>
      </c>
      <c r="L143" s="31">
        <v>1807.65</v>
      </c>
      <c r="M143" s="31">
        <v>4.7766900000000003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3204.8</v>
      </c>
      <c r="D144" s="36">
        <v>3225.2999999999997</v>
      </c>
      <c r="E144" s="36">
        <v>3130.5999999999995</v>
      </c>
      <c r="F144" s="36">
        <v>3056.3999999999996</v>
      </c>
      <c r="G144" s="36">
        <v>2961.6999999999994</v>
      </c>
      <c r="H144" s="36">
        <v>3299.4999999999995</v>
      </c>
      <c r="I144" s="36">
        <v>3394.1999999999994</v>
      </c>
      <c r="J144" s="36">
        <v>3468.3999999999996</v>
      </c>
      <c r="K144" s="31">
        <v>3320</v>
      </c>
      <c r="L144" s="31">
        <v>3151.1</v>
      </c>
      <c r="M144" s="31">
        <v>5.2619100000000003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760.6</v>
      </c>
      <c r="D145" s="36">
        <v>756.54999999999984</v>
      </c>
      <c r="E145" s="36">
        <v>734.09999999999968</v>
      </c>
      <c r="F145" s="36">
        <v>707.5999999999998</v>
      </c>
      <c r="G145" s="36">
        <v>685.14999999999964</v>
      </c>
      <c r="H145" s="36">
        <v>783.04999999999973</v>
      </c>
      <c r="I145" s="36">
        <v>805.49999999999977</v>
      </c>
      <c r="J145" s="36">
        <v>831.99999999999977</v>
      </c>
      <c r="K145" s="31">
        <v>779</v>
      </c>
      <c r="L145" s="31">
        <v>730.05</v>
      </c>
      <c r="M145" s="31">
        <v>20.314620000000001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2724.9</v>
      </c>
      <c r="D146" s="36">
        <v>2698</v>
      </c>
      <c r="E146" s="36">
        <v>2658</v>
      </c>
      <c r="F146" s="36">
        <v>2591.1</v>
      </c>
      <c r="G146" s="36">
        <v>2551.1</v>
      </c>
      <c r="H146" s="36">
        <v>2764.9</v>
      </c>
      <c r="I146" s="36">
        <v>2804.9</v>
      </c>
      <c r="J146" s="36">
        <v>2871.8</v>
      </c>
      <c r="K146" s="31">
        <v>2738</v>
      </c>
      <c r="L146" s="31">
        <v>2631.1</v>
      </c>
      <c r="M146" s="31">
        <v>6.55708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387.85</v>
      </c>
      <c r="D147" s="36">
        <v>392.51666666666665</v>
      </c>
      <c r="E147" s="36">
        <v>381.38333333333333</v>
      </c>
      <c r="F147" s="36">
        <v>374.91666666666669</v>
      </c>
      <c r="G147" s="36">
        <v>363.78333333333336</v>
      </c>
      <c r="H147" s="36">
        <v>398.98333333333329</v>
      </c>
      <c r="I147" s="36">
        <v>410.11666666666662</v>
      </c>
      <c r="J147" s="36">
        <v>416.58333333333326</v>
      </c>
      <c r="K147" s="31">
        <v>403.65</v>
      </c>
      <c r="L147" s="31">
        <v>386.05</v>
      </c>
      <c r="M147" s="31">
        <v>52.418190000000003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163.63999999999999</v>
      </c>
      <c r="D148" s="36">
        <v>164.04333333333332</v>
      </c>
      <c r="E148" s="36">
        <v>161.80666666666664</v>
      </c>
      <c r="F148" s="36">
        <v>159.97333333333333</v>
      </c>
      <c r="G148" s="36">
        <v>157.73666666666665</v>
      </c>
      <c r="H148" s="36">
        <v>165.87666666666664</v>
      </c>
      <c r="I148" s="36">
        <v>168.11333333333332</v>
      </c>
      <c r="J148" s="36">
        <v>169.94666666666663</v>
      </c>
      <c r="K148" s="31">
        <v>166.28</v>
      </c>
      <c r="L148" s="31">
        <v>162.21</v>
      </c>
      <c r="M148" s="31">
        <v>9.2250300000000003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4636.95</v>
      </c>
      <c r="D149" s="36">
        <v>4608.5333333333328</v>
      </c>
      <c r="E149" s="36">
        <v>4565.2166666666653</v>
      </c>
      <c r="F149" s="36">
        <v>4493.4833333333327</v>
      </c>
      <c r="G149" s="36">
        <v>4450.1666666666652</v>
      </c>
      <c r="H149" s="36">
        <v>4680.2666666666655</v>
      </c>
      <c r="I149" s="36">
        <v>4723.583333333333</v>
      </c>
      <c r="J149" s="36">
        <v>4795.3166666666657</v>
      </c>
      <c r="K149" s="31">
        <v>4651.8500000000004</v>
      </c>
      <c r="L149" s="31">
        <v>4536.8</v>
      </c>
      <c r="M149" s="31">
        <v>5.5018799999999999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12412.1</v>
      </c>
      <c r="D150" s="36">
        <v>12405.75</v>
      </c>
      <c r="E150" s="36">
        <v>12170.65</v>
      </c>
      <c r="F150" s="36">
        <v>11929.199999999999</v>
      </c>
      <c r="G150" s="36">
        <v>11694.099999999999</v>
      </c>
      <c r="H150" s="36">
        <v>12647.2</v>
      </c>
      <c r="I150" s="36">
        <v>12882.3</v>
      </c>
      <c r="J150" s="36">
        <v>13123.750000000002</v>
      </c>
      <c r="K150" s="31">
        <v>12640.85</v>
      </c>
      <c r="L150" s="31">
        <v>12164.3</v>
      </c>
      <c r="M150" s="31">
        <v>3.1539600000000001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2948.7</v>
      </c>
      <c r="D151" s="36">
        <v>2925.85</v>
      </c>
      <c r="E151" s="36">
        <v>2890.6499999999996</v>
      </c>
      <c r="F151" s="36">
        <v>2832.6</v>
      </c>
      <c r="G151" s="36">
        <v>2797.3999999999996</v>
      </c>
      <c r="H151" s="36">
        <v>2983.8999999999996</v>
      </c>
      <c r="I151" s="36">
        <v>3019.0999999999995</v>
      </c>
      <c r="J151" s="36">
        <v>3077.1499999999996</v>
      </c>
      <c r="K151" s="31">
        <v>2961.05</v>
      </c>
      <c r="L151" s="31">
        <v>2867.8</v>
      </c>
      <c r="M151" s="31">
        <v>3.7850799999999998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6592.55</v>
      </c>
      <c r="D152" s="36">
        <v>6560</v>
      </c>
      <c r="E152" s="36">
        <v>6515.55</v>
      </c>
      <c r="F152" s="36">
        <v>6438.55</v>
      </c>
      <c r="G152" s="36">
        <v>6394.1</v>
      </c>
      <c r="H152" s="36">
        <v>6637</v>
      </c>
      <c r="I152" s="36">
        <v>6681.4500000000007</v>
      </c>
      <c r="J152" s="36">
        <v>6758.45</v>
      </c>
      <c r="K152" s="31">
        <v>6604.45</v>
      </c>
      <c r="L152" s="31">
        <v>6483</v>
      </c>
      <c r="M152" s="31">
        <v>2.5750999999999999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768.2</v>
      </c>
      <c r="D153" s="36">
        <v>765.51666666666677</v>
      </c>
      <c r="E153" s="36">
        <v>749.03333333333353</v>
      </c>
      <c r="F153" s="36">
        <v>729.86666666666679</v>
      </c>
      <c r="G153" s="36">
        <v>713.38333333333355</v>
      </c>
      <c r="H153" s="36">
        <v>784.68333333333351</v>
      </c>
      <c r="I153" s="36">
        <v>801.16666666666686</v>
      </c>
      <c r="J153" s="36">
        <v>820.33333333333348</v>
      </c>
      <c r="K153" s="31">
        <v>782</v>
      </c>
      <c r="L153" s="31">
        <v>746.35</v>
      </c>
      <c r="M153" s="31">
        <v>5.3808499999999997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422.95</v>
      </c>
      <c r="D154" s="36">
        <v>423.59999999999997</v>
      </c>
      <c r="E154" s="36">
        <v>414.59999999999991</v>
      </c>
      <c r="F154" s="36">
        <v>406.24999999999994</v>
      </c>
      <c r="G154" s="36">
        <v>397.24999999999989</v>
      </c>
      <c r="H154" s="36">
        <v>431.94999999999993</v>
      </c>
      <c r="I154" s="36">
        <v>440.95000000000005</v>
      </c>
      <c r="J154" s="36">
        <v>449.29999999999995</v>
      </c>
      <c r="K154" s="31">
        <v>432.6</v>
      </c>
      <c r="L154" s="31">
        <v>415.25</v>
      </c>
      <c r="M154" s="31">
        <v>4.1268000000000002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233.39</v>
      </c>
      <c r="D155" s="36">
        <v>231.36666666666665</v>
      </c>
      <c r="E155" s="36">
        <v>227.0333333333333</v>
      </c>
      <c r="F155" s="36">
        <v>220.67666666666665</v>
      </c>
      <c r="G155" s="36">
        <v>216.34333333333331</v>
      </c>
      <c r="H155" s="36">
        <v>237.7233333333333</v>
      </c>
      <c r="I155" s="36">
        <v>242.05666666666662</v>
      </c>
      <c r="J155" s="36">
        <v>248.4133333333333</v>
      </c>
      <c r="K155" s="31">
        <v>235.7</v>
      </c>
      <c r="L155" s="31">
        <v>225.01</v>
      </c>
      <c r="M155" s="31">
        <v>19.26031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40.93</v>
      </c>
      <c r="D156" s="36">
        <v>41.07</v>
      </c>
      <c r="E156" s="36">
        <v>40.56</v>
      </c>
      <c r="F156" s="36">
        <v>40.190000000000005</v>
      </c>
      <c r="G156" s="36">
        <v>39.680000000000007</v>
      </c>
      <c r="H156" s="36">
        <v>41.44</v>
      </c>
      <c r="I156" s="36">
        <v>41.95</v>
      </c>
      <c r="J156" s="36">
        <v>42.319999999999993</v>
      </c>
      <c r="K156" s="31">
        <v>41.58</v>
      </c>
      <c r="L156" s="31">
        <v>40.700000000000003</v>
      </c>
      <c r="M156" s="31">
        <v>55.63203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4849.1499999999996</v>
      </c>
      <c r="D157" s="36">
        <v>4866.3833333333332</v>
      </c>
      <c r="E157" s="36">
        <v>4777.7666666666664</v>
      </c>
      <c r="F157" s="36">
        <v>4706.3833333333332</v>
      </c>
      <c r="G157" s="36">
        <v>4617.7666666666664</v>
      </c>
      <c r="H157" s="36">
        <v>4937.7666666666664</v>
      </c>
      <c r="I157" s="36">
        <v>5026.3833333333332</v>
      </c>
      <c r="J157" s="36">
        <v>5097.7666666666664</v>
      </c>
      <c r="K157" s="31">
        <v>4955</v>
      </c>
      <c r="L157" s="31">
        <v>4795</v>
      </c>
      <c r="M157" s="31">
        <v>8.3200699999999994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1264.6500000000001</v>
      </c>
      <c r="D158" s="36">
        <v>1260.8166666666666</v>
      </c>
      <c r="E158" s="36">
        <v>1220.3833333333332</v>
      </c>
      <c r="F158" s="36">
        <v>1176.1166666666666</v>
      </c>
      <c r="G158" s="36">
        <v>1135.6833333333332</v>
      </c>
      <c r="H158" s="36">
        <v>1305.0833333333333</v>
      </c>
      <c r="I158" s="36">
        <v>1345.5166666666667</v>
      </c>
      <c r="J158" s="36">
        <v>1389.7833333333333</v>
      </c>
      <c r="K158" s="31">
        <v>1301.25</v>
      </c>
      <c r="L158" s="31">
        <v>1216.55</v>
      </c>
      <c r="M158" s="31">
        <v>4.6935000000000002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714.3</v>
      </c>
      <c r="D159" s="36">
        <v>714.9</v>
      </c>
      <c r="E159" s="36">
        <v>701.44999999999993</v>
      </c>
      <c r="F159" s="36">
        <v>688.59999999999991</v>
      </c>
      <c r="G159" s="36">
        <v>675.14999999999986</v>
      </c>
      <c r="H159" s="36">
        <v>727.75</v>
      </c>
      <c r="I159" s="36">
        <v>741.2</v>
      </c>
      <c r="J159" s="36">
        <v>754.05000000000007</v>
      </c>
      <c r="K159" s="31">
        <v>728.35</v>
      </c>
      <c r="L159" s="31">
        <v>702.05</v>
      </c>
      <c r="M159" s="31">
        <v>1.08782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769.75</v>
      </c>
      <c r="D160" s="36">
        <v>778.68333333333339</v>
      </c>
      <c r="E160" s="36">
        <v>751.31666666666683</v>
      </c>
      <c r="F160" s="36">
        <v>732.88333333333344</v>
      </c>
      <c r="G160" s="36">
        <v>705.51666666666688</v>
      </c>
      <c r="H160" s="36">
        <v>797.11666666666679</v>
      </c>
      <c r="I160" s="36">
        <v>824.48333333333335</v>
      </c>
      <c r="J160" s="36">
        <v>842.91666666666674</v>
      </c>
      <c r="K160" s="31">
        <v>806.05</v>
      </c>
      <c r="L160" s="31">
        <v>760.25</v>
      </c>
      <c r="M160" s="31">
        <v>14.034560000000001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2654.95</v>
      </c>
      <c r="D161" s="36">
        <v>2671.8333333333335</v>
      </c>
      <c r="E161" s="36">
        <v>2623.7166666666672</v>
      </c>
      <c r="F161" s="36">
        <v>2592.4833333333336</v>
      </c>
      <c r="G161" s="36">
        <v>2544.3666666666672</v>
      </c>
      <c r="H161" s="36">
        <v>2703.0666666666671</v>
      </c>
      <c r="I161" s="36">
        <v>2751.1833333333329</v>
      </c>
      <c r="J161" s="36">
        <v>2782.416666666667</v>
      </c>
      <c r="K161" s="31">
        <v>2719.95</v>
      </c>
      <c r="L161" s="31">
        <v>2640.6</v>
      </c>
      <c r="M161" s="31">
        <v>1.18367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262.25</v>
      </c>
      <c r="D162" s="36">
        <v>260.34999999999997</v>
      </c>
      <c r="E162" s="36">
        <v>253.89999999999992</v>
      </c>
      <c r="F162" s="36">
        <v>245.54999999999995</v>
      </c>
      <c r="G162" s="36">
        <v>239.09999999999991</v>
      </c>
      <c r="H162" s="36">
        <v>268.69999999999993</v>
      </c>
      <c r="I162" s="36">
        <v>275.14999999999998</v>
      </c>
      <c r="J162" s="36">
        <v>283.49999999999994</v>
      </c>
      <c r="K162" s="31">
        <v>266.8</v>
      </c>
      <c r="L162" s="31">
        <v>252</v>
      </c>
      <c r="M162" s="31">
        <v>65.214420000000004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92.74</v>
      </c>
      <c r="D163" s="36">
        <v>92.279999999999987</v>
      </c>
      <c r="E163" s="36">
        <v>91.45999999999998</v>
      </c>
      <c r="F163" s="36">
        <v>90.179999999999993</v>
      </c>
      <c r="G163" s="36">
        <v>89.359999999999985</v>
      </c>
      <c r="H163" s="36">
        <v>93.559999999999974</v>
      </c>
      <c r="I163" s="36">
        <v>94.38</v>
      </c>
      <c r="J163" s="36">
        <v>95.659999999999968</v>
      </c>
      <c r="K163" s="31">
        <v>93.1</v>
      </c>
      <c r="L163" s="31">
        <v>91</v>
      </c>
      <c r="M163" s="31">
        <v>28.739090000000001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1036.2</v>
      </c>
      <c r="D164" s="36">
        <v>1038.3166666666668</v>
      </c>
      <c r="E164" s="36">
        <v>1012.9833333333336</v>
      </c>
      <c r="F164" s="36">
        <v>989.76666666666677</v>
      </c>
      <c r="G164" s="36">
        <v>964.43333333333351</v>
      </c>
      <c r="H164" s="36">
        <v>1061.5333333333338</v>
      </c>
      <c r="I164" s="36">
        <v>1086.8666666666672</v>
      </c>
      <c r="J164" s="36">
        <v>1110.0833333333337</v>
      </c>
      <c r="K164" s="31">
        <v>1063.6500000000001</v>
      </c>
      <c r="L164" s="31">
        <v>1015.1</v>
      </c>
      <c r="M164" s="31">
        <v>0.83247000000000004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4051.2</v>
      </c>
      <c r="D165" s="36">
        <v>4089.3166666666671</v>
      </c>
      <c r="E165" s="36">
        <v>3986.8833333333341</v>
      </c>
      <c r="F165" s="36">
        <v>3922.5666666666671</v>
      </c>
      <c r="G165" s="36">
        <v>3820.1333333333341</v>
      </c>
      <c r="H165" s="36">
        <v>4153.6333333333341</v>
      </c>
      <c r="I165" s="36">
        <v>4256.0666666666675</v>
      </c>
      <c r="J165" s="36">
        <v>4320.3833333333341</v>
      </c>
      <c r="K165" s="31">
        <v>4191.75</v>
      </c>
      <c r="L165" s="31">
        <v>4025</v>
      </c>
      <c r="M165" s="31">
        <v>1.55749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567.45000000000005</v>
      </c>
      <c r="D166" s="36">
        <v>565.81666666666672</v>
      </c>
      <c r="E166" s="36">
        <v>550.68333333333339</v>
      </c>
      <c r="F166" s="36">
        <v>533.91666666666663</v>
      </c>
      <c r="G166" s="36">
        <v>518.7833333333333</v>
      </c>
      <c r="H166" s="36">
        <v>582.58333333333348</v>
      </c>
      <c r="I166" s="36">
        <v>597.71666666666692</v>
      </c>
      <c r="J166" s="36">
        <v>614.48333333333358</v>
      </c>
      <c r="K166" s="31">
        <v>580.95000000000005</v>
      </c>
      <c r="L166" s="31">
        <v>549.04999999999995</v>
      </c>
      <c r="M166" s="31">
        <v>69.396389999999997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497.9</v>
      </c>
      <c r="D167" s="36">
        <v>495.59999999999997</v>
      </c>
      <c r="E167" s="36">
        <v>486.29999999999995</v>
      </c>
      <c r="F167" s="36">
        <v>474.7</v>
      </c>
      <c r="G167" s="36">
        <v>465.4</v>
      </c>
      <c r="H167" s="36">
        <v>507.19999999999993</v>
      </c>
      <c r="I167" s="36">
        <v>516.5</v>
      </c>
      <c r="J167" s="36">
        <v>528.09999999999991</v>
      </c>
      <c r="K167" s="31">
        <v>504.9</v>
      </c>
      <c r="L167" s="31">
        <v>484</v>
      </c>
      <c r="M167" s="31">
        <v>1.9089100000000001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175.28</v>
      </c>
      <c r="D168" s="36">
        <v>177.16333333333333</v>
      </c>
      <c r="E168" s="36">
        <v>171.63666666666666</v>
      </c>
      <c r="F168" s="36">
        <v>167.99333333333334</v>
      </c>
      <c r="G168" s="36">
        <v>162.46666666666667</v>
      </c>
      <c r="H168" s="36">
        <v>180.80666666666664</v>
      </c>
      <c r="I168" s="36">
        <v>186.33333333333334</v>
      </c>
      <c r="J168" s="36">
        <v>189.97666666666663</v>
      </c>
      <c r="K168" s="31">
        <v>182.69</v>
      </c>
      <c r="L168" s="31">
        <v>173.52</v>
      </c>
      <c r="M168" s="31">
        <v>86.008719999999997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188.66</v>
      </c>
      <c r="D169" s="36">
        <v>187.5</v>
      </c>
      <c r="E169" s="36">
        <v>185.66</v>
      </c>
      <c r="F169" s="36">
        <v>182.66</v>
      </c>
      <c r="G169" s="36">
        <v>180.82</v>
      </c>
      <c r="H169" s="36">
        <v>190.5</v>
      </c>
      <c r="I169" s="36">
        <v>192.34000000000003</v>
      </c>
      <c r="J169" s="36">
        <v>195.34</v>
      </c>
      <c r="K169" s="31">
        <v>189.34</v>
      </c>
      <c r="L169" s="31">
        <v>184.5</v>
      </c>
      <c r="M169" s="31">
        <v>161.00829999999999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1047.1500000000001</v>
      </c>
      <c r="D170" s="36">
        <v>1054.6833333333334</v>
      </c>
      <c r="E170" s="36">
        <v>1015.3666666666668</v>
      </c>
      <c r="F170" s="36">
        <v>983.58333333333337</v>
      </c>
      <c r="G170" s="36">
        <v>944.26666666666677</v>
      </c>
      <c r="H170" s="36">
        <v>1086.4666666666667</v>
      </c>
      <c r="I170" s="36">
        <v>1125.7833333333333</v>
      </c>
      <c r="J170" s="36">
        <v>1157.5666666666668</v>
      </c>
      <c r="K170" s="31">
        <v>1094</v>
      </c>
      <c r="L170" s="31">
        <v>1022.9</v>
      </c>
      <c r="M170" s="31">
        <v>11.237780000000001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5335.5</v>
      </c>
      <c r="D171" s="36">
        <v>5342.6833333333334</v>
      </c>
      <c r="E171" s="36">
        <v>5245.416666666667</v>
      </c>
      <c r="F171" s="36">
        <v>5155.3333333333339</v>
      </c>
      <c r="G171" s="36">
        <v>5058.0666666666675</v>
      </c>
      <c r="H171" s="36">
        <v>5432.7666666666664</v>
      </c>
      <c r="I171" s="36">
        <v>5530.0333333333328</v>
      </c>
      <c r="J171" s="36">
        <v>5620.1166666666659</v>
      </c>
      <c r="K171" s="31">
        <v>5439.95</v>
      </c>
      <c r="L171" s="31">
        <v>5252.6</v>
      </c>
      <c r="M171" s="31">
        <v>0.39324999999999999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1593.3</v>
      </c>
      <c r="D172" s="36">
        <v>1590.7333333333333</v>
      </c>
      <c r="E172" s="36">
        <v>1558.5666666666666</v>
      </c>
      <c r="F172" s="36">
        <v>1523.8333333333333</v>
      </c>
      <c r="G172" s="36">
        <v>1491.6666666666665</v>
      </c>
      <c r="H172" s="36">
        <v>1625.4666666666667</v>
      </c>
      <c r="I172" s="36">
        <v>1657.6333333333332</v>
      </c>
      <c r="J172" s="36">
        <v>1692.3666666666668</v>
      </c>
      <c r="K172" s="31">
        <v>1622.9</v>
      </c>
      <c r="L172" s="31">
        <v>1556</v>
      </c>
      <c r="M172" s="31">
        <v>2.1266099999999999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317.10000000000002</v>
      </c>
      <c r="D173" s="36">
        <v>315.88333333333338</v>
      </c>
      <c r="E173" s="36">
        <v>311.91666666666674</v>
      </c>
      <c r="F173" s="36">
        <v>306.73333333333335</v>
      </c>
      <c r="G173" s="36">
        <v>302.76666666666671</v>
      </c>
      <c r="H173" s="36">
        <v>321.06666666666678</v>
      </c>
      <c r="I173" s="36">
        <v>325.03333333333336</v>
      </c>
      <c r="J173" s="36">
        <v>330.21666666666681</v>
      </c>
      <c r="K173" s="31">
        <v>319.85000000000002</v>
      </c>
      <c r="L173" s="31">
        <v>310.7</v>
      </c>
      <c r="M173" s="31">
        <v>3.96062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239.79</v>
      </c>
      <c r="D174" s="36">
        <v>241.51333333333332</v>
      </c>
      <c r="E174" s="36">
        <v>234.57666666666665</v>
      </c>
      <c r="F174" s="36">
        <v>229.36333333333334</v>
      </c>
      <c r="G174" s="36">
        <v>222.42666666666668</v>
      </c>
      <c r="H174" s="36">
        <v>246.72666666666663</v>
      </c>
      <c r="I174" s="36">
        <v>253.6633333333333</v>
      </c>
      <c r="J174" s="36">
        <v>258.87666666666661</v>
      </c>
      <c r="K174" s="31">
        <v>248.45</v>
      </c>
      <c r="L174" s="31">
        <v>236.3</v>
      </c>
      <c r="M174" s="31">
        <v>40.509810000000002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828.4</v>
      </c>
      <c r="D175" s="36">
        <v>819.65</v>
      </c>
      <c r="E175" s="36">
        <v>806.75</v>
      </c>
      <c r="F175" s="36">
        <v>785.1</v>
      </c>
      <c r="G175" s="36">
        <v>772.2</v>
      </c>
      <c r="H175" s="36">
        <v>841.3</v>
      </c>
      <c r="I175" s="36">
        <v>854.19999999999982</v>
      </c>
      <c r="J175" s="36">
        <v>875.84999999999991</v>
      </c>
      <c r="K175" s="31">
        <v>832.55</v>
      </c>
      <c r="L175" s="31">
        <v>798</v>
      </c>
      <c r="M175" s="31">
        <v>17.171479999999999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470.1</v>
      </c>
      <c r="D176" s="36">
        <v>466.86666666666662</v>
      </c>
      <c r="E176" s="36">
        <v>459.78333333333325</v>
      </c>
      <c r="F176" s="36">
        <v>449.46666666666664</v>
      </c>
      <c r="G176" s="36">
        <v>442.38333333333327</v>
      </c>
      <c r="H176" s="36">
        <v>477.18333333333322</v>
      </c>
      <c r="I176" s="36">
        <v>484.26666666666659</v>
      </c>
      <c r="J176" s="36">
        <v>494.5833333333332</v>
      </c>
      <c r="K176" s="31">
        <v>473.95</v>
      </c>
      <c r="L176" s="31">
        <v>456.55</v>
      </c>
      <c r="M176" s="31">
        <v>19.24549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229.23</v>
      </c>
      <c r="D177" s="36">
        <v>226.94666666666669</v>
      </c>
      <c r="E177" s="36">
        <v>222.14333333333337</v>
      </c>
      <c r="F177" s="36">
        <v>215.0566666666667</v>
      </c>
      <c r="G177" s="36">
        <v>210.25333333333339</v>
      </c>
      <c r="H177" s="36">
        <v>234.03333333333336</v>
      </c>
      <c r="I177" s="36">
        <v>238.8366666666667</v>
      </c>
      <c r="J177" s="36">
        <v>245.92333333333335</v>
      </c>
      <c r="K177" s="31">
        <v>231.75</v>
      </c>
      <c r="L177" s="31">
        <v>219.86</v>
      </c>
      <c r="M177" s="31">
        <v>186.43698000000001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1410.4</v>
      </c>
      <c r="D178" s="36">
        <v>1405</v>
      </c>
      <c r="E178" s="36">
        <v>1390.05</v>
      </c>
      <c r="F178" s="36">
        <v>1369.7</v>
      </c>
      <c r="G178" s="36">
        <v>1354.75</v>
      </c>
      <c r="H178" s="36">
        <v>1425.35</v>
      </c>
      <c r="I178" s="36">
        <v>1440.2999999999997</v>
      </c>
      <c r="J178" s="36">
        <v>1460.6499999999999</v>
      </c>
      <c r="K178" s="31">
        <v>1419.95</v>
      </c>
      <c r="L178" s="31">
        <v>1384.65</v>
      </c>
      <c r="M178" s="31">
        <v>1.0133700000000001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97.55</v>
      </c>
      <c r="D179" s="36">
        <v>97.216666666666654</v>
      </c>
      <c r="E179" s="36">
        <v>94.903333333333308</v>
      </c>
      <c r="F179" s="36">
        <v>92.256666666666646</v>
      </c>
      <c r="G179" s="36">
        <v>89.9433333333333</v>
      </c>
      <c r="H179" s="36">
        <v>99.863333333333316</v>
      </c>
      <c r="I179" s="36">
        <v>102.17666666666668</v>
      </c>
      <c r="J179" s="36">
        <v>104.82333333333332</v>
      </c>
      <c r="K179" s="31">
        <v>99.53</v>
      </c>
      <c r="L179" s="31">
        <v>94.57</v>
      </c>
      <c r="M179" s="31">
        <v>213.56245000000001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2471.1999999999998</v>
      </c>
      <c r="D180" s="36">
        <v>2506.4500000000003</v>
      </c>
      <c r="E180" s="36">
        <v>2390.9000000000005</v>
      </c>
      <c r="F180" s="36">
        <v>2310.6000000000004</v>
      </c>
      <c r="G180" s="36">
        <v>2195.0500000000006</v>
      </c>
      <c r="H180" s="36">
        <v>2586.7500000000005</v>
      </c>
      <c r="I180" s="36">
        <v>2702.3000000000006</v>
      </c>
      <c r="J180" s="36">
        <v>2782.6000000000004</v>
      </c>
      <c r="K180" s="31">
        <v>2622</v>
      </c>
      <c r="L180" s="31">
        <v>2426.15</v>
      </c>
      <c r="M180" s="31">
        <v>21.288119999999999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411.95</v>
      </c>
      <c r="D181" s="36">
        <v>409.18333333333334</v>
      </c>
      <c r="E181" s="36">
        <v>400.9666666666667</v>
      </c>
      <c r="F181" s="36">
        <v>389.98333333333335</v>
      </c>
      <c r="G181" s="36">
        <v>381.76666666666671</v>
      </c>
      <c r="H181" s="36">
        <v>420.16666666666669</v>
      </c>
      <c r="I181" s="36">
        <v>428.38333333333327</v>
      </c>
      <c r="J181" s="36">
        <v>439.36666666666667</v>
      </c>
      <c r="K181" s="31">
        <v>417.4</v>
      </c>
      <c r="L181" s="31">
        <v>398.2</v>
      </c>
      <c r="M181" s="31">
        <v>26.499469999999999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7392.8</v>
      </c>
      <c r="D182" s="36">
        <v>7383.583333333333</v>
      </c>
      <c r="E182" s="36">
        <v>7302.2166666666662</v>
      </c>
      <c r="F182" s="36">
        <v>7211.6333333333332</v>
      </c>
      <c r="G182" s="36">
        <v>7130.2666666666664</v>
      </c>
      <c r="H182" s="36">
        <v>7474.1666666666661</v>
      </c>
      <c r="I182" s="36">
        <v>7555.5333333333328</v>
      </c>
      <c r="J182" s="36">
        <v>7646.1166666666659</v>
      </c>
      <c r="K182" s="31">
        <v>7464.95</v>
      </c>
      <c r="L182" s="31">
        <v>7293</v>
      </c>
      <c r="M182" s="31">
        <v>0.15483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1983</v>
      </c>
      <c r="D183" s="36">
        <v>1984.7666666666667</v>
      </c>
      <c r="E183" s="36">
        <v>1920.2333333333331</v>
      </c>
      <c r="F183" s="36">
        <v>1857.4666666666665</v>
      </c>
      <c r="G183" s="36">
        <v>1792.9333333333329</v>
      </c>
      <c r="H183" s="36">
        <v>2047.5333333333333</v>
      </c>
      <c r="I183" s="36">
        <v>2112.0666666666666</v>
      </c>
      <c r="J183" s="36">
        <v>2174.8333333333335</v>
      </c>
      <c r="K183" s="31">
        <v>2049.3000000000002</v>
      </c>
      <c r="L183" s="31">
        <v>1922</v>
      </c>
      <c r="M183" s="31">
        <v>3.46549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2517.3000000000002</v>
      </c>
      <c r="D184" s="36">
        <v>2544.25</v>
      </c>
      <c r="E184" s="36">
        <v>2474.0500000000002</v>
      </c>
      <c r="F184" s="36">
        <v>2430.8000000000002</v>
      </c>
      <c r="G184" s="36">
        <v>2360.6000000000004</v>
      </c>
      <c r="H184" s="36">
        <v>2587.5</v>
      </c>
      <c r="I184" s="36">
        <v>2657.7</v>
      </c>
      <c r="J184" s="36">
        <v>2700.95</v>
      </c>
      <c r="K184" s="31">
        <v>2614.4499999999998</v>
      </c>
      <c r="L184" s="31">
        <v>2501</v>
      </c>
      <c r="M184" s="31">
        <v>1.0279400000000001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875.85</v>
      </c>
      <c r="D185" s="36">
        <v>880.26666666666677</v>
      </c>
      <c r="E185" s="36">
        <v>862.08333333333348</v>
      </c>
      <c r="F185" s="36">
        <v>848.31666666666672</v>
      </c>
      <c r="G185" s="36">
        <v>830.13333333333344</v>
      </c>
      <c r="H185" s="36">
        <v>894.03333333333353</v>
      </c>
      <c r="I185" s="36">
        <v>912.2166666666667</v>
      </c>
      <c r="J185" s="36">
        <v>925.98333333333358</v>
      </c>
      <c r="K185" s="31">
        <v>898.45</v>
      </c>
      <c r="L185" s="31">
        <v>866.5</v>
      </c>
      <c r="M185" s="31">
        <v>0.48988999999999999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1379.85</v>
      </c>
      <c r="D186" s="36">
        <v>1365.2333333333333</v>
      </c>
      <c r="E186" s="36">
        <v>1345.4666666666667</v>
      </c>
      <c r="F186" s="36">
        <v>1311.0833333333333</v>
      </c>
      <c r="G186" s="36">
        <v>1291.3166666666666</v>
      </c>
      <c r="H186" s="36">
        <v>1399.6166666666668</v>
      </c>
      <c r="I186" s="36">
        <v>1419.3833333333337</v>
      </c>
      <c r="J186" s="36">
        <v>1453.7666666666669</v>
      </c>
      <c r="K186" s="31">
        <v>1385</v>
      </c>
      <c r="L186" s="31">
        <v>1330.85</v>
      </c>
      <c r="M186" s="31">
        <v>10.931839999999999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1252.3499999999999</v>
      </c>
      <c r="D187" s="36">
        <v>1252.9333333333334</v>
      </c>
      <c r="E187" s="36">
        <v>1239.9166666666667</v>
      </c>
      <c r="F187" s="36">
        <v>1227.4833333333333</v>
      </c>
      <c r="G187" s="36">
        <v>1214.4666666666667</v>
      </c>
      <c r="H187" s="36">
        <v>1265.3666666666668</v>
      </c>
      <c r="I187" s="36">
        <v>1278.3833333333332</v>
      </c>
      <c r="J187" s="36">
        <v>1290.8166666666668</v>
      </c>
      <c r="K187" s="31">
        <v>1265.95</v>
      </c>
      <c r="L187" s="31">
        <v>1240.5</v>
      </c>
      <c r="M187" s="31">
        <v>2.9473099999999999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1148.3</v>
      </c>
      <c r="D188" s="36">
        <v>1141.4666666666667</v>
      </c>
      <c r="E188" s="36">
        <v>1114.9333333333334</v>
      </c>
      <c r="F188" s="36">
        <v>1081.5666666666666</v>
      </c>
      <c r="G188" s="36">
        <v>1055.0333333333333</v>
      </c>
      <c r="H188" s="36">
        <v>1174.8333333333335</v>
      </c>
      <c r="I188" s="36">
        <v>1201.3666666666668</v>
      </c>
      <c r="J188" s="36">
        <v>1234.7333333333336</v>
      </c>
      <c r="K188" s="31">
        <v>1168</v>
      </c>
      <c r="L188" s="31">
        <v>1108.0999999999999</v>
      </c>
      <c r="M188" s="31">
        <v>4.9653299999999998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3997.65</v>
      </c>
      <c r="D189" s="36">
        <v>4029.2333333333336</v>
      </c>
      <c r="E189" s="36">
        <v>3918.4666666666672</v>
      </c>
      <c r="F189" s="36">
        <v>3839.2833333333338</v>
      </c>
      <c r="G189" s="36">
        <v>3728.5166666666673</v>
      </c>
      <c r="H189" s="36">
        <v>4108.416666666667</v>
      </c>
      <c r="I189" s="36">
        <v>4219.1833333333334</v>
      </c>
      <c r="J189" s="36">
        <v>4298.3666666666668</v>
      </c>
      <c r="K189" s="31">
        <v>4140</v>
      </c>
      <c r="L189" s="31">
        <v>3950.05</v>
      </c>
      <c r="M189" s="31">
        <v>0.58157000000000003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1444.1</v>
      </c>
      <c r="D190" s="36">
        <v>1433</v>
      </c>
      <c r="E190" s="36">
        <v>1411.05</v>
      </c>
      <c r="F190" s="36">
        <v>1378</v>
      </c>
      <c r="G190" s="36">
        <v>1356.05</v>
      </c>
      <c r="H190" s="36">
        <v>1466.05</v>
      </c>
      <c r="I190" s="36">
        <v>1487.9999999999998</v>
      </c>
      <c r="J190" s="36">
        <v>1521.05</v>
      </c>
      <c r="K190" s="31">
        <v>1454.95</v>
      </c>
      <c r="L190" s="31">
        <v>1399.95</v>
      </c>
      <c r="M190" s="31">
        <v>18.22861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915.75</v>
      </c>
      <c r="D191" s="36">
        <v>908.7166666666667</v>
      </c>
      <c r="E191" s="36">
        <v>895.03333333333342</v>
      </c>
      <c r="F191" s="36">
        <v>874.31666666666672</v>
      </c>
      <c r="G191" s="36">
        <v>860.63333333333344</v>
      </c>
      <c r="H191" s="36">
        <v>929.43333333333339</v>
      </c>
      <c r="I191" s="36">
        <v>943.11666666666679</v>
      </c>
      <c r="J191" s="36">
        <v>963.83333333333337</v>
      </c>
      <c r="K191" s="31">
        <v>922.4</v>
      </c>
      <c r="L191" s="31">
        <v>888</v>
      </c>
      <c r="M191" s="31">
        <v>3.6744400000000002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3313.9</v>
      </c>
      <c r="D192" s="36">
        <v>3285.9666666666667</v>
      </c>
      <c r="E192" s="36">
        <v>3247.9333333333334</v>
      </c>
      <c r="F192" s="36">
        <v>3181.9666666666667</v>
      </c>
      <c r="G192" s="36">
        <v>3143.9333333333334</v>
      </c>
      <c r="H192" s="36">
        <v>3351.9333333333334</v>
      </c>
      <c r="I192" s="36">
        <v>3389.9666666666672</v>
      </c>
      <c r="J192" s="36">
        <v>3455.9333333333334</v>
      </c>
      <c r="K192" s="31">
        <v>3324</v>
      </c>
      <c r="L192" s="31">
        <v>3220</v>
      </c>
      <c r="M192" s="31">
        <v>5.0446900000000001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518.29999999999995</v>
      </c>
      <c r="D193" s="36">
        <v>515.48333333333335</v>
      </c>
      <c r="E193" s="36">
        <v>507.01666666666665</v>
      </c>
      <c r="F193" s="36">
        <v>495.73333333333329</v>
      </c>
      <c r="G193" s="36">
        <v>487.26666666666659</v>
      </c>
      <c r="H193" s="36">
        <v>526.76666666666665</v>
      </c>
      <c r="I193" s="36">
        <v>535.23333333333335</v>
      </c>
      <c r="J193" s="36">
        <v>546.51666666666677</v>
      </c>
      <c r="K193" s="31">
        <v>523.95000000000005</v>
      </c>
      <c r="L193" s="31">
        <v>504.2</v>
      </c>
      <c r="M193" s="31">
        <v>7.7503000000000002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558.1</v>
      </c>
      <c r="D194" s="36">
        <v>560.68333333333339</v>
      </c>
      <c r="E194" s="36">
        <v>548.41666666666674</v>
      </c>
      <c r="F194" s="36">
        <v>538.73333333333335</v>
      </c>
      <c r="G194" s="36">
        <v>526.4666666666667</v>
      </c>
      <c r="H194" s="36">
        <v>570.36666666666679</v>
      </c>
      <c r="I194" s="36">
        <v>582.63333333333344</v>
      </c>
      <c r="J194" s="36">
        <v>592.31666666666683</v>
      </c>
      <c r="K194" s="31">
        <v>572.95000000000005</v>
      </c>
      <c r="L194" s="31">
        <v>551</v>
      </c>
      <c r="M194" s="31">
        <v>6.7933599999999998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2802.15</v>
      </c>
      <c r="D195" s="36">
        <v>2785.1333333333332</v>
      </c>
      <c r="E195" s="36">
        <v>2758.0166666666664</v>
      </c>
      <c r="F195" s="36">
        <v>2713.8833333333332</v>
      </c>
      <c r="G195" s="36">
        <v>2686.7666666666664</v>
      </c>
      <c r="H195" s="36">
        <v>2829.2666666666664</v>
      </c>
      <c r="I195" s="36">
        <v>2856.3833333333332</v>
      </c>
      <c r="J195" s="36">
        <v>2900.5166666666664</v>
      </c>
      <c r="K195" s="31">
        <v>2812.25</v>
      </c>
      <c r="L195" s="31">
        <v>2741</v>
      </c>
      <c r="M195" s="31">
        <v>11.28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1362.55</v>
      </c>
      <c r="D196" s="36">
        <v>1360.3333333333333</v>
      </c>
      <c r="E196" s="36">
        <v>1319.7666666666664</v>
      </c>
      <c r="F196" s="36">
        <v>1276.9833333333331</v>
      </c>
      <c r="G196" s="36">
        <v>1236.4166666666663</v>
      </c>
      <c r="H196" s="36">
        <v>1403.1166666666666</v>
      </c>
      <c r="I196" s="36">
        <v>1443.6833333333336</v>
      </c>
      <c r="J196" s="36">
        <v>1486.4666666666667</v>
      </c>
      <c r="K196" s="31">
        <v>1400.9</v>
      </c>
      <c r="L196" s="31">
        <v>1317.55</v>
      </c>
      <c r="M196" s="31">
        <v>15.95374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2787</v>
      </c>
      <c r="D197" s="36">
        <v>2826.25</v>
      </c>
      <c r="E197" s="36">
        <v>2735.8</v>
      </c>
      <c r="F197" s="36">
        <v>2684.6000000000004</v>
      </c>
      <c r="G197" s="36">
        <v>2594.1500000000005</v>
      </c>
      <c r="H197" s="36">
        <v>2877.45</v>
      </c>
      <c r="I197" s="36">
        <v>2967.8999999999996</v>
      </c>
      <c r="J197" s="36">
        <v>3019.0999999999995</v>
      </c>
      <c r="K197" s="31">
        <v>2916.7</v>
      </c>
      <c r="L197" s="31">
        <v>2775.05</v>
      </c>
      <c r="M197" s="31">
        <v>0.76707000000000003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135.30000000000001</v>
      </c>
      <c r="D198" s="36">
        <v>135.66333333333333</v>
      </c>
      <c r="E198" s="36">
        <v>131.78666666666666</v>
      </c>
      <c r="F198" s="36">
        <v>128.27333333333334</v>
      </c>
      <c r="G198" s="36">
        <v>124.39666666666668</v>
      </c>
      <c r="H198" s="36">
        <v>139.17666666666665</v>
      </c>
      <c r="I198" s="36">
        <v>143.05333333333331</v>
      </c>
      <c r="J198" s="36">
        <v>146.56666666666663</v>
      </c>
      <c r="K198" s="31">
        <v>139.54</v>
      </c>
      <c r="L198" s="31">
        <v>132.15</v>
      </c>
      <c r="M198" s="31">
        <v>11.49723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3220.25</v>
      </c>
      <c r="D199" s="36">
        <v>3230.7666666666664</v>
      </c>
      <c r="E199" s="36">
        <v>3160.7333333333327</v>
      </c>
      <c r="F199" s="36">
        <v>3101.2166666666662</v>
      </c>
      <c r="G199" s="36">
        <v>3031.1833333333325</v>
      </c>
      <c r="H199" s="36">
        <v>3290.2833333333328</v>
      </c>
      <c r="I199" s="36">
        <v>3360.3166666666666</v>
      </c>
      <c r="J199" s="36">
        <v>3419.833333333333</v>
      </c>
      <c r="K199" s="31">
        <v>3300.8</v>
      </c>
      <c r="L199" s="31">
        <v>3171.25</v>
      </c>
      <c r="M199" s="31">
        <v>1.14645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652.45000000000005</v>
      </c>
      <c r="D200" s="36">
        <v>650.31666666666672</v>
      </c>
      <c r="E200" s="36">
        <v>637.83333333333348</v>
      </c>
      <c r="F200" s="36">
        <v>623.21666666666681</v>
      </c>
      <c r="G200" s="36">
        <v>610.73333333333358</v>
      </c>
      <c r="H200" s="36">
        <v>664.93333333333339</v>
      </c>
      <c r="I200" s="36">
        <v>677.41666666666674</v>
      </c>
      <c r="J200" s="36">
        <v>692.0333333333333</v>
      </c>
      <c r="K200" s="31">
        <v>662.8</v>
      </c>
      <c r="L200" s="31">
        <v>635.70000000000005</v>
      </c>
      <c r="M200" s="31">
        <v>10.62133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422.9</v>
      </c>
      <c r="D201" s="36">
        <v>423.18333333333334</v>
      </c>
      <c r="E201" s="36">
        <v>413.91666666666669</v>
      </c>
      <c r="F201" s="36">
        <v>404.93333333333334</v>
      </c>
      <c r="G201" s="36">
        <v>395.66666666666669</v>
      </c>
      <c r="H201" s="36">
        <v>432.16666666666669</v>
      </c>
      <c r="I201" s="36">
        <v>441.43333333333334</v>
      </c>
      <c r="J201" s="36">
        <v>450.41666666666669</v>
      </c>
      <c r="K201" s="31">
        <v>432.45</v>
      </c>
      <c r="L201" s="31">
        <v>414.2</v>
      </c>
      <c r="M201" s="31">
        <v>57.567149999999998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687.2</v>
      </c>
      <c r="D202" s="36">
        <v>687.9666666666667</v>
      </c>
      <c r="E202" s="36">
        <v>670.93333333333339</v>
      </c>
      <c r="F202" s="36">
        <v>654.66666666666674</v>
      </c>
      <c r="G202" s="36">
        <v>637.63333333333344</v>
      </c>
      <c r="H202" s="36">
        <v>704.23333333333335</v>
      </c>
      <c r="I202" s="36">
        <v>721.26666666666665</v>
      </c>
      <c r="J202" s="36">
        <v>737.5333333333333</v>
      </c>
      <c r="K202" s="31">
        <v>705</v>
      </c>
      <c r="L202" s="31">
        <v>671.7</v>
      </c>
      <c r="M202" s="31">
        <v>20.133030000000002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219.37</v>
      </c>
      <c r="D203" s="36">
        <v>221.04</v>
      </c>
      <c r="E203" s="36">
        <v>213.38</v>
      </c>
      <c r="F203" s="36">
        <v>207.39000000000001</v>
      </c>
      <c r="G203" s="36">
        <v>199.73000000000002</v>
      </c>
      <c r="H203" s="36">
        <v>227.02999999999997</v>
      </c>
      <c r="I203" s="36">
        <v>234.69</v>
      </c>
      <c r="J203" s="36">
        <v>240.67999999999995</v>
      </c>
      <c r="K203" s="31">
        <v>228.7</v>
      </c>
      <c r="L203" s="31">
        <v>215.05</v>
      </c>
      <c r="M203" s="31">
        <v>44.965780000000002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251.38</v>
      </c>
      <c r="D204" s="36">
        <v>251.72</v>
      </c>
      <c r="E204" s="36">
        <v>245</v>
      </c>
      <c r="F204" s="36">
        <v>238.62</v>
      </c>
      <c r="G204" s="36">
        <v>231.9</v>
      </c>
      <c r="H204" s="36">
        <v>258.10000000000002</v>
      </c>
      <c r="I204" s="36">
        <v>264.81999999999994</v>
      </c>
      <c r="J204" s="36">
        <v>271.2</v>
      </c>
      <c r="K204" s="31">
        <v>258.44</v>
      </c>
      <c r="L204" s="31">
        <v>245.34</v>
      </c>
      <c r="M204" s="31">
        <v>48.52854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317.64999999999998</v>
      </c>
      <c r="D205" s="36">
        <v>314.7</v>
      </c>
      <c r="E205" s="36">
        <v>309.39999999999998</v>
      </c>
      <c r="F205" s="36">
        <v>301.14999999999998</v>
      </c>
      <c r="G205" s="36">
        <v>295.84999999999997</v>
      </c>
      <c r="H205" s="36">
        <v>322.95</v>
      </c>
      <c r="I205" s="36">
        <v>328.25000000000006</v>
      </c>
      <c r="J205" s="36">
        <v>336.5</v>
      </c>
      <c r="K205" s="31">
        <v>320</v>
      </c>
      <c r="L205" s="31">
        <v>306.45</v>
      </c>
      <c r="M205" s="31">
        <v>19.707799999999999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2160.4</v>
      </c>
      <c r="D206" s="36">
        <v>2179.1666666666665</v>
      </c>
      <c r="E206" s="36">
        <v>2136.333333333333</v>
      </c>
      <c r="F206" s="36">
        <v>2112.2666666666664</v>
      </c>
      <c r="G206" s="36">
        <v>2069.4333333333329</v>
      </c>
      <c r="H206" s="36">
        <v>2203.2333333333331</v>
      </c>
      <c r="I206" s="36">
        <v>2246.0666666666662</v>
      </c>
      <c r="J206" s="36">
        <v>2270.1333333333332</v>
      </c>
      <c r="K206" s="31">
        <v>2222</v>
      </c>
      <c r="L206" s="31">
        <v>2155.1</v>
      </c>
      <c r="M206" s="31">
        <v>1.0640499999999999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576.6</v>
      </c>
      <c r="D207" s="36">
        <v>574.36666666666667</v>
      </c>
      <c r="E207" s="36">
        <v>552.5333333333333</v>
      </c>
      <c r="F207" s="36">
        <v>528.46666666666658</v>
      </c>
      <c r="G207" s="36">
        <v>506.63333333333321</v>
      </c>
      <c r="H207" s="36">
        <v>598.43333333333339</v>
      </c>
      <c r="I207" s="36">
        <v>620.26666666666665</v>
      </c>
      <c r="J207" s="36">
        <v>644.33333333333348</v>
      </c>
      <c r="K207" s="31">
        <v>596.20000000000005</v>
      </c>
      <c r="L207" s="31">
        <v>550.29999999999995</v>
      </c>
      <c r="M207" s="31">
        <v>23.681560000000001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1509.95</v>
      </c>
      <c r="D208" s="36">
        <v>1510.1333333333332</v>
      </c>
      <c r="E208" s="36">
        <v>1487.6666666666665</v>
      </c>
      <c r="F208" s="36">
        <v>1465.3833333333332</v>
      </c>
      <c r="G208" s="36">
        <v>1442.9166666666665</v>
      </c>
      <c r="H208" s="36">
        <v>1532.4166666666665</v>
      </c>
      <c r="I208" s="36">
        <v>1554.8833333333332</v>
      </c>
      <c r="J208" s="36">
        <v>1577.1666666666665</v>
      </c>
      <c r="K208" s="31">
        <v>1532.6</v>
      </c>
      <c r="L208" s="31">
        <v>1487.85</v>
      </c>
      <c r="M208" s="31">
        <v>35.070959999999999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4159.6499999999996</v>
      </c>
      <c r="D209" s="36">
        <v>4136.55</v>
      </c>
      <c r="E209" s="36">
        <v>4073.1000000000004</v>
      </c>
      <c r="F209" s="36">
        <v>3986.55</v>
      </c>
      <c r="G209" s="36">
        <v>3923.1000000000004</v>
      </c>
      <c r="H209" s="36">
        <v>4223.1000000000004</v>
      </c>
      <c r="I209" s="36">
        <v>4286.5499999999993</v>
      </c>
      <c r="J209" s="36">
        <v>4373.1000000000004</v>
      </c>
      <c r="K209" s="31">
        <v>4200</v>
      </c>
      <c r="L209" s="31">
        <v>4050</v>
      </c>
      <c r="M209" s="31">
        <v>3.2210800000000002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1626.1</v>
      </c>
      <c r="D210" s="36">
        <v>1628.95</v>
      </c>
      <c r="E210" s="36">
        <v>1617.9</v>
      </c>
      <c r="F210" s="36">
        <v>1609.7</v>
      </c>
      <c r="G210" s="36">
        <v>1598.65</v>
      </c>
      <c r="H210" s="36">
        <v>1637.15</v>
      </c>
      <c r="I210" s="36">
        <v>1648.1999999999998</v>
      </c>
      <c r="J210" s="36">
        <v>1656.4</v>
      </c>
      <c r="K210" s="31">
        <v>1640</v>
      </c>
      <c r="L210" s="31">
        <v>1620.75</v>
      </c>
      <c r="M210" s="31">
        <v>227.53591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632.75</v>
      </c>
      <c r="D211" s="36">
        <v>629.69999999999993</v>
      </c>
      <c r="E211" s="36">
        <v>618.64999999999986</v>
      </c>
      <c r="F211" s="36">
        <v>604.54999999999995</v>
      </c>
      <c r="G211" s="36">
        <v>593.49999999999989</v>
      </c>
      <c r="H211" s="36">
        <v>643.79999999999984</v>
      </c>
      <c r="I211" s="36">
        <v>654.8499999999998</v>
      </c>
      <c r="J211" s="36">
        <v>668.94999999999982</v>
      </c>
      <c r="K211" s="31">
        <v>640.75</v>
      </c>
      <c r="L211" s="31">
        <v>615.6</v>
      </c>
      <c r="M211" s="31">
        <v>61.869680000000002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122.91</v>
      </c>
      <c r="D212" s="36">
        <v>123.80666666666667</v>
      </c>
      <c r="E212" s="36">
        <v>119.52333333333334</v>
      </c>
      <c r="F212" s="36">
        <v>116.13666666666667</v>
      </c>
      <c r="G212" s="36">
        <v>111.85333333333334</v>
      </c>
      <c r="H212" s="36">
        <v>127.19333333333334</v>
      </c>
      <c r="I212" s="36">
        <v>131.47666666666669</v>
      </c>
      <c r="J212" s="36">
        <v>134.86333333333334</v>
      </c>
      <c r="K212" s="31">
        <v>128.09</v>
      </c>
      <c r="L212" s="31">
        <v>120.42</v>
      </c>
      <c r="M212" s="31">
        <v>413.80482000000001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813.95</v>
      </c>
      <c r="D213" s="36">
        <v>815.31666666666661</v>
      </c>
      <c r="E213" s="36">
        <v>806.63333333333321</v>
      </c>
      <c r="F213" s="36">
        <v>799.31666666666661</v>
      </c>
      <c r="G213" s="36">
        <v>790.63333333333321</v>
      </c>
      <c r="H213" s="36">
        <v>822.63333333333321</v>
      </c>
      <c r="I213" s="36">
        <v>831.31666666666661</v>
      </c>
      <c r="J213" s="36">
        <v>838.63333333333321</v>
      </c>
      <c r="K213" s="31">
        <v>824</v>
      </c>
      <c r="L213" s="31">
        <v>808</v>
      </c>
      <c r="M213" s="31">
        <v>5.2649800000000004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1242.7</v>
      </c>
      <c r="D214" s="36">
        <v>1242.9666666666665</v>
      </c>
      <c r="E214" s="36">
        <v>1210.9333333333329</v>
      </c>
      <c r="F214" s="36">
        <v>1179.1666666666665</v>
      </c>
      <c r="G214" s="36">
        <v>1147.133333333333</v>
      </c>
      <c r="H214" s="36">
        <v>1274.7333333333329</v>
      </c>
      <c r="I214" s="36">
        <v>1306.7666666666662</v>
      </c>
      <c r="J214" s="36">
        <v>1338.5333333333328</v>
      </c>
      <c r="K214" s="31">
        <v>1275</v>
      </c>
      <c r="L214" s="31">
        <v>1211.2</v>
      </c>
      <c r="M214" s="31">
        <v>0.70874999999999999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1929.45</v>
      </c>
      <c r="D215" s="36">
        <v>1924.2833333333335</v>
      </c>
      <c r="E215" s="36">
        <v>1903.5666666666671</v>
      </c>
      <c r="F215" s="36">
        <v>1877.6833333333336</v>
      </c>
      <c r="G215" s="36">
        <v>1856.9666666666672</v>
      </c>
      <c r="H215" s="36">
        <v>1950.166666666667</v>
      </c>
      <c r="I215" s="36">
        <v>1970.8833333333337</v>
      </c>
      <c r="J215" s="36">
        <v>1996.7666666666669</v>
      </c>
      <c r="K215" s="31">
        <v>1945</v>
      </c>
      <c r="L215" s="31">
        <v>1898.4</v>
      </c>
      <c r="M215" s="31">
        <v>6.9226299999999998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5508.75</v>
      </c>
      <c r="D216" s="36">
        <v>5543.1166666666659</v>
      </c>
      <c r="E216" s="36">
        <v>5436.2333333333318</v>
      </c>
      <c r="F216" s="36">
        <v>5363.7166666666662</v>
      </c>
      <c r="G216" s="36">
        <v>5256.8333333333321</v>
      </c>
      <c r="H216" s="36">
        <v>5615.6333333333314</v>
      </c>
      <c r="I216" s="36">
        <v>5722.5166666666646</v>
      </c>
      <c r="J216" s="36">
        <v>5795.033333333331</v>
      </c>
      <c r="K216" s="31">
        <v>5650</v>
      </c>
      <c r="L216" s="31">
        <v>5470.6</v>
      </c>
      <c r="M216" s="31">
        <v>3.54244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432.85</v>
      </c>
      <c r="D217" s="36">
        <v>427.43333333333334</v>
      </c>
      <c r="E217" s="36">
        <v>411.9666666666667</v>
      </c>
      <c r="F217" s="36">
        <v>391.08333333333337</v>
      </c>
      <c r="G217" s="36">
        <v>375.61666666666673</v>
      </c>
      <c r="H217" s="36">
        <v>448.31666666666666</v>
      </c>
      <c r="I217" s="36">
        <v>463.78333333333325</v>
      </c>
      <c r="J217" s="36">
        <v>484.66666666666663</v>
      </c>
      <c r="K217" s="31">
        <v>442.9</v>
      </c>
      <c r="L217" s="31">
        <v>406.55</v>
      </c>
      <c r="M217" s="31">
        <v>31.002669999999998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693.3</v>
      </c>
      <c r="D218" s="36">
        <v>696.9</v>
      </c>
      <c r="E218" s="36">
        <v>681.69999999999993</v>
      </c>
      <c r="F218" s="36">
        <v>670.09999999999991</v>
      </c>
      <c r="G218" s="36">
        <v>654.89999999999986</v>
      </c>
      <c r="H218" s="36">
        <v>708.5</v>
      </c>
      <c r="I218" s="36">
        <v>723.7</v>
      </c>
      <c r="J218" s="36">
        <v>735.30000000000007</v>
      </c>
      <c r="K218" s="31">
        <v>712.1</v>
      </c>
      <c r="L218" s="31">
        <v>685.3</v>
      </c>
      <c r="M218" s="31">
        <v>53.272759999999998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5486.15</v>
      </c>
      <c r="D219" s="36">
        <v>5461.7166666666672</v>
      </c>
      <c r="E219" s="36">
        <v>5343.4333333333343</v>
      </c>
      <c r="F219" s="36">
        <v>5200.7166666666672</v>
      </c>
      <c r="G219" s="36">
        <v>5082.4333333333343</v>
      </c>
      <c r="H219" s="36">
        <v>5604.4333333333343</v>
      </c>
      <c r="I219" s="36">
        <v>5722.7166666666672</v>
      </c>
      <c r="J219" s="36">
        <v>5865.4333333333343</v>
      </c>
      <c r="K219" s="31">
        <v>5580</v>
      </c>
      <c r="L219" s="31">
        <v>5319</v>
      </c>
      <c r="M219" s="31">
        <v>21.21407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333.95</v>
      </c>
      <c r="D220" s="36">
        <v>335.34999999999997</v>
      </c>
      <c r="E220" s="36">
        <v>322.79999999999995</v>
      </c>
      <c r="F220" s="36">
        <v>311.64999999999998</v>
      </c>
      <c r="G220" s="36">
        <v>299.09999999999997</v>
      </c>
      <c r="H220" s="36">
        <v>346.49999999999994</v>
      </c>
      <c r="I220" s="36">
        <v>359.05</v>
      </c>
      <c r="J220" s="36">
        <v>370.19999999999993</v>
      </c>
      <c r="K220" s="31">
        <v>347.9</v>
      </c>
      <c r="L220" s="31">
        <v>324.2</v>
      </c>
      <c r="M220" s="31">
        <v>144.41087999999999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335.15</v>
      </c>
      <c r="D221" s="36">
        <v>331.75</v>
      </c>
      <c r="E221" s="36">
        <v>326.39999999999998</v>
      </c>
      <c r="F221" s="36">
        <v>317.64999999999998</v>
      </c>
      <c r="G221" s="36">
        <v>312.29999999999995</v>
      </c>
      <c r="H221" s="36">
        <v>340.5</v>
      </c>
      <c r="I221" s="36">
        <v>345.85</v>
      </c>
      <c r="J221" s="36">
        <v>354.6</v>
      </c>
      <c r="K221" s="31">
        <v>337.1</v>
      </c>
      <c r="L221" s="31">
        <v>323</v>
      </c>
      <c r="M221" s="31">
        <v>68.330510000000004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2610.4499999999998</v>
      </c>
      <c r="D222" s="36">
        <v>2603.15</v>
      </c>
      <c r="E222" s="36">
        <v>2580.3000000000002</v>
      </c>
      <c r="F222" s="36">
        <v>2550.15</v>
      </c>
      <c r="G222" s="36">
        <v>2527.3000000000002</v>
      </c>
      <c r="H222" s="36">
        <v>2633.3</v>
      </c>
      <c r="I222" s="36">
        <v>2656.1499999999996</v>
      </c>
      <c r="J222" s="36">
        <v>2686.3</v>
      </c>
      <c r="K222" s="31">
        <v>2626</v>
      </c>
      <c r="L222" s="31">
        <v>2573</v>
      </c>
      <c r="M222" s="31">
        <v>17.640360000000001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659.2</v>
      </c>
      <c r="D223" s="36">
        <v>662.58333333333337</v>
      </c>
      <c r="E223" s="36">
        <v>647.61666666666679</v>
      </c>
      <c r="F223" s="36">
        <v>636.03333333333342</v>
      </c>
      <c r="G223" s="36">
        <v>621.06666666666683</v>
      </c>
      <c r="H223" s="36">
        <v>674.16666666666674</v>
      </c>
      <c r="I223" s="36">
        <v>689.13333333333321</v>
      </c>
      <c r="J223" s="36">
        <v>700.7166666666667</v>
      </c>
      <c r="K223" s="31">
        <v>677.55</v>
      </c>
      <c r="L223" s="31">
        <v>651</v>
      </c>
      <c r="M223" s="31">
        <v>5.4555100000000003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12857.5</v>
      </c>
      <c r="D224" s="36">
        <v>13103.133333333333</v>
      </c>
      <c r="E224" s="36">
        <v>12521.616666666667</v>
      </c>
      <c r="F224" s="36">
        <v>12185.733333333334</v>
      </c>
      <c r="G224" s="36">
        <v>11604.216666666667</v>
      </c>
      <c r="H224" s="36">
        <v>13439.016666666666</v>
      </c>
      <c r="I224" s="36">
        <v>14020.533333333333</v>
      </c>
      <c r="J224" s="36">
        <v>14356.416666666666</v>
      </c>
      <c r="K224" s="31">
        <v>13684.65</v>
      </c>
      <c r="L224" s="31">
        <v>12767.25</v>
      </c>
      <c r="M224" s="31">
        <v>0.76244999999999996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1054.8499999999999</v>
      </c>
      <c r="D225" s="36">
        <v>1068.4166666666667</v>
      </c>
      <c r="E225" s="36">
        <v>1024.8333333333335</v>
      </c>
      <c r="F225" s="36">
        <v>994.81666666666683</v>
      </c>
      <c r="G225" s="36">
        <v>951.23333333333358</v>
      </c>
      <c r="H225" s="36">
        <v>1098.4333333333334</v>
      </c>
      <c r="I225" s="36">
        <v>1142.0166666666669</v>
      </c>
      <c r="J225" s="36">
        <v>1172.0333333333333</v>
      </c>
      <c r="K225" s="31">
        <v>1112</v>
      </c>
      <c r="L225" s="31">
        <v>1038.4000000000001</v>
      </c>
      <c r="M225" s="31">
        <v>4.4029299999999996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470.25</v>
      </c>
      <c r="D226" s="36">
        <v>466.93333333333334</v>
      </c>
      <c r="E226" s="36">
        <v>459.31666666666666</v>
      </c>
      <c r="F226" s="36">
        <v>448.38333333333333</v>
      </c>
      <c r="G226" s="36">
        <v>440.76666666666665</v>
      </c>
      <c r="H226" s="36">
        <v>477.86666666666667</v>
      </c>
      <c r="I226" s="36">
        <v>485.48333333333335</v>
      </c>
      <c r="J226" s="36">
        <v>496.41666666666669</v>
      </c>
      <c r="K226" s="31">
        <v>474.55</v>
      </c>
      <c r="L226" s="31">
        <v>456</v>
      </c>
      <c r="M226" s="31">
        <v>9.3784299999999998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56969.8</v>
      </c>
      <c r="D227" s="36">
        <v>56485.1</v>
      </c>
      <c r="E227" s="36">
        <v>55788.25</v>
      </c>
      <c r="F227" s="36">
        <v>54606.700000000004</v>
      </c>
      <c r="G227" s="36">
        <v>53909.850000000006</v>
      </c>
      <c r="H227" s="36">
        <v>57666.649999999994</v>
      </c>
      <c r="I227" s="36">
        <v>58363.499999999985</v>
      </c>
      <c r="J227" s="36">
        <v>59545.049999999988</v>
      </c>
      <c r="K227" s="31">
        <v>57181.95</v>
      </c>
      <c r="L227" s="31">
        <v>55303.55</v>
      </c>
      <c r="M227" s="31">
        <v>4.4209999999999999E-2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329.35</v>
      </c>
      <c r="D228" s="36">
        <v>328.7166666666667</v>
      </c>
      <c r="E228" s="36">
        <v>319.63333333333338</v>
      </c>
      <c r="F228" s="36">
        <v>309.91666666666669</v>
      </c>
      <c r="G228" s="36">
        <v>300.83333333333337</v>
      </c>
      <c r="H228" s="36">
        <v>338.43333333333339</v>
      </c>
      <c r="I228" s="36">
        <v>347.51666666666665</v>
      </c>
      <c r="J228" s="36">
        <v>357.23333333333341</v>
      </c>
      <c r="K228" s="31">
        <v>337.8</v>
      </c>
      <c r="L228" s="31">
        <v>319</v>
      </c>
      <c r="M228" s="31">
        <v>226.45799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1243.2</v>
      </c>
      <c r="D229" s="36">
        <v>1244.0999999999999</v>
      </c>
      <c r="E229" s="36">
        <v>1235.4499999999998</v>
      </c>
      <c r="F229" s="36">
        <v>1227.6999999999998</v>
      </c>
      <c r="G229" s="36">
        <v>1219.0499999999997</v>
      </c>
      <c r="H229" s="36">
        <v>1251.8499999999999</v>
      </c>
      <c r="I229" s="36">
        <v>1260.5</v>
      </c>
      <c r="J229" s="36">
        <v>1268.25</v>
      </c>
      <c r="K229" s="31">
        <v>1252.75</v>
      </c>
      <c r="L229" s="31">
        <v>1236.3499999999999</v>
      </c>
      <c r="M229" s="31">
        <v>182.26503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1877.75</v>
      </c>
      <c r="D230" s="36">
        <v>1861.4333333333334</v>
      </c>
      <c r="E230" s="36">
        <v>1838.3166666666668</v>
      </c>
      <c r="F230" s="36">
        <v>1798.8833333333334</v>
      </c>
      <c r="G230" s="36">
        <v>1775.7666666666669</v>
      </c>
      <c r="H230" s="36">
        <v>1900.8666666666668</v>
      </c>
      <c r="I230" s="36">
        <v>1923.9833333333336</v>
      </c>
      <c r="J230" s="36">
        <v>1963.4166666666667</v>
      </c>
      <c r="K230" s="31">
        <v>1884.55</v>
      </c>
      <c r="L230" s="31">
        <v>1822</v>
      </c>
      <c r="M230" s="31">
        <v>9.2891499999999994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660.75</v>
      </c>
      <c r="D231" s="36">
        <v>657.31666666666672</v>
      </c>
      <c r="E231" s="36">
        <v>640.93333333333339</v>
      </c>
      <c r="F231" s="36">
        <v>621.11666666666667</v>
      </c>
      <c r="G231" s="36">
        <v>604.73333333333335</v>
      </c>
      <c r="H231" s="36">
        <v>677.13333333333344</v>
      </c>
      <c r="I231" s="36">
        <v>693.51666666666688</v>
      </c>
      <c r="J231" s="36">
        <v>713.33333333333348</v>
      </c>
      <c r="K231" s="31">
        <v>673.7</v>
      </c>
      <c r="L231" s="31">
        <v>637.5</v>
      </c>
      <c r="M231" s="31">
        <v>51.874319999999997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780.4</v>
      </c>
      <c r="D232" s="36">
        <v>782.31666666666661</v>
      </c>
      <c r="E232" s="36">
        <v>776.08333333333326</v>
      </c>
      <c r="F232" s="36">
        <v>771.76666666666665</v>
      </c>
      <c r="G232" s="36">
        <v>765.5333333333333</v>
      </c>
      <c r="H232" s="36">
        <v>786.63333333333321</v>
      </c>
      <c r="I232" s="36">
        <v>792.86666666666656</v>
      </c>
      <c r="J232" s="36">
        <v>797.18333333333317</v>
      </c>
      <c r="K232" s="31">
        <v>788.55</v>
      </c>
      <c r="L232" s="31">
        <v>778</v>
      </c>
      <c r="M232" s="31">
        <v>5.9772299999999996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85.89</v>
      </c>
      <c r="D233" s="36">
        <v>86.346666666666678</v>
      </c>
      <c r="E233" s="36">
        <v>84.593333333333362</v>
      </c>
      <c r="F233" s="36">
        <v>83.296666666666681</v>
      </c>
      <c r="G233" s="36">
        <v>81.543333333333365</v>
      </c>
      <c r="H233" s="36">
        <v>87.643333333333359</v>
      </c>
      <c r="I233" s="36">
        <v>89.396666666666661</v>
      </c>
      <c r="J233" s="36">
        <v>90.693333333333356</v>
      </c>
      <c r="K233" s="31">
        <v>88.1</v>
      </c>
      <c r="L233" s="31">
        <v>85.05</v>
      </c>
      <c r="M233" s="31">
        <v>105.32648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78.209999999999994</v>
      </c>
      <c r="D234" s="36">
        <v>78.38666666666667</v>
      </c>
      <c r="E234" s="36">
        <v>77.433333333333337</v>
      </c>
      <c r="F234" s="36">
        <v>76.656666666666666</v>
      </c>
      <c r="G234" s="36">
        <v>75.703333333333333</v>
      </c>
      <c r="H234" s="36">
        <v>79.163333333333341</v>
      </c>
      <c r="I234" s="36">
        <v>80.116666666666688</v>
      </c>
      <c r="J234" s="36">
        <v>80.893333333333345</v>
      </c>
      <c r="K234" s="31">
        <v>79.34</v>
      </c>
      <c r="L234" s="31">
        <v>77.61</v>
      </c>
      <c r="M234" s="31">
        <v>374.03807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117</v>
      </c>
      <c r="D235" s="36">
        <v>117.41666666666667</v>
      </c>
      <c r="E235" s="36">
        <v>115.68333333333334</v>
      </c>
      <c r="F235" s="36">
        <v>114.36666666666666</v>
      </c>
      <c r="G235" s="36">
        <v>112.63333333333333</v>
      </c>
      <c r="H235" s="36">
        <v>118.73333333333335</v>
      </c>
      <c r="I235" s="36">
        <v>120.46666666666667</v>
      </c>
      <c r="J235" s="36">
        <v>121.78333333333336</v>
      </c>
      <c r="K235" s="31">
        <v>119.15</v>
      </c>
      <c r="L235" s="31">
        <v>116.1</v>
      </c>
      <c r="M235" s="31">
        <v>33.59084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483.2</v>
      </c>
      <c r="D236" s="36">
        <v>487.40000000000003</v>
      </c>
      <c r="E236" s="36">
        <v>470.80000000000007</v>
      </c>
      <c r="F236" s="36">
        <v>458.40000000000003</v>
      </c>
      <c r="G236" s="36">
        <v>441.80000000000007</v>
      </c>
      <c r="H236" s="36">
        <v>499.80000000000007</v>
      </c>
      <c r="I236" s="36">
        <v>516.40000000000009</v>
      </c>
      <c r="J236" s="36">
        <v>528.80000000000007</v>
      </c>
      <c r="K236" s="31">
        <v>504</v>
      </c>
      <c r="L236" s="31">
        <v>475</v>
      </c>
      <c r="M236" s="31">
        <v>19.283650000000002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68.010000000000005</v>
      </c>
      <c r="D237" s="36">
        <v>67.47</v>
      </c>
      <c r="E237" s="36">
        <v>65.44</v>
      </c>
      <c r="F237" s="36">
        <v>62.870000000000005</v>
      </c>
      <c r="G237" s="36">
        <v>60.84</v>
      </c>
      <c r="H237" s="36">
        <v>70.039999999999992</v>
      </c>
      <c r="I237" s="36">
        <v>72.069999999999993</v>
      </c>
      <c r="J237" s="36">
        <v>74.639999999999986</v>
      </c>
      <c r="K237" s="31">
        <v>69.5</v>
      </c>
      <c r="L237" s="31">
        <v>64.900000000000006</v>
      </c>
      <c r="M237" s="31">
        <v>1365.3560399999999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319.3</v>
      </c>
      <c r="D238" s="36">
        <v>317.36666666666667</v>
      </c>
      <c r="E238" s="36">
        <v>308.43333333333334</v>
      </c>
      <c r="F238" s="36">
        <v>297.56666666666666</v>
      </c>
      <c r="G238" s="36">
        <v>288.63333333333333</v>
      </c>
      <c r="H238" s="36">
        <v>328.23333333333335</v>
      </c>
      <c r="I238" s="36">
        <v>337.16666666666674</v>
      </c>
      <c r="J238" s="36">
        <v>348.03333333333336</v>
      </c>
      <c r="K238" s="31">
        <v>326.3</v>
      </c>
      <c r="L238" s="31">
        <v>306.5</v>
      </c>
      <c r="M238" s="31">
        <v>350.28228000000001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451.45</v>
      </c>
      <c r="D239" s="36">
        <v>451.09999999999997</v>
      </c>
      <c r="E239" s="36">
        <v>446.84999999999991</v>
      </c>
      <c r="F239" s="36">
        <v>442.24999999999994</v>
      </c>
      <c r="G239" s="36">
        <v>437.99999999999989</v>
      </c>
      <c r="H239" s="36">
        <v>455.69999999999993</v>
      </c>
      <c r="I239" s="36">
        <v>459.95000000000005</v>
      </c>
      <c r="J239" s="36">
        <v>464.54999999999995</v>
      </c>
      <c r="K239" s="31">
        <v>455.35</v>
      </c>
      <c r="L239" s="31">
        <v>446.5</v>
      </c>
      <c r="M239" s="31">
        <v>116.18210000000001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306</v>
      </c>
      <c r="D240" s="36">
        <v>306.66666666666669</v>
      </c>
      <c r="E240" s="36">
        <v>299.38333333333338</v>
      </c>
      <c r="F240" s="36">
        <v>292.76666666666671</v>
      </c>
      <c r="G240" s="36">
        <v>285.48333333333341</v>
      </c>
      <c r="H240" s="36">
        <v>313.28333333333336</v>
      </c>
      <c r="I240" s="36">
        <v>320.56666666666666</v>
      </c>
      <c r="J240" s="36">
        <v>327.18333333333334</v>
      </c>
      <c r="K240" s="31">
        <v>313.95</v>
      </c>
      <c r="L240" s="31">
        <v>300.05</v>
      </c>
      <c r="M240" s="31">
        <v>12.705220000000001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295.85000000000002</v>
      </c>
      <c r="D241" s="36">
        <v>289.61666666666667</v>
      </c>
      <c r="E241" s="36">
        <v>281.33333333333337</v>
      </c>
      <c r="F241" s="36">
        <v>266.81666666666672</v>
      </c>
      <c r="G241" s="36">
        <v>258.53333333333342</v>
      </c>
      <c r="H241" s="36">
        <v>304.13333333333333</v>
      </c>
      <c r="I241" s="36">
        <v>312.41666666666663</v>
      </c>
      <c r="J241" s="36">
        <v>326.93333333333328</v>
      </c>
      <c r="K241" s="31">
        <v>297.89999999999998</v>
      </c>
      <c r="L241" s="31">
        <v>275.10000000000002</v>
      </c>
      <c r="M241" s="31">
        <v>114.56545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167.47</v>
      </c>
      <c r="D242" s="36">
        <v>168.23666666666668</v>
      </c>
      <c r="E242" s="36">
        <v>164.33333333333337</v>
      </c>
      <c r="F242" s="36">
        <v>161.19666666666669</v>
      </c>
      <c r="G242" s="36">
        <v>157.29333333333338</v>
      </c>
      <c r="H242" s="36">
        <v>171.37333333333336</v>
      </c>
      <c r="I242" s="36">
        <v>175.27666666666667</v>
      </c>
      <c r="J242" s="36">
        <v>178.41333333333336</v>
      </c>
      <c r="K242" s="31">
        <v>172.14</v>
      </c>
      <c r="L242" s="31">
        <v>165.1</v>
      </c>
      <c r="M242" s="31">
        <v>63.932380000000002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2740.25</v>
      </c>
      <c r="D243" s="36">
        <v>2721</v>
      </c>
      <c r="E243" s="36">
        <v>2682</v>
      </c>
      <c r="F243" s="36">
        <v>2623.75</v>
      </c>
      <c r="G243" s="36">
        <v>2584.75</v>
      </c>
      <c r="H243" s="36">
        <v>2779.25</v>
      </c>
      <c r="I243" s="36">
        <v>2818.25</v>
      </c>
      <c r="J243" s="36">
        <v>2876.5</v>
      </c>
      <c r="K243" s="31">
        <v>2760</v>
      </c>
      <c r="L243" s="31">
        <v>2662.75</v>
      </c>
      <c r="M243" s="31">
        <v>2.4938099999999999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543</v>
      </c>
      <c r="D244" s="36">
        <v>541.35</v>
      </c>
      <c r="E244" s="36">
        <v>537.65000000000009</v>
      </c>
      <c r="F244" s="36">
        <v>532.30000000000007</v>
      </c>
      <c r="G244" s="36">
        <v>528.60000000000014</v>
      </c>
      <c r="H244" s="36">
        <v>546.70000000000005</v>
      </c>
      <c r="I244" s="36">
        <v>550.40000000000009</v>
      </c>
      <c r="J244" s="36">
        <v>555.75</v>
      </c>
      <c r="K244" s="31">
        <v>545.04999999999995</v>
      </c>
      <c r="L244" s="31">
        <v>536</v>
      </c>
      <c r="M244" s="31">
        <v>17.916219999999999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176.12</v>
      </c>
      <c r="D245" s="36">
        <v>176.51333333333332</v>
      </c>
      <c r="E245" s="36">
        <v>170.07666666666665</v>
      </c>
      <c r="F245" s="36">
        <v>164.03333333333333</v>
      </c>
      <c r="G245" s="36">
        <v>157.59666666666666</v>
      </c>
      <c r="H245" s="36">
        <v>182.55666666666664</v>
      </c>
      <c r="I245" s="36">
        <v>188.99333333333331</v>
      </c>
      <c r="J245" s="36">
        <v>195.03666666666663</v>
      </c>
      <c r="K245" s="31">
        <v>182.95</v>
      </c>
      <c r="L245" s="31">
        <v>170.47</v>
      </c>
      <c r="M245" s="31">
        <v>315.41545000000002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609.85</v>
      </c>
      <c r="D246" s="36">
        <v>606.5333333333333</v>
      </c>
      <c r="E246" s="36">
        <v>600.16666666666663</v>
      </c>
      <c r="F246" s="36">
        <v>590.48333333333335</v>
      </c>
      <c r="G246" s="36">
        <v>584.11666666666667</v>
      </c>
      <c r="H246" s="36">
        <v>616.21666666666658</v>
      </c>
      <c r="I246" s="36">
        <v>622.58333333333337</v>
      </c>
      <c r="J246" s="36">
        <v>632.26666666666654</v>
      </c>
      <c r="K246" s="31">
        <v>612.9</v>
      </c>
      <c r="L246" s="31">
        <v>596.85</v>
      </c>
      <c r="M246" s="31">
        <v>19.268619999999999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171.9</v>
      </c>
      <c r="D247" s="36">
        <v>170.53</v>
      </c>
      <c r="E247" s="36">
        <v>168.57</v>
      </c>
      <c r="F247" s="36">
        <v>165.23999999999998</v>
      </c>
      <c r="G247" s="36">
        <v>163.27999999999997</v>
      </c>
      <c r="H247" s="36">
        <v>173.86</v>
      </c>
      <c r="I247" s="36">
        <v>175.82</v>
      </c>
      <c r="J247" s="36">
        <v>179.15000000000003</v>
      </c>
      <c r="K247" s="31">
        <v>172.49</v>
      </c>
      <c r="L247" s="31">
        <v>167.2</v>
      </c>
      <c r="M247" s="31">
        <v>346.73111999999998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64.66</v>
      </c>
      <c r="D248" s="36">
        <v>64.350000000000009</v>
      </c>
      <c r="E248" s="36">
        <v>63.230000000000018</v>
      </c>
      <c r="F248" s="36">
        <v>61.800000000000011</v>
      </c>
      <c r="G248" s="36">
        <v>60.680000000000021</v>
      </c>
      <c r="H248" s="36">
        <v>65.780000000000015</v>
      </c>
      <c r="I248" s="36">
        <v>66.899999999999991</v>
      </c>
      <c r="J248" s="36">
        <v>68.330000000000013</v>
      </c>
      <c r="K248" s="31">
        <v>65.47</v>
      </c>
      <c r="L248" s="31">
        <v>62.92</v>
      </c>
      <c r="M248" s="31">
        <v>132.03592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1021.85</v>
      </c>
      <c r="D249" s="36">
        <v>1017.6333333333333</v>
      </c>
      <c r="E249" s="36">
        <v>997.9666666666667</v>
      </c>
      <c r="F249" s="36">
        <v>974.08333333333337</v>
      </c>
      <c r="G249" s="36">
        <v>954.41666666666674</v>
      </c>
      <c r="H249" s="36">
        <v>1041.5166666666667</v>
      </c>
      <c r="I249" s="36">
        <v>1061.1833333333334</v>
      </c>
      <c r="J249" s="36">
        <v>1085.0666666666666</v>
      </c>
      <c r="K249" s="31">
        <v>1037.3</v>
      </c>
      <c r="L249" s="31">
        <v>993.75</v>
      </c>
      <c r="M249" s="31">
        <v>22.958220000000001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203.71</v>
      </c>
      <c r="D250" s="36">
        <v>200.83666666666667</v>
      </c>
      <c r="E250" s="36">
        <v>196.67333333333335</v>
      </c>
      <c r="F250" s="36">
        <v>189.63666666666668</v>
      </c>
      <c r="G250" s="36">
        <v>185.47333333333336</v>
      </c>
      <c r="H250" s="36">
        <v>207.87333333333333</v>
      </c>
      <c r="I250" s="36">
        <v>212.03666666666669</v>
      </c>
      <c r="J250" s="36">
        <v>219.07333333333332</v>
      </c>
      <c r="K250" s="31">
        <v>205</v>
      </c>
      <c r="L250" s="31">
        <v>193.8</v>
      </c>
      <c r="M250" s="31">
        <v>1717.89924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1538.2</v>
      </c>
      <c r="D251" s="36">
        <v>1496.3833333333332</v>
      </c>
      <c r="E251" s="36">
        <v>1432.7666666666664</v>
      </c>
      <c r="F251" s="36">
        <v>1327.3333333333333</v>
      </c>
      <c r="G251" s="36">
        <v>1263.7166666666665</v>
      </c>
      <c r="H251" s="36">
        <v>1601.8166666666664</v>
      </c>
      <c r="I251" s="36">
        <v>1665.4333333333332</v>
      </c>
      <c r="J251" s="36">
        <v>1770.8666666666663</v>
      </c>
      <c r="K251" s="31">
        <v>1560</v>
      </c>
      <c r="L251" s="31">
        <v>1390.95</v>
      </c>
      <c r="M251" s="31">
        <v>15.65733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527.54999999999995</v>
      </c>
      <c r="D252" s="36">
        <v>529.35</v>
      </c>
      <c r="E252" s="36">
        <v>518.25</v>
      </c>
      <c r="F252" s="36">
        <v>508.94999999999993</v>
      </c>
      <c r="G252" s="36">
        <v>497.84999999999991</v>
      </c>
      <c r="H252" s="36">
        <v>538.65000000000009</v>
      </c>
      <c r="I252" s="36">
        <v>549.75000000000023</v>
      </c>
      <c r="J252" s="36">
        <v>559.05000000000018</v>
      </c>
      <c r="K252" s="31">
        <v>540.45000000000005</v>
      </c>
      <c r="L252" s="31">
        <v>520.04999999999995</v>
      </c>
      <c r="M252" s="31">
        <v>47.845750000000002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382.9</v>
      </c>
      <c r="D253" s="36">
        <v>381.63333333333327</v>
      </c>
      <c r="E253" s="36">
        <v>374.81666666666655</v>
      </c>
      <c r="F253" s="36">
        <v>366.73333333333329</v>
      </c>
      <c r="G253" s="36">
        <v>359.91666666666657</v>
      </c>
      <c r="H253" s="36">
        <v>389.71666666666653</v>
      </c>
      <c r="I253" s="36">
        <v>396.53333333333325</v>
      </c>
      <c r="J253" s="36">
        <v>404.6166666666665</v>
      </c>
      <c r="K253" s="31">
        <v>388.45</v>
      </c>
      <c r="L253" s="31">
        <v>373.55</v>
      </c>
      <c r="M253" s="31">
        <v>161.09267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1425.95</v>
      </c>
      <c r="D254" s="36">
        <v>1424.8333333333333</v>
      </c>
      <c r="E254" s="36">
        <v>1416.1666666666665</v>
      </c>
      <c r="F254" s="36">
        <v>1406.3833333333332</v>
      </c>
      <c r="G254" s="36">
        <v>1397.7166666666665</v>
      </c>
      <c r="H254" s="36">
        <v>1434.6166666666666</v>
      </c>
      <c r="I254" s="36">
        <v>1443.2833333333331</v>
      </c>
      <c r="J254" s="36">
        <v>1453.0666666666666</v>
      </c>
      <c r="K254" s="31">
        <v>1433.5</v>
      </c>
      <c r="L254" s="31">
        <v>1415.05</v>
      </c>
      <c r="M254" s="31">
        <v>39.79121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6781.7</v>
      </c>
      <c r="D255" s="36">
        <v>6839.3166666666666</v>
      </c>
      <c r="E255" s="36">
        <v>6692.3833333333332</v>
      </c>
      <c r="F255" s="36">
        <v>6603.0666666666666</v>
      </c>
      <c r="G255" s="36">
        <v>6456.1333333333332</v>
      </c>
      <c r="H255" s="36">
        <v>6928.6333333333332</v>
      </c>
      <c r="I255" s="36">
        <v>7075.5666666666657</v>
      </c>
      <c r="J255" s="36">
        <v>7164.8833333333332</v>
      </c>
      <c r="K255" s="31">
        <v>6986.25</v>
      </c>
      <c r="L255" s="31">
        <v>6750</v>
      </c>
      <c r="M255" s="31">
        <v>2.2808799999999998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1648.25</v>
      </c>
      <c r="D256" s="36">
        <v>1653.2666666666667</v>
      </c>
      <c r="E256" s="36">
        <v>1632.5333333333333</v>
      </c>
      <c r="F256" s="36">
        <v>1616.8166666666666</v>
      </c>
      <c r="G256" s="36">
        <v>1596.0833333333333</v>
      </c>
      <c r="H256" s="36">
        <v>1668.9833333333333</v>
      </c>
      <c r="I256" s="36">
        <v>1689.7166666666665</v>
      </c>
      <c r="J256" s="36">
        <v>1705.4333333333334</v>
      </c>
      <c r="K256" s="31">
        <v>1674</v>
      </c>
      <c r="L256" s="31">
        <v>1637.55</v>
      </c>
      <c r="M256" s="31">
        <v>98.527699999999996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159.53</v>
      </c>
      <c r="D257" s="36">
        <v>158.33666666666667</v>
      </c>
      <c r="E257" s="36">
        <v>154.19333333333336</v>
      </c>
      <c r="F257" s="36">
        <v>148.85666666666668</v>
      </c>
      <c r="G257" s="36">
        <v>144.71333333333337</v>
      </c>
      <c r="H257" s="36">
        <v>163.67333333333335</v>
      </c>
      <c r="I257" s="36">
        <v>167.81666666666666</v>
      </c>
      <c r="J257" s="36">
        <v>173.15333333333334</v>
      </c>
      <c r="K257" s="31">
        <v>162.47999999999999</v>
      </c>
      <c r="L257" s="31">
        <v>153</v>
      </c>
      <c r="M257" s="31">
        <v>68.698909999999998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1060.7</v>
      </c>
      <c r="D258" s="36">
        <v>1068.95</v>
      </c>
      <c r="E258" s="36">
        <v>1050.75</v>
      </c>
      <c r="F258" s="36">
        <v>1040.8</v>
      </c>
      <c r="G258" s="36">
        <v>1022.5999999999999</v>
      </c>
      <c r="H258" s="36">
        <v>1078.9000000000001</v>
      </c>
      <c r="I258" s="36">
        <v>1097.1000000000004</v>
      </c>
      <c r="J258" s="36">
        <v>1107.0500000000002</v>
      </c>
      <c r="K258" s="31">
        <v>1087.1500000000001</v>
      </c>
      <c r="L258" s="31">
        <v>1059</v>
      </c>
      <c r="M258" s="31">
        <v>2.3285100000000001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4281.25</v>
      </c>
      <c r="D259" s="36">
        <v>4253.55</v>
      </c>
      <c r="E259" s="36">
        <v>4193.1000000000004</v>
      </c>
      <c r="F259" s="36">
        <v>4104.95</v>
      </c>
      <c r="G259" s="36">
        <v>4044.5</v>
      </c>
      <c r="H259" s="36">
        <v>4341.7000000000007</v>
      </c>
      <c r="I259" s="36">
        <v>4402.1499999999996</v>
      </c>
      <c r="J259" s="36">
        <v>4490.3000000000011</v>
      </c>
      <c r="K259" s="31">
        <v>4314</v>
      </c>
      <c r="L259" s="31">
        <v>4165.3999999999996</v>
      </c>
      <c r="M259" s="31">
        <v>5.5902200000000004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1226.25</v>
      </c>
      <c r="D260" s="36">
        <v>1219.45</v>
      </c>
      <c r="E260" s="36">
        <v>1206.9000000000001</v>
      </c>
      <c r="F260" s="36">
        <v>1187.55</v>
      </c>
      <c r="G260" s="36">
        <v>1175</v>
      </c>
      <c r="H260" s="36">
        <v>1238.8000000000002</v>
      </c>
      <c r="I260" s="36">
        <v>1251.3499999999999</v>
      </c>
      <c r="J260" s="36">
        <v>1270.7000000000003</v>
      </c>
      <c r="K260" s="31">
        <v>1232</v>
      </c>
      <c r="L260" s="31">
        <v>1200.0999999999999</v>
      </c>
      <c r="M260" s="31">
        <v>6.7474299999999996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1725.95</v>
      </c>
      <c r="D261" s="36">
        <v>1721.0166666666664</v>
      </c>
      <c r="E261" s="36">
        <v>1695.0333333333328</v>
      </c>
      <c r="F261" s="36">
        <v>1664.1166666666663</v>
      </c>
      <c r="G261" s="36">
        <v>1638.1333333333328</v>
      </c>
      <c r="H261" s="36">
        <v>1751.9333333333329</v>
      </c>
      <c r="I261" s="36">
        <v>1777.9166666666665</v>
      </c>
      <c r="J261" s="36">
        <v>1808.833333333333</v>
      </c>
      <c r="K261" s="31">
        <v>1747</v>
      </c>
      <c r="L261" s="31">
        <v>1690.1</v>
      </c>
      <c r="M261" s="31">
        <v>5.5480200000000002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4390</v>
      </c>
      <c r="D262" s="36">
        <v>4336.5166666666664</v>
      </c>
      <c r="E262" s="36">
        <v>4274.0333333333328</v>
      </c>
      <c r="F262" s="36">
        <v>4158.0666666666666</v>
      </c>
      <c r="G262" s="36">
        <v>4095.583333333333</v>
      </c>
      <c r="H262" s="36">
        <v>4452.4833333333327</v>
      </c>
      <c r="I262" s="36">
        <v>4514.9666666666662</v>
      </c>
      <c r="J262" s="36">
        <v>4630.9333333333325</v>
      </c>
      <c r="K262" s="31">
        <v>4399</v>
      </c>
      <c r="L262" s="31">
        <v>4220.55</v>
      </c>
      <c r="M262" s="31">
        <v>2.5045500000000001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2231.4499999999998</v>
      </c>
      <c r="D263" s="36">
        <v>2242.9500000000003</v>
      </c>
      <c r="E263" s="36">
        <v>2174.9000000000005</v>
      </c>
      <c r="F263" s="36">
        <v>2118.3500000000004</v>
      </c>
      <c r="G263" s="36">
        <v>2050.3000000000006</v>
      </c>
      <c r="H263" s="36">
        <v>2299.5000000000005</v>
      </c>
      <c r="I263" s="36">
        <v>2367.5500000000006</v>
      </c>
      <c r="J263" s="36">
        <v>2424.1000000000004</v>
      </c>
      <c r="K263" s="31">
        <v>2311</v>
      </c>
      <c r="L263" s="31">
        <v>2186.4</v>
      </c>
      <c r="M263" s="31">
        <v>4.3825099999999999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886.55</v>
      </c>
      <c r="D264" s="36">
        <v>877.48333333333323</v>
      </c>
      <c r="E264" s="36">
        <v>859.96666666666647</v>
      </c>
      <c r="F264" s="36">
        <v>833.38333333333321</v>
      </c>
      <c r="G264" s="36">
        <v>815.86666666666645</v>
      </c>
      <c r="H264" s="36">
        <v>904.06666666666649</v>
      </c>
      <c r="I264" s="36">
        <v>921.58333333333314</v>
      </c>
      <c r="J264" s="36">
        <v>948.16666666666652</v>
      </c>
      <c r="K264" s="31">
        <v>895</v>
      </c>
      <c r="L264" s="31">
        <v>850.9</v>
      </c>
      <c r="M264" s="31">
        <v>3.3238799999999999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555</v>
      </c>
      <c r="D265" s="36">
        <v>556</v>
      </c>
      <c r="E265" s="36">
        <v>544</v>
      </c>
      <c r="F265" s="36">
        <v>533</v>
      </c>
      <c r="G265" s="36">
        <v>521</v>
      </c>
      <c r="H265" s="36">
        <v>567</v>
      </c>
      <c r="I265" s="36">
        <v>579</v>
      </c>
      <c r="J265" s="36">
        <v>590</v>
      </c>
      <c r="K265" s="31">
        <v>568</v>
      </c>
      <c r="L265" s="31">
        <v>545</v>
      </c>
      <c r="M265" s="31">
        <v>6.9001799999999998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92.52</v>
      </c>
      <c r="D266" s="36">
        <v>94.153333333333322</v>
      </c>
      <c r="E266" s="36">
        <v>90.366666666666646</v>
      </c>
      <c r="F266" s="36">
        <v>88.213333333333324</v>
      </c>
      <c r="G266" s="36">
        <v>84.426666666666648</v>
      </c>
      <c r="H266" s="36">
        <v>96.306666666666644</v>
      </c>
      <c r="I266" s="36">
        <v>100.09333333333331</v>
      </c>
      <c r="J266" s="36">
        <v>102.24666666666664</v>
      </c>
      <c r="K266" s="31">
        <v>97.94</v>
      </c>
      <c r="L266" s="31">
        <v>92</v>
      </c>
      <c r="M266" s="31">
        <v>99.147120000000001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724.4</v>
      </c>
      <c r="D267" s="36">
        <v>716.34999999999991</v>
      </c>
      <c r="E267" s="36">
        <v>703.89999999999986</v>
      </c>
      <c r="F267" s="36">
        <v>683.4</v>
      </c>
      <c r="G267" s="36">
        <v>670.94999999999993</v>
      </c>
      <c r="H267" s="36">
        <v>736.8499999999998</v>
      </c>
      <c r="I267" s="36">
        <v>749.29999999999984</v>
      </c>
      <c r="J267" s="36">
        <v>769.79999999999973</v>
      </c>
      <c r="K267" s="31">
        <v>728.8</v>
      </c>
      <c r="L267" s="31">
        <v>695.85</v>
      </c>
      <c r="M267" s="31">
        <v>15.449669999999999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344.25</v>
      </c>
      <c r="D268" s="36">
        <v>340.81666666666666</v>
      </c>
      <c r="E268" s="36">
        <v>336.43333333333334</v>
      </c>
      <c r="F268" s="36">
        <v>328.61666666666667</v>
      </c>
      <c r="G268" s="36">
        <v>324.23333333333335</v>
      </c>
      <c r="H268" s="36">
        <v>348.63333333333333</v>
      </c>
      <c r="I268" s="36">
        <v>353.01666666666665</v>
      </c>
      <c r="J268" s="36">
        <v>360.83333333333331</v>
      </c>
      <c r="K268" s="31">
        <v>345.2</v>
      </c>
      <c r="L268" s="31">
        <v>333</v>
      </c>
      <c r="M268" s="31">
        <v>28.144100000000002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925.4</v>
      </c>
      <c r="D269" s="36">
        <v>926.5333333333333</v>
      </c>
      <c r="E269" s="36">
        <v>917.76666666666665</v>
      </c>
      <c r="F269" s="36">
        <v>910.13333333333333</v>
      </c>
      <c r="G269" s="36">
        <v>901.36666666666667</v>
      </c>
      <c r="H269" s="36">
        <v>934.16666666666663</v>
      </c>
      <c r="I269" s="36">
        <v>942.93333333333328</v>
      </c>
      <c r="J269" s="36">
        <v>950.56666666666661</v>
      </c>
      <c r="K269" s="31">
        <v>935.3</v>
      </c>
      <c r="L269" s="31">
        <v>918.9</v>
      </c>
      <c r="M269" s="31">
        <v>14.83892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883.4</v>
      </c>
      <c r="D270" s="36">
        <v>887.31666666666661</v>
      </c>
      <c r="E270" s="36">
        <v>871.18333333333317</v>
      </c>
      <c r="F270" s="36">
        <v>858.96666666666658</v>
      </c>
      <c r="G270" s="36">
        <v>842.83333333333314</v>
      </c>
      <c r="H270" s="36">
        <v>899.53333333333319</v>
      </c>
      <c r="I270" s="36">
        <v>915.66666666666663</v>
      </c>
      <c r="J270" s="36">
        <v>927.88333333333321</v>
      </c>
      <c r="K270" s="31">
        <v>903.45</v>
      </c>
      <c r="L270" s="31">
        <v>875.1</v>
      </c>
      <c r="M270" s="31">
        <v>0.26776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107.06</v>
      </c>
      <c r="D271" s="36">
        <v>107.51666666666665</v>
      </c>
      <c r="E271" s="36">
        <v>105.2033333333333</v>
      </c>
      <c r="F271" s="36">
        <v>103.34666666666665</v>
      </c>
      <c r="G271" s="36">
        <v>101.0333333333333</v>
      </c>
      <c r="H271" s="36">
        <v>109.37333333333331</v>
      </c>
      <c r="I271" s="36">
        <v>111.68666666666664</v>
      </c>
      <c r="J271" s="36">
        <v>113.54333333333331</v>
      </c>
      <c r="K271" s="31">
        <v>109.83</v>
      </c>
      <c r="L271" s="31">
        <v>105.66</v>
      </c>
      <c r="M271" s="31">
        <v>39.794179999999997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559.25</v>
      </c>
      <c r="D272" s="36">
        <v>559.56666666666672</v>
      </c>
      <c r="E272" s="36">
        <v>544.68333333333339</v>
      </c>
      <c r="F272" s="36">
        <v>530.11666666666667</v>
      </c>
      <c r="G272" s="36">
        <v>515.23333333333335</v>
      </c>
      <c r="H272" s="36">
        <v>574.13333333333344</v>
      </c>
      <c r="I272" s="36">
        <v>589.01666666666688</v>
      </c>
      <c r="J272" s="36">
        <v>603.58333333333348</v>
      </c>
      <c r="K272" s="31">
        <v>574.45000000000005</v>
      </c>
      <c r="L272" s="31">
        <v>545</v>
      </c>
      <c r="M272" s="31">
        <v>10.96401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794.15</v>
      </c>
      <c r="D273" s="36">
        <v>796.83333333333337</v>
      </c>
      <c r="E273" s="36">
        <v>775.36666666666679</v>
      </c>
      <c r="F273" s="36">
        <v>756.58333333333337</v>
      </c>
      <c r="G273" s="36">
        <v>735.11666666666679</v>
      </c>
      <c r="H273" s="36">
        <v>815.61666666666679</v>
      </c>
      <c r="I273" s="36">
        <v>837.08333333333326</v>
      </c>
      <c r="J273" s="36">
        <v>855.86666666666679</v>
      </c>
      <c r="K273" s="31">
        <v>818.3</v>
      </c>
      <c r="L273" s="31">
        <v>778.05</v>
      </c>
      <c r="M273" s="31">
        <v>9.3824799999999993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1007.85</v>
      </c>
      <c r="D274" s="36">
        <v>1008.7166666666667</v>
      </c>
      <c r="E274" s="36">
        <v>991.13333333333344</v>
      </c>
      <c r="F274" s="36">
        <v>974.41666666666674</v>
      </c>
      <c r="G274" s="36">
        <v>956.83333333333348</v>
      </c>
      <c r="H274" s="36">
        <v>1025.4333333333334</v>
      </c>
      <c r="I274" s="36">
        <v>1043.0166666666667</v>
      </c>
      <c r="J274" s="36">
        <v>1059.7333333333333</v>
      </c>
      <c r="K274" s="31">
        <v>1026.3</v>
      </c>
      <c r="L274" s="31">
        <v>992</v>
      </c>
      <c r="M274" s="31">
        <v>22.457360000000001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347.95</v>
      </c>
      <c r="D275" s="36">
        <v>347.64999999999992</v>
      </c>
      <c r="E275" s="36">
        <v>344.39999999999986</v>
      </c>
      <c r="F275" s="36">
        <v>340.84999999999997</v>
      </c>
      <c r="G275" s="36">
        <v>337.59999999999991</v>
      </c>
      <c r="H275" s="36">
        <v>351.19999999999982</v>
      </c>
      <c r="I275" s="36">
        <v>354.44999999999993</v>
      </c>
      <c r="J275" s="36">
        <v>357.99999999999977</v>
      </c>
      <c r="K275" s="31">
        <v>350.9</v>
      </c>
      <c r="L275" s="31">
        <v>344.1</v>
      </c>
      <c r="M275" s="31">
        <v>115.56793999999999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580.15</v>
      </c>
      <c r="D276" s="36">
        <v>577.41666666666663</v>
      </c>
      <c r="E276" s="36">
        <v>568.88333333333321</v>
      </c>
      <c r="F276" s="36">
        <v>557.61666666666656</v>
      </c>
      <c r="G276" s="36">
        <v>549.08333333333314</v>
      </c>
      <c r="H276" s="36">
        <v>588.68333333333328</v>
      </c>
      <c r="I276" s="36">
        <v>597.21666666666681</v>
      </c>
      <c r="J276" s="36">
        <v>608.48333333333335</v>
      </c>
      <c r="K276" s="31">
        <v>585.95000000000005</v>
      </c>
      <c r="L276" s="31">
        <v>566.15</v>
      </c>
      <c r="M276" s="31">
        <v>22.24568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580.25</v>
      </c>
      <c r="D277" s="36">
        <v>577.38333333333333</v>
      </c>
      <c r="E277" s="36">
        <v>558.86666666666667</v>
      </c>
      <c r="F277" s="36">
        <v>537.48333333333335</v>
      </c>
      <c r="G277" s="36">
        <v>518.9666666666667</v>
      </c>
      <c r="H277" s="36">
        <v>598.76666666666665</v>
      </c>
      <c r="I277" s="36">
        <v>617.2833333333333</v>
      </c>
      <c r="J277" s="36">
        <v>638.66666666666663</v>
      </c>
      <c r="K277" s="31">
        <v>595.9</v>
      </c>
      <c r="L277" s="31">
        <v>556</v>
      </c>
      <c r="M277" s="31">
        <v>19.358619999999998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725.9</v>
      </c>
      <c r="D278" s="36">
        <v>726.5333333333333</v>
      </c>
      <c r="E278" s="36">
        <v>712.71666666666658</v>
      </c>
      <c r="F278" s="36">
        <v>699.5333333333333</v>
      </c>
      <c r="G278" s="36">
        <v>685.71666666666658</v>
      </c>
      <c r="H278" s="36">
        <v>739.71666666666658</v>
      </c>
      <c r="I278" s="36">
        <v>753.53333333333319</v>
      </c>
      <c r="J278" s="36">
        <v>766.71666666666658</v>
      </c>
      <c r="K278" s="31">
        <v>740.35</v>
      </c>
      <c r="L278" s="31">
        <v>713.35</v>
      </c>
      <c r="M278" s="31">
        <v>1.45353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687.85</v>
      </c>
      <c r="D279" s="36">
        <v>686.85</v>
      </c>
      <c r="E279" s="36">
        <v>665.85</v>
      </c>
      <c r="F279" s="36">
        <v>643.85</v>
      </c>
      <c r="G279" s="36">
        <v>622.85</v>
      </c>
      <c r="H279" s="36">
        <v>708.85</v>
      </c>
      <c r="I279" s="36">
        <v>729.85</v>
      </c>
      <c r="J279" s="36">
        <v>751.85</v>
      </c>
      <c r="K279" s="31">
        <v>707.85</v>
      </c>
      <c r="L279" s="31">
        <v>664.85</v>
      </c>
      <c r="M279" s="31">
        <v>20.39697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979.9</v>
      </c>
      <c r="D280" s="36">
        <v>985.4666666666667</v>
      </c>
      <c r="E280" s="36">
        <v>953.43333333333339</v>
      </c>
      <c r="F280" s="36">
        <v>926.9666666666667</v>
      </c>
      <c r="G280" s="36">
        <v>894.93333333333339</v>
      </c>
      <c r="H280" s="36">
        <v>1011.9333333333334</v>
      </c>
      <c r="I280" s="36">
        <v>1043.9666666666667</v>
      </c>
      <c r="J280" s="36">
        <v>1070.4333333333334</v>
      </c>
      <c r="K280" s="31">
        <v>1017.5</v>
      </c>
      <c r="L280" s="31">
        <v>959</v>
      </c>
      <c r="M280" s="31">
        <v>3.40706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492.75</v>
      </c>
      <c r="D281" s="36">
        <v>498.35000000000008</v>
      </c>
      <c r="E281" s="36">
        <v>484.75000000000017</v>
      </c>
      <c r="F281" s="36">
        <v>476.75000000000011</v>
      </c>
      <c r="G281" s="36">
        <v>463.1500000000002</v>
      </c>
      <c r="H281" s="36">
        <v>506.35000000000014</v>
      </c>
      <c r="I281" s="36">
        <v>519.95000000000005</v>
      </c>
      <c r="J281" s="36">
        <v>527.95000000000005</v>
      </c>
      <c r="K281" s="31">
        <v>511.95</v>
      </c>
      <c r="L281" s="31">
        <v>490.35</v>
      </c>
      <c r="M281" s="31">
        <v>13.010249999999999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873.45</v>
      </c>
      <c r="D282" s="36">
        <v>869.1</v>
      </c>
      <c r="E282" s="36">
        <v>858.5</v>
      </c>
      <c r="F282" s="36">
        <v>843.55</v>
      </c>
      <c r="G282" s="36">
        <v>832.94999999999993</v>
      </c>
      <c r="H282" s="36">
        <v>884.05000000000007</v>
      </c>
      <c r="I282" s="36">
        <v>894.6500000000002</v>
      </c>
      <c r="J282" s="36">
        <v>909.60000000000014</v>
      </c>
      <c r="K282" s="31">
        <v>879.7</v>
      </c>
      <c r="L282" s="31">
        <v>854.15</v>
      </c>
      <c r="M282" s="31">
        <v>1.37615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4524.45</v>
      </c>
      <c r="D283" s="36">
        <v>4541.8166666666666</v>
      </c>
      <c r="E283" s="36">
        <v>4432.6333333333332</v>
      </c>
      <c r="F283" s="36">
        <v>4340.8166666666666</v>
      </c>
      <c r="G283" s="36">
        <v>4231.6333333333332</v>
      </c>
      <c r="H283" s="36">
        <v>4633.6333333333332</v>
      </c>
      <c r="I283" s="36">
        <v>4742.8166666666657</v>
      </c>
      <c r="J283" s="36">
        <v>4834.6333333333332</v>
      </c>
      <c r="K283" s="31">
        <v>4651</v>
      </c>
      <c r="L283" s="31">
        <v>4450</v>
      </c>
      <c r="M283" s="31">
        <v>1.6859599999999999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370.9</v>
      </c>
      <c r="D284" s="36">
        <v>366.31666666666666</v>
      </c>
      <c r="E284" s="36">
        <v>354.63333333333333</v>
      </c>
      <c r="F284" s="36">
        <v>338.36666666666667</v>
      </c>
      <c r="G284" s="36">
        <v>326.68333333333334</v>
      </c>
      <c r="H284" s="36">
        <v>382.58333333333331</v>
      </c>
      <c r="I284" s="36">
        <v>394.26666666666659</v>
      </c>
      <c r="J284" s="36">
        <v>410.5333333333333</v>
      </c>
      <c r="K284" s="31">
        <v>378</v>
      </c>
      <c r="L284" s="31">
        <v>350.05</v>
      </c>
      <c r="M284" s="31">
        <v>34.569450000000003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1701.2</v>
      </c>
      <c r="D285" s="36">
        <v>1698.6666666666667</v>
      </c>
      <c r="E285" s="36">
        <v>1663.4333333333334</v>
      </c>
      <c r="F285" s="36">
        <v>1625.6666666666667</v>
      </c>
      <c r="G285" s="36">
        <v>1590.4333333333334</v>
      </c>
      <c r="H285" s="36">
        <v>1736.4333333333334</v>
      </c>
      <c r="I285" s="36">
        <v>1771.6666666666665</v>
      </c>
      <c r="J285" s="36">
        <v>1809.4333333333334</v>
      </c>
      <c r="K285" s="31">
        <v>1733.9</v>
      </c>
      <c r="L285" s="31">
        <v>1660.9</v>
      </c>
      <c r="M285" s="31">
        <v>7.3182799999999997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321.10000000000002</v>
      </c>
      <c r="D286" s="36">
        <v>323.85000000000002</v>
      </c>
      <c r="E286" s="36">
        <v>313.60000000000002</v>
      </c>
      <c r="F286" s="36">
        <v>306.10000000000002</v>
      </c>
      <c r="G286" s="36">
        <v>295.85000000000002</v>
      </c>
      <c r="H286" s="36">
        <v>331.35</v>
      </c>
      <c r="I286" s="36">
        <v>341.6</v>
      </c>
      <c r="J286" s="36">
        <v>349.1</v>
      </c>
      <c r="K286" s="31">
        <v>334.1</v>
      </c>
      <c r="L286" s="31">
        <v>316.35000000000002</v>
      </c>
      <c r="M286" s="31">
        <v>21.007020000000001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4848.7</v>
      </c>
      <c r="D287" s="36">
        <v>4882.9000000000005</v>
      </c>
      <c r="E287" s="36">
        <v>4770.8000000000011</v>
      </c>
      <c r="F287" s="36">
        <v>4692.9000000000005</v>
      </c>
      <c r="G287" s="36">
        <v>4580.8000000000011</v>
      </c>
      <c r="H287" s="36">
        <v>4960.8000000000011</v>
      </c>
      <c r="I287" s="36">
        <v>5072.9000000000015</v>
      </c>
      <c r="J287" s="36">
        <v>5150.8000000000011</v>
      </c>
      <c r="K287" s="31">
        <v>4995</v>
      </c>
      <c r="L287" s="31">
        <v>4805</v>
      </c>
      <c r="M287" s="31">
        <v>0.20263999999999999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1428.45</v>
      </c>
      <c r="D288" s="36">
        <v>1431.2</v>
      </c>
      <c r="E288" s="36">
        <v>1407.4</v>
      </c>
      <c r="F288" s="36">
        <v>1386.3500000000001</v>
      </c>
      <c r="G288" s="36">
        <v>1362.5500000000002</v>
      </c>
      <c r="H288" s="36">
        <v>1452.25</v>
      </c>
      <c r="I288" s="36">
        <v>1476.0499999999997</v>
      </c>
      <c r="J288" s="36">
        <v>1497.1</v>
      </c>
      <c r="K288" s="31">
        <v>1455</v>
      </c>
      <c r="L288" s="31">
        <v>1410.15</v>
      </c>
      <c r="M288" s="31">
        <v>1.10422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1345.5</v>
      </c>
      <c r="D289" s="36">
        <v>1340.4333333333332</v>
      </c>
      <c r="E289" s="36">
        <v>1295.9166666666663</v>
      </c>
      <c r="F289" s="36">
        <v>1246.333333333333</v>
      </c>
      <c r="G289" s="36">
        <v>1201.8166666666662</v>
      </c>
      <c r="H289" s="36">
        <v>1390.0166666666664</v>
      </c>
      <c r="I289" s="36">
        <v>1434.5333333333333</v>
      </c>
      <c r="J289" s="36">
        <v>1484.1166666666666</v>
      </c>
      <c r="K289" s="31">
        <v>1384.95</v>
      </c>
      <c r="L289" s="31">
        <v>1290.8499999999999</v>
      </c>
      <c r="M289" s="31">
        <v>17.007529999999999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503.9</v>
      </c>
      <c r="D290" s="36">
        <v>506.3</v>
      </c>
      <c r="E290" s="36">
        <v>494.6</v>
      </c>
      <c r="F290" s="36">
        <v>485.3</v>
      </c>
      <c r="G290" s="36">
        <v>473.6</v>
      </c>
      <c r="H290" s="36">
        <v>515.6</v>
      </c>
      <c r="I290" s="36">
        <v>527.29999999999995</v>
      </c>
      <c r="J290" s="36">
        <v>536.6</v>
      </c>
      <c r="K290" s="31">
        <v>518</v>
      </c>
      <c r="L290" s="31">
        <v>497</v>
      </c>
      <c r="M290" s="31">
        <v>32.84158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282.35000000000002</v>
      </c>
      <c r="D291" s="36">
        <v>279.16666666666669</v>
      </c>
      <c r="E291" s="36">
        <v>272.38333333333338</v>
      </c>
      <c r="F291" s="36">
        <v>262.41666666666669</v>
      </c>
      <c r="G291" s="36">
        <v>255.63333333333338</v>
      </c>
      <c r="H291" s="36">
        <v>289.13333333333338</v>
      </c>
      <c r="I291" s="36">
        <v>295.91666666666669</v>
      </c>
      <c r="J291" s="36">
        <v>305.88333333333338</v>
      </c>
      <c r="K291" s="31">
        <v>285.95</v>
      </c>
      <c r="L291" s="31">
        <v>269.2</v>
      </c>
      <c r="M291" s="31">
        <v>23.65579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191.82</v>
      </c>
      <c r="D292" s="36">
        <v>193.62333333333333</v>
      </c>
      <c r="E292" s="36">
        <v>189.34666666666666</v>
      </c>
      <c r="F292" s="36">
        <v>186.87333333333333</v>
      </c>
      <c r="G292" s="36">
        <v>182.59666666666666</v>
      </c>
      <c r="H292" s="36">
        <v>196.09666666666666</v>
      </c>
      <c r="I292" s="36">
        <v>200.37333333333331</v>
      </c>
      <c r="J292" s="36">
        <v>202.84666666666666</v>
      </c>
      <c r="K292" s="31">
        <v>197.9</v>
      </c>
      <c r="L292" s="31">
        <v>191.15</v>
      </c>
      <c r="M292" s="31">
        <v>16.638259999999999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4087.5</v>
      </c>
      <c r="D293" s="36">
        <v>4132.833333333333</v>
      </c>
      <c r="E293" s="36">
        <v>4017.6666666666661</v>
      </c>
      <c r="F293" s="36">
        <v>3947.833333333333</v>
      </c>
      <c r="G293" s="36">
        <v>3832.6666666666661</v>
      </c>
      <c r="H293" s="36">
        <v>4202.6666666666661</v>
      </c>
      <c r="I293" s="36">
        <v>4317.8333333333321</v>
      </c>
      <c r="J293" s="36">
        <v>4387.6666666666661</v>
      </c>
      <c r="K293" s="31">
        <v>4248</v>
      </c>
      <c r="L293" s="31">
        <v>4063</v>
      </c>
      <c r="M293" s="31">
        <v>2.8988800000000001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872.85</v>
      </c>
      <c r="D294" s="36">
        <v>879.26666666666677</v>
      </c>
      <c r="E294" s="36">
        <v>848.58333333333348</v>
      </c>
      <c r="F294" s="36">
        <v>824.31666666666672</v>
      </c>
      <c r="G294" s="36">
        <v>793.63333333333344</v>
      </c>
      <c r="H294" s="36">
        <v>903.53333333333353</v>
      </c>
      <c r="I294" s="36">
        <v>934.2166666666667</v>
      </c>
      <c r="J294" s="36">
        <v>958.48333333333358</v>
      </c>
      <c r="K294" s="31">
        <v>909.95</v>
      </c>
      <c r="L294" s="31">
        <v>855</v>
      </c>
      <c r="M294" s="31">
        <v>12.27454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760.3</v>
      </c>
      <c r="D295" s="36">
        <v>768.25</v>
      </c>
      <c r="E295" s="36">
        <v>745.1</v>
      </c>
      <c r="F295" s="36">
        <v>729.9</v>
      </c>
      <c r="G295" s="36">
        <v>706.75</v>
      </c>
      <c r="H295" s="36">
        <v>783.45</v>
      </c>
      <c r="I295" s="36">
        <v>806.60000000000014</v>
      </c>
      <c r="J295" s="36">
        <v>821.80000000000007</v>
      </c>
      <c r="K295" s="31">
        <v>791.4</v>
      </c>
      <c r="L295" s="31">
        <v>753.05</v>
      </c>
      <c r="M295" s="31">
        <v>12.2088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1829.85</v>
      </c>
      <c r="D296" s="36">
        <v>1831.5166666666667</v>
      </c>
      <c r="E296" s="36">
        <v>1818.5333333333333</v>
      </c>
      <c r="F296" s="36">
        <v>1807.2166666666667</v>
      </c>
      <c r="G296" s="36">
        <v>1794.2333333333333</v>
      </c>
      <c r="H296" s="36">
        <v>1842.8333333333333</v>
      </c>
      <c r="I296" s="36">
        <v>1855.8166666666664</v>
      </c>
      <c r="J296" s="36">
        <v>1867.1333333333332</v>
      </c>
      <c r="K296" s="31">
        <v>1844.5</v>
      </c>
      <c r="L296" s="31">
        <v>1820.2</v>
      </c>
      <c r="M296" s="31">
        <v>56.297890000000002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2169.25</v>
      </c>
      <c r="D297" s="36">
        <v>2161.0499999999997</v>
      </c>
      <c r="E297" s="36">
        <v>2128.1999999999994</v>
      </c>
      <c r="F297" s="36">
        <v>2087.1499999999996</v>
      </c>
      <c r="G297" s="36">
        <v>2054.2999999999993</v>
      </c>
      <c r="H297" s="36">
        <v>2202.0999999999995</v>
      </c>
      <c r="I297" s="36">
        <v>2234.9499999999998</v>
      </c>
      <c r="J297" s="36">
        <v>2275.9999999999995</v>
      </c>
      <c r="K297" s="31">
        <v>2193.9</v>
      </c>
      <c r="L297" s="31">
        <v>2120</v>
      </c>
      <c r="M297" s="31">
        <v>1.7645599999999999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180.45</v>
      </c>
      <c r="D298" s="36">
        <v>180.73333333333335</v>
      </c>
      <c r="E298" s="36">
        <v>177.47666666666669</v>
      </c>
      <c r="F298" s="36">
        <v>174.50333333333333</v>
      </c>
      <c r="G298" s="36">
        <v>171.24666666666667</v>
      </c>
      <c r="H298" s="36">
        <v>183.70666666666671</v>
      </c>
      <c r="I298" s="36">
        <v>186.96333333333337</v>
      </c>
      <c r="J298" s="36">
        <v>189.93666666666672</v>
      </c>
      <c r="K298" s="31">
        <v>183.99</v>
      </c>
      <c r="L298" s="31">
        <v>177.76</v>
      </c>
      <c r="M298" s="31">
        <v>64.010869999999997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5039.25</v>
      </c>
      <c r="D299" s="36">
        <v>5035.95</v>
      </c>
      <c r="E299" s="36">
        <v>4973.3999999999996</v>
      </c>
      <c r="F299" s="36">
        <v>4907.55</v>
      </c>
      <c r="G299" s="36">
        <v>4845</v>
      </c>
      <c r="H299" s="36">
        <v>5101.7999999999993</v>
      </c>
      <c r="I299" s="36">
        <v>5164.3500000000004</v>
      </c>
      <c r="J299" s="36">
        <v>5230.1999999999989</v>
      </c>
      <c r="K299" s="31">
        <v>5098.5</v>
      </c>
      <c r="L299" s="31">
        <v>4970.1000000000004</v>
      </c>
      <c r="M299" s="31">
        <v>0.81408999999999998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779.85</v>
      </c>
      <c r="D300" s="36">
        <v>770.85</v>
      </c>
      <c r="E300" s="36">
        <v>760.7</v>
      </c>
      <c r="F300" s="36">
        <v>741.55000000000007</v>
      </c>
      <c r="G300" s="36">
        <v>731.40000000000009</v>
      </c>
      <c r="H300" s="36">
        <v>790</v>
      </c>
      <c r="I300" s="36">
        <v>800.14999999999986</v>
      </c>
      <c r="J300" s="36">
        <v>819.3</v>
      </c>
      <c r="K300" s="31">
        <v>781</v>
      </c>
      <c r="L300" s="31">
        <v>751.7</v>
      </c>
      <c r="M300" s="31">
        <v>18.272290000000002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5376.25</v>
      </c>
      <c r="D301" s="36">
        <v>5374.5166666666673</v>
      </c>
      <c r="E301" s="36">
        <v>5322.0833333333348</v>
      </c>
      <c r="F301" s="36">
        <v>5267.9166666666679</v>
      </c>
      <c r="G301" s="36">
        <v>5215.4833333333354</v>
      </c>
      <c r="H301" s="36">
        <v>5428.6833333333343</v>
      </c>
      <c r="I301" s="36">
        <v>5481.1166666666668</v>
      </c>
      <c r="J301" s="36">
        <v>5535.2833333333338</v>
      </c>
      <c r="K301" s="31">
        <v>5426.95</v>
      </c>
      <c r="L301" s="31">
        <v>5320.35</v>
      </c>
      <c r="M301" s="31">
        <v>3.0043600000000001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3650.05</v>
      </c>
      <c r="D302" s="36">
        <v>3648.35</v>
      </c>
      <c r="E302" s="36">
        <v>3602.7</v>
      </c>
      <c r="F302" s="36">
        <v>3555.35</v>
      </c>
      <c r="G302" s="36">
        <v>3509.7</v>
      </c>
      <c r="H302" s="36">
        <v>3695.7</v>
      </c>
      <c r="I302" s="36">
        <v>3741.3500000000004</v>
      </c>
      <c r="J302" s="36">
        <v>3788.7</v>
      </c>
      <c r="K302" s="31">
        <v>3694</v>
      </c>
      <c r="L302" s="31">
        <v>3601</v>
      </c>
      <c r="M302" s="31">
        <v>22.31438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519.65</v>
      </c>
      <c r="D303" s="36">
        <v>523.43333333333328</v>
      </c>
      <c r="E303" s="36">
        <v>507.21666666666658</v>
      </c>
      <c r="F303" s="36">
        <v>494.7833333333333</v>
      </c>
      <c r="G303" s="36">
        <v>478.56666666666661</v>
      </c>
      <c r="H303" s="36">
        <v>535.86666666666656</v>
      </c>
      <c r="I303" s="36">
        <v>552.08333333333326</v>
      </c>
      <c r="J303" s="36">
        <v>564.51666666666654</v>
      </c>
      <c r="K303" s="31">
        <v>539.65</v>
      </c>
      <c r="L303" s="31">
        <v>511</v>
      </c>
      <c r="M303" s="31">
        <v>3.9771100000000001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472.8</v>
      </c>
      <c r="D304" s="36">
        <v>473.7166666666667</v>
      </c>
      <c r="E304" s="36">
        <v>463.13333333333338</v>
      </c>
      <c r="F304" s="36">
        <v>453.4666666666667</v>
      </c>
      <c r="G304" s="36">
        <v>442.88333333333338</v>
      </c>
      <c r="H304" s="36">
        <v>483.38333333333338</v>
      </c>
      <c r="I304" s="36">
        <v>493.96666666666664</v>
      </c>
      <c r="J304" s="36">
        <v>503.63333333333338</v>
      </c>
      <c r="K304" s="31">
        <v>484.3</v>
      </c>
      <c r="L304" s="31">
        <v>464.05</v>
      </c>
      <c r="M304" s="31">
        <v>16.205639999999999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267.10000000000002</v>
      </c>
      <c r="D305" s="36">
        <v>269.73333333333335</v>
      </c>
      <c r="E305" s="36">
        <v>259.86666666666667</v>
      </c>
      <c r="F305" s="36">
        <v>252.63333333333333</v>
      </c>
      <c r="G305" s="36">
        <v>242.76666666666665</v>
      </c>
      <c r="H305" s="36">
        <v>276.9666666666667</v>
      </c>
      <c r="I305" s="36">
        <v>286.83333333333337</v>
      </c>
      <c r="J305" s="36">
        <v>294.06666666666672</v>
      </c>
      <c r="K305" s="31">
        <v>279.60000000000002</v>
      </c>
      <c r="L305" s="31">
        <v>262.5</v>
      </c>
      <c r="M305" s="31">
        <v>24.540120000000002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146.66</v>
      </c>
      <c r="D306" s="36">
        <v>148.16666666666666</v>
      </c>
      <c r="E306" s="36">
        <v>143.99333333333331</v>
      </c>
      <c r="F306" s="36">
        <v>141.32666666666665</v>
      </c>
      <c r="G306" s="36">
        <v>137.15333333333331</v>
      </c>
      <c r="H306" s="36">
        <v>150.83333333333331</v>
      </c>
      <c r="I306" s="36">
        <v>155.00666666666666</v>
      </c>
      <c r="J306" s="36">
        <v>157.67333333333332</v>
      </c>
      <c r="K306" s="31">
        <v>152.34</v>
      </c>
      <c r="L306" s="31">
        <v>145.5</v>
      </c>
      <c r="M306" s="31">
        <v>26.906610000000001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1049.5</v>
      </c>
      <c r="D307" s="36">
        <v>1042.5</v>
      </c>
      <c r="E307" s="36">
        <v>1023</v>
      </c>
      <c r="F307" s="36">
        <v>996.5</v>
      </c>
      <c r="G307" s="36">
        <v>977</v>
      </c>
      <c r="H307" s="36">
        <v>1069</v>
      </c>
      <c r="I307" s="36">
        <v>1088.5</v>
      </c>
      <c r="J307" s="36">
        <v>1115</v>
      </c>
      <c r="K307" s="31">
        <v>1062</v>
      </c>
      <c r="L307" s="31">
        <v>1016</v>
      </c>
      <c r="M307" s="31">
        <v>74.154719999999998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8680.5499999999993</v>
      </c>
      <c r="D308" s="36">
        <v>8786.4166666666661</v>
      </c>
      <c r="E308" s="36">
        <v>8478.8833333333314</v>
      </c>
      <c r="F308" s="36">
        <v>8277.2166666666653</v>
      </c>
      <c r="G308" s="36">
        <v>7969.6833333333307</v>
      </c>
      <c r="H308" s="36">
        <v>8988.0833333333321</v>
      </c>
      <c r="I308" s="36">
        <v>9295.6166666666686</v>
      </c>
      <c r="J308" s="36">
        <v>9497.2833333333328</v>
      </c>
      <c r="K308" s="31">
        <v>9093.9500000000007</v>
      </c>
      <c r="L308" s="31">
        <v>8584.75</v>
      </c>
      <c r="M308" s="31">
        <v>1.1099399999999999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754.45</v>
      </c>
      <c r="D309" s="36">
        <v>756.7833333333333</v>
      </c>
      <c r="E309" s="36">
        <v>738.66666666666663</v>
      </c>
      <c r="F309" s="36">
        <v>722.88333333333333</v>
      </c>
      <c r="G309" s="36">
        <v>704.76666666666665</v>
      </c>
      <c r="H309" s="36">
        <v>772.56666666666661</v>
      </c>
      <c r="I309" s="36">
        <v>790.68333333333339</v>
      </c>
      <c r="J309" s="36">
        <v>806.46666666666658</v>
      </c>
      <c r="K309" s="31">
        <v>774.9</v>
      </c>
      <c r="L309" s="31">
        <v>741</v>
      </c>
      <c r="M309" s="31">
        <v>7.3598499999999998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1826.9</v>
      </c>
      <c r="D310" s="36">
        <v>1817.3666666666668</v>
      </c>
      <c r="E310" s="36">
        <v>1800.2333333333336</v>
      </c>
      <c r="F310" s="36">
        <v>1773.5666666666668</v>
      </c>
      <c r="G310" s="36">
        <v>1756.4333333333336</v>
      </c>
      <c r="H310" s="36">
        <v>1844.0333333333335</v>
      </c>
      <c r="I310" s="36">
        <v>1861.1666666666667</v>
      </c>
      <c r="J310" s="36">
        <v>1887.8333333333335</v>
      </c>
      <c r="K310" s="31">
        <v>1834.5</v>
      </c>
      <c r="L310" s="31">
        <v>1790.7</v>
      </c>
      <c r="M310" s="31">
        <v>14.741949999999999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82.69</v>
      </c>
      <c r="D311" s="36">
        <v>82.756666666666661</v>
      </c>
      <c r="E311" s="36">
        <v>80.303333333333327</v>
      </c>
      <c r="F311" s="36">
        <v>77.916666666666671</v>
      </c>
      <c r="G311" s="36">
        <v>75.463333333333338</v>
      </c>
      <c r="H311" s="36">
        <v>85.143333333333317</v>
      </c>
      <c r="I311" s="36">
        <v>87.596666666666636</v>
      </c>
      <c r="J311" s="36">
        <v>89.983333333333306</v>
      </c>
      <c r="K311" s="31">
        <v>85.21</v>
      </c>
      <c r="L311" s="31">
        <v>80.37</v>
      </c>
      <c r="M311" s="31">
        <v>44.984479999999998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130872.45</v>
      </c>
      <c r="D312" s="36">
        <v>130357.15000000001</v>
      </c>
      <c r="E312" s="36">
        <v>128715.30000000002</v>
      </c>
      <c r="F312" s="36">
        <v>126558.15000000001</v>
      </c>
      <c r="G312" s="36">
        <v>124916.30000000002</v>
      </c>
      <c r="H312" s="36">
        <v>132514.30000000002</v>
      </c>
      <c r="I312" s="36">
        <v>134156.15000000002</v>
      </c>
      <c r="J312" s="36">
        <v>136313.30000000002</v>
      </c>
      <c r="K312" s="31">
        <v>131999</v>
      </c>
      <c r="L312" s="31">
        <v>128200</v>
      </c>
      <c r="M312" s="31">
        <v>7.2830000000000006E-2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1954.45</v>
      </c>
      <c r="D313" s="36">
        <v>1946.4833333333333</v>
      </c>
      <c r="E313" s="36">
        <v>1912.9666666666667</v>
      </c>
      <c r="F313" s="36">
        <v>1871.4833333333333</v>
      </c>
      <c r="G313" s="36">
        <v>1837.9666666666667</v>
      </c>
      <c r="H313" s="36">
        <v>1987.9666666666667</v>
      </c>
      <c r="I313" s="36">
        <v>2021.4833333333336</v>
      </c>
      <c r="J313" s="36">
        <v>2062.9666666666667</v>
      </c>
      <c r="K313" s="31">
        <v>1980</v>
      </c>
      <c r="L313" s="31">
        <v>1905</v>
      </c>
      <c r="M313" s="31">
        <v>2.66933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1525.15</v>
      </c>
      <c r="D314" s="36">
        <v>1540.3833333333332</v>
      </c>
      <c r="E314" s="36">
        <v>1485.7666666666664</v>
      </c>
      <c r="F314" s="36">
        <v>1446.3833333333332</v>
      </c>
      <c r="G314" s="36">
        <v>1391.7666666666664</v>
      </c>
      <c r="H314" s="36">
        <v>1579.7666666666664</v>
      </c>
      <c r="I314" s="36">
        <v>1634.3833333333332</v>
      </c>
      <c r="J314" s="36">
        <v>1673.7666666666664</v>
      </c>
      <c r="K314" s="31">
        <v>1595</v>
      </c>
      <c r="L314" s="31">
        <v>1501</v>
      </c>
      <c r="M314" s="31">
        <v>10.691750000000001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1715.8</v>
      </c>
      <c r="D315" s="36">
        <v>1704.9666666666665</v>
      </c>
      <c r="E315" s="36">
        <v>1672.4833333333329</v>
      </c>
      <c r="F315" s="36">
        <v>1629.1666666666665</v>
      </c>
      <c r="G315" s="36">
        <v>1596.6833333333329</v>
      </c>
      <c r="H315" s="36">
        <v>1748.2833333333328</v>
      </c>
      <c r="I315" s="36">
        <v>1780.7666666666664</v>
      </c>
      <c r="J315" s="36">
        <v>1824.0833333333328</v>
      </c>
      <c r="K315" s="31">
        <v>1737.45</v>
      </c>
      <c r="L315" s="31">
        <v>1661.65</v>
      </c>
      <c r="M315" s="31">
        <v>21.507829999999998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644.9</v>
      </c>
      <c r="D316" s="36">
        <v>641.23333333333323</v>
      </c>
      <c r="E316" s="36">
        <v>632.66666666666652</v>
      </c>
      <c r="F316" s="36">
        <v>620.43333333333328</v>
      </c>
      <c r="G316" s="36">
        <v>611.86666666666656</v>
      </c>
      <c r="H316" s="36">
        <v>653.46666666666647</v>
      </c>
      <c r="I316" s="36">
        <v>662.0333333333333</v>
      </c>
      <c r="J316" s="36">
        <v>674.26666666666642</v>
      </c>
      <c r="K316" s="31">
        <v>649.79999999999995</v>
      </c>
      <c r="L316" s="31">
        <v>629</v>
      </c>
      <c r="M316" s="31">
        <v>3.3443299999999998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299.10000000000002</v>
      </c>
      <c r="D317" s="36">
        <v>299.38333333333333</v>
      </c>
      <c r="E317" s="36">
        <v>295.31666666666666</v>
      </c>
      <c r="F317" s="36">
        <v>291.53333333333336</v>
      </c>
      <c r="G317" s="36">
        <v>287.4666666666667</v>
      </c>
      <c r="H317" s="36">
        <v>303.16666666666663</v>
      </c>
      <c r="I317" s="36">
        <v>307.23333333333323</v>
      </c>
      <c r="J317" s="36">
        <v>311.01666666666659</v>
      </c>
      <c r="K317" s="31">
        <v>303.45</v>
      </c>
      <c r="L317" s="31">
        <v>295.60000000000002</v>
      </c>
      <c r="M317" s="31">
        <v>21.079249999999998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2732</v>
      </c>
      <c r="D318" s="36">
        <v>2786.6333333333332</v>
      </c>
      <c r="E318" s="36">
        <v>2643.2666666666664</v>
      </c>
      <c r="F318" s="36">
        <v>2554.5333333333333</v>
      </c>
      <c r="G318" s="36">
        <v>2411.1666666666665</v>
      </c>
      <c r="H318" s="36">
        <v>2875.3666666666663</v>
      </c>
      <c r="I318" s="36">
        <v>3018.7333333333331</v>
      </c>
      <c r="J318" s="36">
        <v>3107.4666666666662</v>
      </c>
      <c r="K318" s="31">
        <v>2930</v>
      </c>
      <c r="L318" s="31">
        <v>2697.9</v>
      </c>
      <c r="M318" s="31">
        <v>144.81614999999999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452.8</v>
      </c>
      <c r="D319" s="36">
        <v>454.7</v>
      </c>
      <c r="E319" s="36">
        <v>439.45</v>
      </c>
      <c r="F319" s="36">
        <v>426.1</v>
      </c>
      <c r="G319" s="36">
        <v>410.85</v>
      </c>
      <c r="H319" s="36">
        <v>468.04999999999995</v>
      </c>
      <c r="I319" s="36">
        <v>483.29999999999995</v>
      </c>
      <c r="J319" s="36">
        <v>496.64999999999992</v>
      </c>
      <c r="K319" s="31">
        <v>469.95</v>
      </c>
      <c r="L319" s="31">
        <v>441.35</v>
      </c>
      <c r="M319" s="31">
        <v>2.4102199999999998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607.5</v>
      </c>
      <c r="D320" s="36">
        <v>611.1</v>
      </c>
      <c r="E320" s="36">
        <v>596.45000000000005</v>
      </c>
      <c r="F320" s="36">
        <v>585.4</v>
      </c>
      <c r="G320" s="36">
        <v>570.75</v>
      </c>
      <c r="H320" s="36">
        <v>622.15000000000009</v>
      </c>
      <c r="I320" s="36">
        <v>636.79999999999995</v>
      </c>
      <c r="J320" s="36">
        <v>647.85000000000014</v>
      </c>
      <c r="K320" s="31">
        <v>625.75</v>
      </c>
      <c r="L320" s="31">
        <v>600.04999999999995</v>
      </c>
      <c r="M320" s="31">
        <v>3.02407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212.51</v>
      </c>
      <c r="D321" s="36">
        <v>211.05666666666664</v>
      </c>
      <c r="E321" s="36">
        <v>206.11333333333329</v>
      </c>
      <c r="F321" s="36">
        <v>199.71666666666664</v>
      </c>
      <c r="G321" s="36">
        <v>194.77333333333328</v>
      </c>
      <c r="H321" s="36">
        <v>217.45333333333329</v>
      </c>
      <c r="I321" s="36">
        <v>222.39666666666662</v>
      </c>
      <c r="J321" s="36">
        <v>228.79333333333329</v>
      </c>
      <c r="K321" s="31">
        <v>216</v>
      </c>
      <c r="L321" s="31">
        <v>204.66</v>
      </c>
      <c r="M321" s="31">
        <v>257.32067000000001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229.78</v>
      </c>
      <c r="D322" s="36">
        <v>230.96</v>
      </c>
      <c r="E322" s="36">
        <v>223.02</v>
      </c>
      <c r="F322" s="36">
        <v>216.26</v>
      </c>
      <c r="G322" s="36">
        <v>208.32</v>
      </c>
      <c r="H322" s="36">
        <v>237.72000000000003</v>
      </c>
      <c r="I322" s="36">
        <v>245.66000000000003</v>
      </c>
      <c r="J322" s="36">
        <v>252.42000000000004</v>
      </c>
      <c r="K322" s="31">
        <v>238.9</v>
      </c>
      <c r="L322" s="31">
        <v>224.2</v>
      </c>
      <c r="M322" s="31">
        <v>113.72488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2150.25</v>
      </c>
      <c r="D323" s="36">
        <v>2168.8666666666668</v>
      </c>
      <c r="E323" s="36">
        <v>2123.4833333333336</v>
      </c>
      <c r="F323" s="36">
        <v>2096.7166666666667</v>
      </c>
      <c r="G323" s="36">
        <v>2051.3333333333335</v>
      </c>
      <c r="H323" s="36">
        <v>2195.6333333333337</v>
      </c>
      <c r="I323" s="36">
        <v>2241.0166666666669</v>
      </c>
      <c r="J323" s="36">
        <v>2267.7833333333338</v>
      </c>
      <c r="K323" s="31">
        <v>2214.25</v>
      </c>
      <c r="L323" s="31">
        <v>2142.1</v>
      </c>
      <c r="M323" s="31">
        <v>19.098610000000001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646.1</v>
      </c>
      <c r="D324" s="36">
        <v>644.41666666666663</v>
      </c>
      <c r="E324" s="36">
        <v>633.83333333333326</v>
      </c>
      <c r="F324" s="36">
        <v>621.56666666666661</v>
      </c>
      <c r="G324" s="36">
        <v>610.98333333333323</v>
      </c>
      <c r="H324" s="36">
        <v>656.68333333333328</v>
      </c>
      <c r="I324" s="36">
        <v>667.26666666666654</v>
      </c>
      <c r="J324" s="36">
        <v>679.5333333333333</v>
      </c>
      <c r="K324" s="31">
        <v>655</v>
      </c>
      <c r="L324" s="31">
        <v>632.15</v>
      </c>
      <c r="M324" s="31">
        <v>40.21275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12772.8</v>
      </c>
      <c r="D325" s="36">
        <v>12935.15</v>
      </c>
      <c r="E325" s="36">
        <v>12570.3</v>
      </c>
      <c r="F325" s="36">
        <v>12367.8</v>
      </c>
      <c r="G325" s="36">
        <v>12002.949999999999</v>
      </c>
      <c r="H325" s="36">
        <v>13137.65</v>
      </c>
      <c r="I325" s="36">
        <v>13502.500000000002</v>
      </c>
      <c r="J325" s="36">
        <v>13705</v>
      </c>
      <c r="K325" s="31">
        <v>13300</v>
      </c>
      <c r="L325" s="31">
        <v>12732.65</v>
      </c>
      <c r="M325" s="31">
        <v>20.705200000000001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2799.6</v>
      </c>
      <c r="D326" s="36">
        <v>2795.9833333333336</v>
      </c>
      <c r="E326" s="36">
        <v>2746.4666666666672</v>
      </c>
      <c r="F326" s="36">
        <v>2693.3333333333335</v>
      </c>
      <c r="G326" s="36">
        <v>2643.8166666666671</v>
      </c>
      <c r="H326" s="36">
        <v>2849.1166666666672</v>
      </c>
      <c r="I326" s="36">
        <v>2898.6333333333337</v>
      </c>
      <c r="J326" s="36">
        <v>2951.7666666666673</v>
      </c>
      <c r="K326" s="31">
        <v>2845.5</v>
      </c>
      <c r="L326" s="31">
        <v>2742.85</v>
      </c>
      <c r="M326" s="31">
        <v>0.57403000000000004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1037.75</v>
      </c>
      <c r="D327" s="36">
        <v>1023.5833333333334</v>
      </c>
      <c r="E327" s="36">
        <v>1003.1666666666667</v>
      </c>
      <c r="F327" s="36">
        <v>968.58333333333337</v>
      </c>
      <c r="G327" s="36">
        <v>948.16666666666674</v>
      </c>
      <c r="H327" s="36">
        <v>1058.1666666666667</v>
      </c>
      <c r="I327" s="36">
        <v>1078.5833333333335</v>
      </c>
      <c r="J327" s="36">
        <v>1113.1666666666667</v>
      </c>
      <c r="K327" s="31">
        <v>1044</v>
      </c>
      <c r="L327" s="31">
        <v>989</v>
      </c>
      <c r="M327" s="31">
        <v>17.14076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907.55</v>
      </c>
      <c r="D328" s="36">
        <v>911.94999999999993</v>
      </c>
      <c r="E328" s="36">
        <v>896.39999999999986</v>
      </c>
      <c r="F328" s="36">
        <v>885.24999999999989</v>
      </c>
      <c r="G328" s="36">
        <v>869.69999999999982</v>
      </c>
      <c r="H328" s="36">
        <v>923.09999999999991</v>
      </c>
      <c r="I328" s="36">
        <v>938.64999999999986</v>
      </c>
      <c r="J328" s="36">
        <v>949.8</v>
      </c>
      <c r="K328" s="31">
        <v>927.5</v>
      </c>
      <c r="L328" s="31">
        <v>900.8</v>
      </c>
      <c r="M328" s="31">
        <v>15.920360000000001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5358.15</v>
      </c>
      <c r="D329" s="36">
        <v>5380.1500000000005</v>
      </c>
      <c r="E329" s="36">
        <v>5195.3000000000011</v>
      </c>
      <c r="F329" s="36">
        <v>5032.4500000000007</v>
      </c>
      <c r="G329" s="36">
        <v>4847.6000000000013</v>
      </c>
      <c r="H329" s="36">
        <v>5543.0000000000009</v>
      </c>
      <c r="I329" s="36">
        <v>5727.8500000000013</v>
      </c>
      <c r="J329" s="36">
        <v>5890.7000000000007</v>
      </c>
      <c r="K329" s="31">
        <v>5565</v>
      </c>
      <c r="L329" s="31">
        <v>5217.3</v>
      </c>
      <c r="M329" s="31">
        <v>20.295919999999999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669.65</v>
      </c>
      <c r="D330" s="36">
        <v>667.30000000000007</v>
      </c>
      <c r="E330" s="36">
        <v>656.95000000000016</v>
      </c>
      <c r="F330" s="36">
        <v>644.25000000000011</v>
      </c>
      <c r="G330" s="36">
        <v>633.9000000000002</v>
      </c>
      <c r="H330" s="36">
        <v>680.00000000000011</v>
      </c>
      <c r="I330" s="36">
        <v>690.35</v>
      </c>
      <c r="J330" s="36">
        <v>703.05000000000007</v>
      </c>
      <c r="K330" s="31">
        <v>677.65</v>
      </c>
      <c r="L330" s="31">
        <v>654.6</v>
      </c>
      <c r="M330" s="31">
        <v>1.7263999999999999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1298.8499999999999</v>
      </c>
      <c r="D331" s="36">
        <v>1306.6166666666668</v>
      </c>
      <c r="E331" s="36">
        <v>1268.2833333333335</v>
      </c>
      <c r="F331" s="36">
        <v>1237.7166666666667</v>
      </c>
      <c r="G331" s="36">
        <v>1199.3833333333334</v>
      </c>
      <c r="H331" s="36">
        <v>1337.1833333333336</v>
      </c>
      <c r="I331" s="36">
        <v>1375.5166666666667</v>
      </c>
      <c r="J331" s="36">
        <v>1406.0833333333337</v>
      </c>
      <c r="K331" s="31">
        <v>1344.95</v>
      </c>
      <c r="L331" s="31">
        <v>1276.05</v>
      </c>
      <c r="M331" s="31">
        <v>4.0947399999999998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2053.5500000000002</v>
      </c>
      <c r="D332" s="36">
        <v>2042.1666666666667</v>
      </c>
      <c r="E332" s="36">
        <v>2022.3833333333337</v>
      </c>
      <c r="F332" s="36">
        <v>1991.2166666666669</v>
      </c>
      <c r="G332" s="36">
        <v>1971.4333333333338</v>
      </c>
      <c r="H332" s="36">
        <v>2073.3333333333335</v>
      </c>
      <c r="I332" s="36">
        <v>2093.1166666666668</v>
      </c>
      <c r="J332" s="36">
        <v>2124.2833333333333</v>
      </c>
      <c r="K332" s="31">
        <v>2061.9499999999998</v>
      </c>
      <c r="L332" s="31">
        <v>2011</v>
      </c>
      <c r="M332" s="31">
        <v>1.5491999999999999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495.7</v>
      </c>
      <c r="D333" s="36">
        <v>492.38333333333338</v>
      </c>
      <c r="E333" s="36">
        <v>484.76666666666677</v>
      </c>
      <c r="F333" s="36">
        <v>473.83333333333337</v>
      </c>
      <c r="G333" s="36">
        <v>466.21666666666675</v>
      </c>
      <c r="H333" s="36">
        <v>503.31666666666678</v>
      </c>
      <c r="I333" s="36">
        <v>510.93333333333345</v>
      </c>
      <c r="J333" s="36">
        <v>521.86666666666679</v>
      </c>
      <c r="K333" s="31">
        <v>500</v>
      </c>
      <c r="L333" s="31">
        <v>481.45</v>
      </c>
      <c r="M333" s="31">
        <v>1.78108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72.42</v>
      </c>
      <c r="D334" s="36">
        <v>72.13000000000001</v>
      </c>
      <c r="E334" s="36">
        <v>71.140000000000015</v>
      </c>
      <c r="F334" s="36">
        <v>69.86</v>
      </c>
      <c r="G334" s="36">
        <v>68.87</v>
      </c>
      <c r="H334" s="36">
        <v>73.410000000000025</v>
      </c>
      <c r="I334" s="36">
        <v>74.400000000000006</v>
      </c>
      <c r="J334" s="36">
        <v>75.680000000000035</v>
      </c>
      <c r="K334" s="31">
        <v>73.12</v>
      </c>
      <c r="L334" s="31">
        <v>70.849999999999994</v>
      </c>
      <c r="M334" s="31">
        <v>150.42765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534.6</v>
      </c>
      <c r="D335" s="36">
        <v>537.80000000000007</v>
      </c>
      <c r="E335" s="36">
        <v>527.80000000000018</v>
      </c>
      <c r="F335" s="36">
        <v>521.00000000000011</v>
      </c>
      <c r="G335" s="36">
        <v>511.00000000000023</v>
      </c>
      <c r="H335" s="36">
        <v>544.60000000000014</v>
      </c>
      <c r="I335" s="36">
        <v>554.59999999999991</v>
      </c>
      <c r="J335" s="36">
        <v>561.40000000000009</v>
      </c>
      <c r="K335" s="31">
        <v>547.79999999999995</v>
      </c>
      <c r="L335" s="31">
        <v>531</v>
      </c>
      <c r="M335" s="31">
        <v>5.3949100000000003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2550</v>
      </c>
      <c r="D336" s="36">
        <v>2540.4166666666665</v>
      </c>
      <c r="E336" s="36">
        <v>2520.083333333333</v>
      </c>
      <c r="F336" s="36">
        <v>2490.1666666666665</v>
      </c>
      <c r="G336" s="36">
        <v>2469.833333333333</v>
      </c>
      <c r="H336" s="36">
        <v>2570.333333333333</v>
      </c>
      <c r="I336" s="36">
        <v>2590.6666666666661</v>
      </c>
      <c r="J336" s="36">
        <v>2620.583333333333</v>
      </c>
      <c r="K336" s="31">
        <v>2560.75</v>
      </c>
      <c r="L336" s="31">
        <v>2510.5</v>
      </c>
      <c r="M336" s="31">
        <v>9.2447199999999992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3717.95</v>
      </c>
      <c r="D337" s="36">
        <v>3755.7833333333333</v>
      </c>
      <c r="E337" s="36">
        <v>3642.1666666666665</v>
      </c>
      <c r="F337" s="36">
        <v>3566.3833333333332</v>
      </c>
      <c r="G337" s="36">
        <v>3452.7666666666664</v>
      </c>
      <c r="H337" s="36">
        <v>3831.5666666666666</v>
      </c>
      <c r="I337" s="36">
        <v>3945.1833333333334</v>
      </c>
      <c r="J337" s="36">
        <v>4020.9666666666667</v>
      </c>
      <c r="K337" s="31">
        <v>3869.4</v>
      </c>
      <c r="L337" s="31">
        <v>3680</v>
      </c>
      <c r="M337" s="31">
        <v>16.562360000000002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1823.7</v>
      </c>
      <c r="D338" s="36">
        <v>1815.1166666666668</v>
      </c>
      <c r="E338" s="36">
        <v>1796.2333333333336</v>
      </c>
      <c r="F338" s="36">
        <v>1768.7666666666669</v>
      </c>
      <c r="G338" s="36">
        <v>1749.8833333333337</v>
      </c>
      <c r="H338" s="36">
        <v>1842.5833333333335</v>
      </c>
      <c r="I338" s="36">
        <v>1861.4666666666667</v>
      </c>
      <c r="J338" s="36">
        <v>1888.9333333333334</v>
      </c>
      <c r="K338" s="31">
        <v>1834</v>
      </c>
      <c r="L338" s="31">
        <v>1787.65</v>
      </c>
      <c r="M338" s="31">
        <v>6.4519000000000002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1184.05</v>
      </c>
      <c r="D339" s="36">
        <v>1188.7166666666667</v>
      </c>
      <c r="E339" s="36">
        <v>1161.4333333333334</v>
      </c>
      <c r="F339" s="36">
        <v>1138.8166666666666</v>
      </c>
      <c r="G339" s="36">
        <v>1111.5333333333333</v>
      </c>
      <c r="H339" s="36">
        <v>1211.3333333333335</v>
      </c>
      <c r="I339" s="36">
        <v>1238.6166666666668</v>
      </c>
      <c r="J339" s="36">
        <v>1261.2333333333336</v>
      </c>
      <c r="K339" s="31">
        <v>1216</v>
      </c>
      <c r="L339" s="31">
        <v>1166.0999999999999</v>
      </c>
      <c r="M339" s="31">
        <v>5.8527699999999996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187.52</v>
      </c>
      <c r="D340" s="36">
        <v>186.14000000000001</v>
      </c>
      <c r="E340" s="36">
        <v>180.58000000000004</v>
      </c>
      <c r="F340" s="36">
        <v>173.64000000000001</v>
      </c>
      <c r="G340" s="36">
        <v>168.08000000000004</v>
      </c>
      <c r="H340" s="36">
        <v>193.08000000000004</v>
      </c>
      <c r="I340" s="36">
        <v>198.64000000000004</v>
      </c>
      <c r="J340" s="36">
        <v>205.58000000000004</v>
      </c>
      <c r="K340" s="31">
        <v>191.7</v>
      </c>
      <c r="L340" s="31">
        <v>179.2</v>
      </c>
      <c r="M340" s="31">
        <v>261.46456999999998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329.8</v>
      </c>
      <c r="D341" s="36">
        <v>329.71666666666664</v>
      </c>
      <c r="E341" s="36">
        <v>319.48333333333329</v>
      </c>
      <c r="F341" s="36">
        <v>309.16666666666663</v>
      </c>
      <c r="G341" s="36">
        <v>298.93333333333328</v>
      </c>
      <c r="H341" s="36">
        <v>340.0333333333333</v>
      </c>
      <c r="I341" s="36">
        <v>350.26666666666665</v>
      </c>
      <c r="J341" s="36">
        <v>360.58333333333331</v>
      </c>
      <c r="K341" s="31">
        <v>339.95</v>
      </c>
      <c r="L341" s="31">
        <v>319.39999999999998</v>
      </c>
      <c r="M341" s="31">
        <v>44.515189999999997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108.82</v>
      </c>
      <c r="D342" s="36">
        <v>106.82666666666667</v>
      </c>
      <c r="E342" s="36">
        <v>104.05333333333334</v>
      </c>
      <c r="F342" s="36">
        <v>99.286666666666676</v>
      </c>
      <c r="G342" s="36">
        <v>96.51333333333335</v>
      </c>
      <c r="H342" s="36">
        <v>111.59333333333333</v>
      </c>
      <c r="I342" s="36">
        <v>114.36666666666667</v>
      </c>
      <c r="J342" s="36">
        <v>119.13333333333333</v>
      </c>
      <c r="K342" s="31">
        <v>109.6</v>
      </c>
      <c r="L342" s="31">
        <v>102.06</v>
      </c>
      <c r="M342" s="31">
        <v>1349.58277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276.61</v>
      </c>
      <c r="D343" s="36">
        <v>269.97000000000003</v>
      </c>
      <c r="E343" s="36">
        <v>259.94000000000005</v>
      </c>
      <c r="F343" s="36">
        <v>243.27000000000004</v>
      </c>
      <c r="G343" s="36">
        <v>233.24000000000007</v>
      </c>
      <c r="H343" s="36">
        <v>286.64000000000004</v>
      </c>
      <c r="I343" s="36">
        <v>296.67</v>
      </c>
      <c r="J343" s="36">
        <v>313.34000000000003</v>
      </c>
      <c r="K343" s="31">
        <v>280</v>
      </c>
      <c r="L343" s="31">
        <v>253.3</v>
      </c>
      <c r="M343" s="31">
        <v>207.20522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244.91</v>
      </c>
      <c r="D344" s="36">
        <v>245.6933333333333</v>
      </c>
      <c r="E344" s="36">
        <v>238.7866666666666</v>
      </c>
      <c r="F344" s="36">
        <v>232.6633333333333</v>
      </c>
      <c r="G344" s="36">
        <v>225.7566666666666</v>
      </c>
      <c r="H344" s="36">
        <v>251.81666666666661</v>
      </c>
      <c r="I344" s="36">
        <v>258.7233333333333</v>
      </c>
      <c r="J344" s="36">
        <v>264.84666666666658</v>
      </c>
      <c r="K344" s="31">
        <v>252.6</v>
      </c>
      <c r="L344" s="31">
        <v>239.57</v>
      </c>
      <c r="M344" s="31">
        <v>124.05643999999999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57.64</v>
      </c>
      <c r="D345" s="36">
        <v>57.080000000000005</v>
      </c>
      <c r="E345" s="36">
        <v>55.970000000000013</v>
      </c>
      <c r="F345" s="36">
        <v>54.300000000000004</v>
      </c>
      <c r="G345" s="36">
        <v>53.190000000000012</v>
      </c>
      <c r="H345" s="36">
        <v>58.750000000000014</v>
      </c>
      <c r="I345" s="36">
        <v>59.860000000000014</v>
      </c>
      <c r="J345" s="36">
        <v>61.530000000000015</v>
      </c>
      <c r="K345" s="31">
        <v>58.19</v>
      </c>
      <c r="L345" s="31">
        <v>55.41</v>
      </c>
      <c r="M345" s="31">
        <v>124.40009000000001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381.4</v>
      </c>
      <c r="D346" s="36">
        <v>378.40000000000003</v>
      </c>
      <c r="E346" s="36">
        <v>373.00000000000006</v>
      </c>
      <c r="F346" s="36">
        <v>364.6</v>
      </c>
      <c r="G346" s="36">
        <v>359.20000000000005</v>
      </c>
      <c r="H346" s="36">
        <v>386.80000000000007</v>
      </c>
      <c r="I346" s="36">
        <v>392.20000000000005</v>
      </c>
      <c r="J346" s="36">
        <v>400.60000000000008</v>
      </c>
      <c r="K346" s="31">
        <v>383.8</v>
      </c>
      <c r="L346" s="31">
        <v>370</v>
      </c>
      <c r="M346" s="31">
        <v>177.15196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1225.1500000000001</v>
      </c>
      <c r="D347" s="36">
        <v>1231.2333333333333</v>
      </c>
      <c r="E347" s="36">
        <v>1212.9166666666667</v>
      </c>
      <c r="F347" s="36">
        <v>1200.6833333333334</v>
      </c>
      <c r="G347" s="36">
        <v>1182.3666666666668</v>
      </c>
      <c r="H347" s="36">
        <v>1243.4666666666667</v>
      </c>
      <c r="I347" s="36">
        <v>1261.7833333333333</v>
      </c>
      <c r="J347" s="36">
        <v>1274.0166666666667</v>
      </c>
      <c r="K347" s="31">
        <v>1249.55</v>
      </c>
      <c r="L347" s="31">
        <v>1219</v>
      </c>
      <c r="M347" s="31">
        <v>2.7354799999999999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199.47</v>
      </c>
      <c r="D348" s="36">
        <v>198.5566666666667</v>
      </c>
      <c r="E348" s="36">
        <v>193.1133333333334</v>
      </c>
      <c r="F348" s="36">
        <v>186.75666666666669</v>
      </c>
      <c r="G348" s="36">
        <v>181.31333333333339</v>
      </c>
      <c r="H348" s="36">
        <v>204.91333333333341</v>
      </c>
      <c r="I348" s="36">
        <v>210.35666666666674</v>
      </c>
      <c r="J348" s="36">
        <v>216.71333333333342</v>
      </c>
      <c r="K348" s="31">
        <v>204</v>
      </c>
      <c r="L348" s="31">
        <v>192.2</v>
      </c>
      <c r="M348" s="31">
        <v>182.48253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3674.55</v>
      </c>
      <c r="D349" s="36">
        <v>3667.85</v>
      </c>
      <c r="E349" s="36">
        <v>3615.7</v>
      </c>
      <c r="F349" s="36">
        <v>3556.85</v>
      </c>
      <c r="G349" s="36">
        <v>3504.7</v>
      </c>
      <c r="H349" s="36">
        <v>3726.7</v>
      </c>
      <c r="I349" s="36">
        <v>3778.8500000000004</v>
      </c>
      <c r="J349" s="36">
        <v>3837.7</v>
      </c>
      <c r="K349" s="31">
        <v>3720</v>
      </c>
      <c r="L349" s="31">
        <v>3609</v>
      </c>
      <c r="M349" s="31">
        <v>2.3102800000000001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2616.4499999999998</v>
      </c>
      <c r="D350" s="36">
        <v>2621.4833333333331</v>
      </c>
      <c r="E350" s="36">
        <v>2593.0166666666664</v>
      </c>
      <c r="F350" s="36">
        <v>2569.5833333333335</v>
      </c>
      <c r="G350" s="36">
        <v>2541.1166666666668</v>
      </c>
      <c r="H350" s="36">
        <v>2644.9166666666661</v>
      </c>
      <c r="I350" s="36">
        <v>2673.3833333333323</v>
      </c>
      <c r="J350" s="36">
        <v>2696.8166666666657</v>
      </c>
      <c r="K350" s="31">
        <v>2649.95</v>
      </c>
      <c r="L350" s="31">
        <v>2598.0500000000002</v>
      </c>
      <c r="M350" s="31">
        <v>5.3498999999999999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82.38</v>
      </c>
      <c r="D351" s="36">
        <v>82.996666666666655</v>
      </c>
      <c r="E351" s="36">
        <v>80.543333333333308</v>
      </c>
      <c r="F351" s="36">
        <v>78.706666666666649</v>
      </c>
      <c r="G351" s="36">
        <v>76.253333333333302</v>
      </c>
      <c r="H351" s="36">
        <v>84.833333333333314</v>
      </c>
      <c r="I351" s="36">
        <v>87.286666666666662</v>
      </c>
      <c r="J351" s="36">
        <v>89.123333333333321</v>
      </c>
      <c r="K351" s="31">
        <v>85.45</v>
      </c>
      <c r="L351" s="31">
        <v>81.16</v>
      </c>
      <c r="M351" s="31">
        <v>13.11417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667.05</v>
      </c>
      <c r="D352" s="36">
        <v>666.25</v>
      </c>
      <c r="E352" s="36">
        <v>658.95</v>
      </c>
      <c r="F352" s="36">
        <v>650.85</v>
      </c>
      <c r="G352" s="36">
        <v>643.55000000000007</v>
      </c>
      <c r="H352" s="36">
        <v>674.35</v>
      </c>
      <c r="I352" s="36">
        <v>681.65</v>
      </c>
      <c r="J352" s="36">
        <v>689.75</v>
      </c>
      <c r="K352" s="31">
        <v>673.55</v>
      </c>
      <c r="L352" s="31">
        <v>658.15</v>
      </c>
      <c r="M352" s="31">
        <v>7.6358100000000002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4856.3500000000004</v>
      </c>
      <c r="D353" s="36">
        <v>4845.7833333333338</v>
      </c>
      <c r="E353" s="36">
        <v>4741.5666666666675</v>
      </c>
      <c r="F353" s="36">
        <v>4626.7833333333338</v>
      </c>
      <c r="G353" s="36">
        <v>4522.5666666666675</v>
      </c>
      <c r="H353" s="36">
        <v>4960.5666666666675</v>
      </c>
      <c r="I353" s="36">
        <v>5064.7833333333328</v>
      </c>
      <c r="J353" s="36">
        <v>5179.5666666666675</v>
      </c>
      <c r="K353" s="31">
        <v>4950</v>
      </c>
      <c r="L353" s="31">
        <v>4731</v>
      </c>
      <c r="M353" s="31">
        <v>0.52353000000000005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353.95</v>
      </c>
      <c r="D354" s="36">
        <v>356.38333333333327</v>
      </c>
      <c r="E354" s="36">
        <v>348.86666666666656</v>
      </c>
      <c r="F354" s="36">
        <v>343.7833333333333</v>
      </c>
      <c r="G354" s="36">
        <v>336.26666666666659</v>
      </c>
      <c r="H354" s="36">
        <v>361.46666666666653</v>
      </c>
      <c r="I354" s="36">
        <v>368.98333333333329</v>
      </c>
      <c r="J354" s="36">
        <v>374.06666666666649</v>
      </c>
      <c r="K354" s="31">
        <v>363.9</v>
      </c>
      <c r="L354" s="31">
        <v>351.3</v>
      </c>
      <c r="M354" s="31">
        <v>3.2399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1723.65</v>
      </c>
      <c r="D355" s="36">
        <v>1726.1000000000001</v>
      </c>
      <c r="E355" s="36">
        <v>1689.9500000000003</v>
      </c>
      <c r="F355" s="36">
        <v>1656.2500000000002</v>
      </c>
      <c r="G355" s="36">
        <v>1620.1000000000004</v>
      </c>
      <c r="H355" s="36">
        <v>1759.8000000000002</v>
      </c>
      <c r="I355" s="36">
        <v>1795.9500000000003</v>
      </c>
      <c r="J355" s="36">
        <v>1829.65</v>
      </c>
      <c r="K355" s="31">
        <v>1762.25</v>
      </c>
      <c r="L355" s="31">
        <v>1692.4</v>
      </c>
      <c r="M355" s="31">
        <v>8.8685100000000006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298.14999999999998</v>
      </c>
      <c r="D356" s="36">
        <v>295.60000000000002</v>
      </c>
      <c r="E356" s="36">
        <v>291.40000000000003</v>
      </c>
      <c r="F356" s="36">
        <v>284.65000000000003</v>
      </c>
      <c r="G356" s="36">
        <v>280.45000000000005</v>
      </c>
      <c r="H356" s="36">
        <v>302.35000000000002</v>
      </c>
      <c r="I356" s="36">
        <v>306.55000000000007</v>
      </c>
      <c r="J356" s="36">
        <v>313.3</v>
      </c>
      <c r="K356" s="31">
        <v>299.8</v>
      </c>
      <c r="L356" s="31">
        <v>288.85000000000002</v>
      </c>
      <c r="M356" s="31">
        <v>192.78800000000001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512.85</v>
      </c>
      <c r="D357" s="36">
        <v>507.29999999999995</v>
      </c>
      <c r="E357" s="36">
        <v>499.59999999999991</v>
      </c>
      <c r="F357" s="36">
        <v>486.34999999999997</v>
      </c>
      <c r="G357" s="36">
        <v>478.64999999999992</v>
      </c>
      <c r="H357" s="36">
        <v>520.54999999999995</v>
      </c>
      <c r="I357" s="36">
        <v>528.25</v>
      </c>
      <c r="J357" s="36">
        <v>541.49999999999989</v>
      </c>
      <c r="K357" s="31">
        <v>515</v>
      </c>
      <c r="L357" s="31">
        <v>494.05</v>
      </c>
      <c r="M357" s="31">
        <v>25.158059999999999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1848.35</v>
      </c>
      <c r="D358" s="36">
        <v>1860.2833333333335</v>
      </c>
      <c r="E358" s="36">
        <v>1800.666666666667</v>
      </c>
      <c r="F358" s="36">
        <v>1752.9833333333333</v>
      </c>
      <c r="G358" s="36">
        <v>1693.3666666666668</v>
      </c>
      <c r="H358" s="36">
        <v>1907.9666666666672</v>
      </c>
      <c r="I358" s="36">
        <v>1967.5833333333335</v>
      </c>
      <c r="J358" s="36">
        <v>2015.2666666666673</v>
      </c>
      <c r="K358" s="31">
        <v>1919.9</v>
      </c>
      <c r="L358" s="31">
        <v>1812.6</v>
      </c>
      <c r="M358" s="31">
        <v>12.675000000000001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467.15</v>
      </c>
      <c r="D359" s="36">
        <v>465.31666666666661</v>
      </c>
      <c r="E359" s="36">
        <v>455.93333333333322</v>
      </c>
      <c r="F359" s="36">
        <v>444.71666666666664</v>
      </c>
      <c r="G359" s="36">
        <v>435.33333333333326</v>
      </c>
      <c r="H359" s="36">
        <v>476.53333333333319</v>
      </c>
      <c r="I359" s="36">
        <v>485.91666666666663</v>
      </c>
      <c r="J359" s="36">
        <v>497.13333333333316</v>
      </c>
      <c r="K359" s="31">
        <v>474.7</v>
      </c>
      <c r="L359" s="31">
        <v>454.1</v>
      </c>
      <c r="M359" s="31">
        <v>62.115250000000003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10250.5</v>
      </c>
      <c r="D360" s="36">
        <v>10225.016666666666</v>
      </c>
      <c r="E360" s="36">
        <v>10076.483333333334</v>
      </c>
      <c r="F360" s="36">
        <v>9902.4666666666672</v>
      </c>
      <c r="G360" s="36">
        <v>9753.9333333333343</v>
      </c>
      <c r="H360" s="36">
        <v>10399.033333333333</v>
      </c>
      <c r="I360" s="36">
        <v>10547.566666666666</v>
      </c>
      <c r="J360" s="36">
        <v>10721.583333333332</v>
      </c>
      <c r="K360" s="31">
        <v>10373.549999999999</v>
      </c>
      <c r="L360" s="31">
        <v>10051</v>
      </c>
      <c r="M360" s="31">
        <v>1.74464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1420.6</v>
      </c>
      <c r="D361" s="36">
        <v>1407.3166666666666</v>
      </c>
      <c r="E361" s="36">
        <v>1375.8333333333333</v>
      </c>
      <c r="F361" s="36">
        <v>1331.0666666666666</v>
      </c>
      <c r="G361" s="36">
        <v>1299.5833333333333</v>
      </c>
      <c r="H361" s="36">
        <v>1452.0833333333333</v>
      </c>
      <c r="I361" s="36">
        <v>1483.5666666666668</v>
      </c>
      <c r="J361" s="36">
        <v>1528.3333333333333</v>
      </c>
      <c r="K361" s="31">
        <v>1438.8</v>
      </c>
      <c r="L361" s="31">
        <v>1362.55</v>
      </c>
      <c r="M361" s="31">
        <v>6.7293099999999999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262.55</v>
      </c>
      <c r="D362" s="36">
        <v>263.2166666666667</v>
      </c>
      <c r="E362" s="36">
        <v>256.83333333333337</v>
      </c>
      <c r="F362" s="36">
        <v>251.11666666666667</v>
      </c>
      <c r="G362" s="36">
        <v>244.73333333333335</v>
      </c>
      <c r="H362" s="36">
        <v>268.93333333333339</v>
      </c>
      <c r="I362" s="36">
        <v>275.31666666666672</v>
      </c>
      <c r="J362" s="36">
        <v>281.03333333333342</v>
      </c>
      <c r="K362" s="31">
        <v>269.60000000000002</v>
      </c>
      <c r="L362" s="31">
        <v>257.5</v>
      </c>
      <c r="M362" s="31">
        <v>13.03829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3845.7</v>
      </c>
      <c r="D363" s="36">
        <v>3829.6333333333332</v>
      </c>
      <c r="E363" s="36">
        <v>3796.0666666666666</v>
      </c>
      <c r="F363" s="36">
        <v>3746.4333333333334</v>
      </c>
      <c r="G363" s="36">
        <v>3712.8666666666668</v>
      </c>
      <c r="H363" s="36">
        <v>3879.2666666666664</v>
      </c>
      <c r="I363" s="36">
        <v>3912.833333333333</v>
      </c>
      <c r="J363" s="36">
        <v>3962.4666666666662</v>
      </c>
      <c r="K363" s="31">
        <v>3863.2</v>
      </c>
      <c r="L363" s="31">
        <v>3780</v>
      </c>
      <c r="M363" s="31">
        <v>1.6897599999999999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807.15</v>
      </c>
      <c r="D364" s="36">
        <v>796.03333333333342</v>
      </c>
      <c r="E364" s="36">
        <v>781.56666666666683</v>
      </c>
      <c r="F364" s="36">
        <v>755.98333333333346</v>
      </c>
      <c r="G364" s="36">
        <v>741.51666666666688</v>
      </c>
      <c r="H364" s="36">
        <v>821.61666666666679</v>
      </c>
      <c r="I364" s="36">
        <v>836.08333333333326</v>
      </c>
      <c r="J364" s="36">
        <v>861.66666666666674</v>
      </c>
      <c r="K364" s="31">
        <v>810.5</v>
      </c>
      <c r="L364" s="31">
        <v>770.45</v>
      </c>
      <c r="M364" s="31">
        <v>12.563029999999999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523.70000000000005</v>
      </c>
      <c r="D365" s="36">
        <v>523.56666666666672</v>
      </c>
      <c r="E365" s="36">
        <v>508.13333333333344</v>
      </c>
      <c r="F365" s="36">
        <v>492.56666666666672</v>
      </c>
      <c r="G365" s="36">
        <v>477.13333333333344</v>
      </c>
      <c r="H365" s="36">
        <v>539.13333333333344</v>
      </c>
      <c r="I365" s="36">
        <v>554.56666666666661</v>
      </c>
      <c r="J365" s="36">
        <v>570.13333333333344</v>
      </c>
      <c r="K365" s="31">
        <v>539</v>
      </c>
      <c r="L365" s="31">
        <v>508</v>
      </c>
      <c r="M365" s="31">
        <v>15.029719999999999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1449.85</v>
      </c>
      <c r="D366" s="36">
        <v>1445.5666666666666</v>
      </c>
      <c r="E366" s="36">
        <v>1425.3833333333332</v>
      </c>
      <c r="F366" s="36">
        <v>1400.9166666666665</v>
      </c>
      <c r="G366" s="36">
        <v>1380.7333333333331</v>
      </c>
      <c r="H366" s="36">
        <v>1470.0333333333333</v>
      </c>
      <c r="I366" s="36">
        <v>1490.2166666666667</v>
      </c>
      <c r="J366" s="36">
        <v>1514.6833333333334</v>
      </c>
      <c r="K366" s="31">
        <v>1465.75</v>
      </c>
      <c r="L366" s="31">
        <v>1421.1</v>
      </c>
      <c r="M366" s="31">
        <v>3.57524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39480.550000000003</v>
      </c>
      <c r="D367" s="36">
        <v>39413.383333333331</v>
      </c>
      <c r="E367" s="36">
        <v>39077.166666666664</v>
      </c>
      <c r="F367" s="36">
        <v>38673.783333333333</v>
      </c>
      <c r="G367" s="36">
        <v>38337.566666666666</v>
      </c>
      <c r="H367" s="36">
        <v>39816.766666666663</v>
      </c>
      <c r="I367" s="36">
        <v>40152.983333333337</v>
      </c>
      <c r="J367" s="36">
        <v>40556.366666666661</v>
      </c>
      <c r="K367" s="31">
        <v>39749.599999999999</v>
      </c>
      <c r="L367" s="31">
        <v>39010</v>
      </c>
      <c r="M367" s="31">
        <v>0.11878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1643.9</v>
      </c>
      <c r="D368" s="36">
        <v>1642.5333333333335</v>
      </c>
      <c r="E368" s="36">
        <v>1630.366666666667</v>
      </c>
      <c r="F368" s="36">
        <v>1616.8333333333335</v>
      </c>
      <c r="G368" s="36">
        <v>1604.666666666667</v>
      </c>
      <c r="H368" s="36">
        <v>1656.0666666666671</v>
      </c>
      <c r="I368" s="36">
        <v>1668.2333333333336</v>
      </c>
      <c r="J368" s="36">
        <v>1681.7666666666671</v>
      </c>
      <c r="K368" s="31">
        <v>1654.7</v>
      </c>
      <c r="L368" s="31">
        <v>1629</v>
      </c>
      <c r="M368" s="31">
        <v>9.3881800000000002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4558.55</v>
      </c>
      <c r="D369" s="36">
        <v>4589.8500000000004</v>
      </c>
      <c r="E369" s="36">
        <v>4501.8000000000011</v>
      </c>
      <c r="F369" s="36">
        <v>4445.0500000000011</v>
      </c>
      <c r="G369" s="36">
        <v>4357.0000000000018</v>
      </c>
      <c r="H369" s="36">
        <v>4646.6000000000004</v>
      </c>
      <c r="I369" s="36">
        <v>4734.6499999999996</v>
      </c>
      <c r="J369" s="36">
        <v>4791.3999999999996</v>
      </c>
      <c r="K369" s="31">
        <v>4677.8999999999996</v>
      </c>
      <c r="L369" s="31">
        <v>4533.1000000000004</v>
      </c>
      <c r="M369" s="31">
        <v>5.3513700000000002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332.8</v>
      </c>
      <c r="D370" s="36">
        <v>329.66666666666669</v>
      </c>
      <c r="E370" s="36">
        <v>324.33333333333337</v>
      </c>
      <c r="F370" s="36">
        <v>315.86666666666667</v>
      </c>
      <c r="G370" s="36">
        <v>310.53333333333336</v>
      </c>
      <c r="H370" s="36">
        <v>338.13333333333338</v>
      </c>
      <c r="I370" s="36">
        <v>343.46666666666675</v>
      </c>
      <c r="J370" s="36">
        <v>351.93333333333339</v>
      </c>
      <c r="K370" s="31">
        <v>335</v>
      </c>
      <c r="L370" s="31">
        <v>321.2</v>
      </c>
      <c r="M370" s="31">
        <v>23.536860000000001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3998</v>
      </c>
      <c r="D371" s="36">
        <v>3970.25</v>
      </c>
      <c r="E371" s="36">
        <v>3865.75</v>
      </c>
      <c r="F371" s="36">
        <v>3733.5</v>
      </c>
      <c r="G371" s="36">
        <v>3629</v>
      </c>
      <c r="H371" s="36">
        <v>4102.5</v>
      </c>
      <c r="I371" s="36">
        <v>4207</v>
      </c>
      <c r="J371" s="36">
        <v>4339.25</v>
      </c>
      <c r="K371" s="31">
        <v>4074.75</v>
      </c>
      <c r="L371" s="31">
        <v>3838</v>
      </c>
      <c r="M371" s="31">
        <v>3.78586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3161.65</v>
      </c>
      <c r="D372" s="36">
        <v>3161.6333333333332</v>
      </c>
      <c r="E372" s="36">
        <v>3121.4166666666665</v>
      </c>
      <c r="F372" s="36">
        <v>3081.1833333333334</v>
      </c>
      <c r="G372" s="36">
        <v>3040.9666666666667</v>
      </c>
      <c r="H372" s="36">
        <v>3201.8666666666663</v>
      </c>
      <c r="I372" s="36">
        <v>3242.0833333333335</v>
      </c>
      <c r="J372" s="36">
        <v>3282.3166666666662</v>
      </c>
      <c r="K372" s="31">
        <v>3201.85</v>
      </c>
      <c r="L372" s="31">
        <v>3121.4</v>
      </c>
      <c r="M372" s="31">
        <v>6.3718300000000001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908.7</v>
      </c>
      <c r="D373" s="36">
        <v>914.16666666666663</v>
      </c>
      <c r="E373" s="36">
        <v>899.5333333333333</v>
      </c>
      <c r="F373" s="36">
        <v>890.36666666666667</v>
      </c>
      <c r="G373" s="36">
        <v>875.73333333333335</v>
      </c>
      <c r="H373" s="36">
        <v>923.33333333333326</v>
      </c>
      <c r="I373" s="36">
        <v>937.9666666666667</v>
      </c>
      <c r="J373" s="36">
        <v>947.13333333333321</v>
      </c>
      <c r="K373" s="31">
        <v>928.8</v>
      </c>
      <c r="L373" s="31">
        <v>905</v>
      </c>
      <c r="M373" s="31">
        <v>6.6288999999999998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152.5</v>
      </c>
      <c r="D374" s="36">
        <v>153.08333333333334</v>
      </c>
      <c r="E374" s="36">
        <v>149.23666666666668</v>
      </c>
      <c r="F374" s="36">
        <v>145.97333333333333</v>
      </c>
      <c r="G374" s="36">
        <v>142.12666666666667</v>
      </c>
      <c r="H374" s="36">
        <v>156.34666666666669</v>
      </c>
      <c r="I374" s="36">
        <v>160.19333333333333</v>
      </c>
      <c r="J374" s="36">
        <v>163.45666666666671</v>
      </c>
      <c r="K374" s="31">
        <v>156.93</v>
      </c>
      <c r="L374" s="31">
        <v>149.82</v>
      </c>
      <c r="M374" s="31">
        <v>21.432559999999999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2137.6999999999998</v>
      </c>
      <c r="D375" s="36">
        <v>2166.4333333333329</v>
      </c>
      <c r="E375" s="36">
        <v>2096.266666666666</v>
      </c>
      <c r="F375" s="36">
        <v>2054.833333333333</v>
      </c>
      <c r="G375" s="36">
        <v>1984.6666666666661</v>
      </c>
      <c r="H375" s="36">
        <v>2207.8666666666659</v>
      </c>
      <c r="I375" s="36">
        <v>2278.0333333333328</v>
      </c>
      <c r="J375" s="36">
        <v>2319.4666666666658</v>
      </c>
      <c r="K375" s="31">
        <v>2236.6</v>
      </c>
      <c r="L375" s="31">
        <v>2125</v>
      </c>
      <c r="M375" s="31">
        <v>1.59596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6358.3</v>
      </c>
      <c r="D376" s="36">
        <v>6382.2333333333336</v>
      </c>
      <c r="E376" s="36">
        <v>6287.166666666667</v>
      </c>
      <c r="F376" s="36">
        <v>6216.0333333333338</v>
      </c>
      <c r="G376" s="36">
        <v>6120.9666666666672</v>
      </c>
      <c r="H376" s="36">
        <v>6453.3666666666668</v>
      </c>
      <c r="I376" s="36">
        <v>6548.4333333333325</v>
      </c>
      <c r="J376" s="36">
        <v>6619.5666666666666</v>
      </c>
      <c r="K376" s="31">
        <v>6477.3</v>
      </c>
      <c r="L376" s="31">
        <v>6311.1</v>
      </c>
      <c r="M376" s="31">
        <v>3.8157100000000002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406</v>
      </c>
      <c r="D377" s="36">
        <v>410.09999999999997</v>
      </c>
      <c r="E377" s="36">
        <v>399.79999999999995</v>
      </c>
      <c r="F377" s="36">
        <v>393.59999999999997</v>
      </c>
      <c r="G377" s="36">
        <v>383.29999999999995</v>
      </c>
      <c r="H377" s="36">
        <v>416.29999999999995</v>
      </c>
      <c r="I377" s="36">
        <v>426.6</v>
      </c>
      <c r="J377" s="36">
        <v>432.79999999999995</v>
      </c>
      <c r="K377" s="31">
        <v>420.4</v>
      </c>
      <c r="L377" s="31">
        <v>403.9</v>
      </c>
      <c r="M377" s="31">
        <v>78.32047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560.79999999999995</v>
      </c>
      <c r="D378" s="36">
        <v>554.4666666666667</v>
      </c>
      <c r="E378" s="36">
        <v>541.33333333333337</v>
      </c>
      <c r="F378" s="36">
        <v>521.86666666666667</v>
      </c>
      <c r="G378" s="36">
        <v>508.73333333333335</v>
      </c>
      <c r="H378" s="36">
        <v>573.93333333333339</v>
      </c>
      <c r="I378" s="36">
        <v>587.06666666666661</v>
      </c>
      <c r="J378" s="36">
        <v>606.53333333333342</v>
      </c>
      <c r="K378" s="31">
        <v>567.6</v>
      </c>
      <c r="L378" s="31">
        <v>535</v>
      </c>
      <c r="M378" s="31">
        <v>233.40064000000001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346.05</v>
      </c>
      <c r="D379" s="36">
        <v>343.11666666666662</v>
      </c>
      <c r="E379" s="36">
        <v>338.43333333333322</v>
      </c>
      <c r="F379" s="36">
        <v>330.81666666666661</v>
      </c>
      <c r="G379" s="36">
        <v>326.13333333333321</v>
      </c>
      <c r="H379" s="36">
        <v>350.73333333333323</v>
      </c>
      <c r="I379" s="36">
        <v>355.41666666666663</v>
      </c>
      <c r="J379" s="36">
        <v>363.03333333333325</v>
      </c>
      <c r="K379" s="31">
        <v>347.8</v>
      </c>
      <c r="L379" s="31">
        <v>335.5</v>
      </c>
      <c r="M379" s="31">
        <v>106.62609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730.35</v>
      </c>
      <c r="D380" s="36">
        <v>732.73333333333346</v>
      </c>
      <c r="E380" s="36">
        <v>709.51666666666688</v>
      </c>
      <c r="F380" s="36">
        <v>688.68333333333339</v>
      </c>
      <c r="G380" s="36">
        <v>665.46666666666681</v>
      </c>
      <c r="H380" s="36">
        <v>753.56666666666695</v>
      </c>
      <c r="I380" s="36">
        <v>776.78333333333342</v>
      </c>
      <c r="J380" s="36">
        <v>797.61666666666702</v>
      </c>
      <c r="K380" s="31">
        <v>755.95</v>
      </c>
      <c r="L380" s="31">
        <v>711.9</v>
      </c>
      <c r="M380" s="31">
        <v>13.287570000000001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1786.85</v>
      </c>
      <c r="D381" s="36">
        <v>1777</v>
      </c>
      <c r="E381" s="36">
        <v>1749.3</v>
      </c>
      <c r="F381" s="36">
        <v>1711.75</v>
      </c>
      <c r="G381" s="36">
        <v>1684.05</v>
      </c>
      <c r="H381" s="36">
        <v>1814.55</v>
      </c>
      <c r="I381" s="36">
        <v>1842.2499999999998</v>
      </c>
      <c r="J381" s="36">
        <v>1879.8</v>
      </c>
      <c r="K381" s="31">
        <v>1804.7</v>
      </c>
      <c r="L381" s="31">
        <v>1739.45</v>
      </c>
      <c r="M381" s="31">
        <v>8.1017499999999991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676.7</v>
      </c>
      <c r="D382" s="36">
        <v>677.30000000000007</v>
      </c>
      <c r="E382" s="36">
        <v>666.35000000000014</v>
      </c>
      <c r="F382" s="36">
        <v>656.00000000000011</v>
      </c>
      <c r="G382" s="36">
        <v>645.05000000000018</v>
      </c>
      <c r="H382" s="36">
        <v>687.65000000000009</v>
      </c>
      <c r="I382" s="36">
        <v>698.60000000000014</v>
      </c>
      <c r="J382" s="36">
        <v>708.95</v>
      </c>
      <c r="K382" s="31">
        <v>688.25</v>
      </c>
      <c r="L382" s="31">
        <v>666.95</v>
      </c>
      <c r="M382" s="31">
        <v>3.25299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171.29</v>
      </c>
      <c r="D383" s="36">
        <v>170.12</v>
      </c>
      <c r="E383" s="36">
        <v>163.44</v>
      </c>
      <c r="F383" s="36">
        <v>155.59</v>
      </c>
      <c r="G383" s="36">
        <v>148.91</v>
      </c>
      <c r="H383" s="36">
        <v>177.97</v>
      </c>
      <c r="I383" s="36">
        <v>184.65</v>
      </c>
      <c r="J383" s="36">
        <v>192.5</v>
      </c>
      <c r="K383" s="31">
        <v>176.8</v>
      </c>
      <c r="L383" s="31">
        <v>162.27000000000001</v>
      </c>
      <c r="M383" s="31">
        <v>32.000390000000003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16778.2</v>
      </c>
      <c r="D384" s="36">
        <v>16793.416666666668</v>
      </c>
      <c r="E384" s="36">
        <v>16586.833333333336</v>
      </c>
      <c r="F384" s="36">
        <v>16395.466666666667</v>
      </c>
      <c r="G384" s="36">
        <v>16188.883333333335</v>
      </c>
      <c r="H384" s="36">
        <v>16984.783333333336</v>
      </c>
      <c r="I384" s="36">
        <v>17191.366666666672</v>
      </c>
      <c r="J384" s="36">
        <v>17382.733333333337</v>
      </c>
      <c r="K384" s="31">
        <v>17000</v>
      </c>
      <c r="L384" s="31">
        <v>16602.05</v>
      </c>
      <c r="M384" s="31">
        <v>0.11047999999999999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119.22</v>
      </c>
      <c r="D385" s="36">
        <v>120.23666666666668</v>
      </c>
      <c r="E385" s="36">
        <v>117.52333333333335</v>
      </c>
      <c r="F385" s="36">
        <v>115.82666666666668</v>
      </c>
      <c r="G385" s="36">
        <v>113.11333333333336</v>
      </c>
      <c r="H385" s="36">
        <v>121.93333333333335</v>
      </c>
      <c r="I385" s="36">
        <v>124.64666666666666</v>
      </c>
      <c r="J385" s="36">
        <v>126.34333333333335</v>
      </c>
      <c r="K385" s="31">
        <v>122.95</v>
      </c>
      <c r="L385" s="31">
        <v>118.54</v>
      </c>
      <c r="M385" s="31">
        <v>487.2441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630.5</v>
      </c>
      <c r="D386" s="36">
        <v>626.81666666666672</v>
      </c>
      <c r="E386" s="36">
        <v>619.68333333333339</v>
      </c>
      <c r="F386" s="36">
        <v>608.86666666666667</v>
      </c>
      <c r="G386" s="36">
        <v>601.73333333333335</v>
      </c>
      <c r="H386" s="36">
        <v>637.63333333333344</v>
      </c>
      <c r="I386" s="36">
        <v>644.76666666666688</v>
      </c>
      <c r="J386" s="36">
        <v>655.58333333333348</v>
      </c>
      <c r="K386" s="31">
        <v>633.95000000000005</v>
      </c>
      <c r="L386" s="31">
        <v>616</v>
      </c>
      <c r="M386" s="31">
        <v>3.2915800000000002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1824.95</v>
      </c>
      <c r="D387" s="36">
        <v>1817.6666666666667</v>
      </c>
      <c r="E387" s="36">
        <v>1785.3333333333335</v>
      </c>
      <c r="F387" s="36">
        <v>1745.7166666666667</v>
      </c>
      <c r="G387" s="36">
        <v>1713.3833333333334</v>
      </c>
      <c r="H387" s="36">
        <v>1857.2833333333335</v>
      </c>
      <c r="I387" s="36">
        <v>1889.616666666667</v>
      </c>
      <c r="J387" s="36">
        <v>1929.2333333333336</v>
      </c>
      <c r="K387" s="31">
        <v>1850</v>
      </c>
      <c r="L387" s="31">
        <v>1778.05</v>
      </c>
      <c r="M387" s="31">
        <v>1.8690899999999999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243.8</v>
      </c>
      <c r="D388" s="36">
        <v>243.9</v>
      </c>
      <c r="E388" s="36">
        <v>239</v>
      </c>
      <c r="F388" s="36">
        <v>234.2</v>
      </c>
      <c r="G388" s="36">
        <v>229.29999999999998</v>
      </c>
      <c r="H388" s="36">
        <v>248.70000000000002</v>
      </c>
      <c r="I388" s="36">
        <v>253.60000000000005</v>
      </c>
      <c r="J388" s="36">
        <v>258.40000000000003</v>
      </c>
      <c r="K388" s="31">
        <v>248.8</v>
      </c>
      <c r="L388" s="31">
        <v>239.1</v>
      </c>
      <c r="M388" s="31">
        <v>99.022030000000001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629.85</v>
      </c>
      <c r="D389" s="36">
        <v>623.15000000000009</v>
      </c>
      <c r="E389" s="36">
        <v>609.10000000000014</v>
      </c>
      <c r="F389" s="36">
        <v>588.35</v>
      </c>
      <c r="G389" s="36">
        <v>574.30000000000007</v>
      </c>
      <c r="H389" s="36">
        <v>643.9000000000002</v>
      </c>
      <c r="I389" s="36">
        <v>657.95000000000016</v>
      </c>
      <c r="J389" s="36">
        <v>678.70000000000027</v>
      </c>
      <c r="K389" s="31">
        <v>637.20000000000005</v>
      </c>
      <c r="L389" s="31">
        <v>602.4</v>
      </c>
      <c r="M389" s="31">
        <v>312.25972000000002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604.4</v>
      </c>
      <c r="D390" s="36">
        <v>610.13333333333333</v>
      </c>
      <c r="E390" s="36">
        <v>597.26666666666665</v>
      </c>
      <c r="F390" s="36">
        <v>590.13333333333333</v>
      </c>
      <c r="G390" s="36">
        <v>577.26666666666665</v>
      </c>
      <c r="H390" s="36">
        <v>617.26666666666665</v>
      </c>
      <c r="I390" s="36">
        <v>630.13333333333321</v>
      </c>
      <c r="J390" s="36">
        <v>637.26666666666665</v>
      </c>
      <c r="K390" s="31">
        <v>623</v>
      </c>
      <c r="L390" s="31">
        <v>603</v>
      </c>
      <c r="M390" s="31">
        <v>1.81454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729.65</v>
      </c>
      <c r="D391" s="36">
        <v>732.91666666666663</v>
      </c>
      <c r="E391" s="36">
        <v>712.7833333333333</v>
      </c>
      <c r="F391" s="36">
        <v>695.91666666666663</v>
      </c>
      <c r="G391" s="36">
        <v>675.7833333333333</v>
      </c>
      <c r="H391" s="36">
        <v>749.7833333333333</v>
      </c>
      <c r="I391" s="36">
        <v>769.91666666666674</v>
      </c>
      <c r="J391" s="36">
        <v>786.7833333333333</v>
      </c>
      <c r="K391" s="31">
        <v>753.05</v>
      </c>
      <c r="L391" s="31">
        <v>716.05</v>
      </c>
      <c r="M391" s="31">
        <v>31.744700000000002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1666.15</v>
      </c>
      <c r="D392" s="36">
        <v>1667.05</v>
      </c>
      <c r="E392" s="36">
        <v>1649.1</v>
      </c>
      <c r="F392" s="36">
        <v>1632.05</v>
      </c>
      <c r="G392" s="36">
        <v>1614.1</v>
      </c>
      <c r="H392" s="36">
        <v>1684.1</v>
      </c>
      <c r="I392" s="36">
        <v>1702.0500000000002</v>
      </c>
      <c r="J392" s="36">
        <v>1719.1</v>
      </c>
      <c r="K392" s="31">
        <v>1685</v>
      </c>
      <c r="L392" s="31">
        <v>1650</v>
      </c>
      <c r="M392" s="31">
        <v>1.0579000000000001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609.95000000000005</v>
      </c>
      <c r="D393" s="36">
        <v>595.36666666666667</v>
      </c>
      <c r="E393" s="36">
        <v>572.33333333333337</v>
      </c>
      <c r="F393" s="36">
        <v>534.7166666666667</v>
      </c>
      <c r="G393" s="36">
        <v>511.68333333333339</v>
      </c>
      <c r="H393" s="36">
        <v>632.98333333333335</v>
      </c>
      <c r="I393" s="36">
        <v>656.01666666666665</v>
      </c>
      <c r="J393" s="36">
        <v>693.63333333333333</v>
      </c>
      <c r="K393" s="31">
        <v>618.4</v>
      </c>
      <c r="L393" s="31">
        <v>557.75</v>
      </c>
      <c r="M393" s="31">
        <v>2115.4706000000001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522.20000000000005</v>
      </c>
      <c r="D394" s="36">
        <v>517.61666666666667</v>
      </c>
      <c r="E394" s="36">
        <v>506.23333333333335</v>
      </c>
      <c r="F394" s="36">
        <v>490.26666666666665</v>
      </c>
      <c r="G394" s="36">
        <v>478.88333333333333</v>
      </c>
      <c r="H394" s="36">
        <v>533.58333333333337</v>
      </c>
      <c r="I394" s="36">
        <v>544.96666666666681</v>
      </c>
      <c r="J394" s="36">
        <v>560.93333333333339</v>
      </c>
      <c r="K394" s="31">
        <v>529</v>
      </c>
      <c r="L394" s="31">
        <v>501.65</v>
      </c>
      <c r="M394" s="31">
        <v>108.47725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1267.5</v>
      </c>
      <c r="D395" s="36">
        <v>1263.2</v>
      </c>
      <c r="E395" s="36">
        <v>1249.3000000000002</v>
      </c>
      <c r="F395" s="36">
        <v>1231.1000000000001</v>
      </c>
      <c r="G395" s="36">
        <v>1217.2000000000003</v>
      </c>
      <c r="H395" s="36">
        <v>1281.4000000000001</v>
      </c>
      <c r="I395" s="36">
        <v>1295.3000000000002</v>
      </c>
      <c r="J395" s="36">
        <v>1313.5</v>
      </c>
      <c r="K395" s="31">
        <v>1277.0999999999999</v>
      </c>
      <c r="L395" s="31">
        <v>1245</v>
      </c>
      <c r="M395" s="31">
        <v>0.80876999999999999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315.35000000000002</v>
      </c>
      <c r="D396" s="36">
        <v>310.26666666666665</v>
      </c>
      <c r="E396" s="36">
        <v>291.08333333333331</v>
      </c>
      <c r="F396" s="36">
        <v>266.81666666666666</v>
      </c>
      <c r="G396" s="36">
        <v>247.63333333333333</v>
      </c>
      <c r="H396" s="36">
        <v>334.5333333333333</v>
      </c>
      <c r="I396" s="36">
        <v>353.7166666666667</v>
      </c>
      <c r="J396" s="36">
        <v>377.98333333333329</v>
      </c>
      <c r="K396" s="31">
        <v>329.45</v>
      </c>
      <c r="L396" s="31">
        <v>286</v>
      </c>
      <c r="M396" s="31">
        <v>228.00344999999999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905.85</v>
      </c>
      <c r="D397" s="36">
        <v>911.61666666666667</v>
      </c>
      <c r="E397" s="36">
        <v>884.23333333333335</v>
      </c>
      <c r="F397" s="36">
        <v>862.61666666666667</v>
      </c>
      <c r="G397" s="36">
        <v>835.23333333333335</v>
      </c>
      <c r="H397" s="36">
        <v>933.23333333333335</v>
      </c>
      <c r="I397" s="36">
        <v>960.61666666666679</v>
      </c>
      <c r="J397" s="36">
        <v>982.23333333333335</v>
      </c>
      <c r="K397" s="31">
        <v>939</v>
      </c>
      <c r="L397" s="31">
        <v>890</v>
      </c>
      <c r="M397" s="31">
        <v>6.6965599999999998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219.78</v>
      </c>
      <c r="D398" s="36">
        <v>220.44333333333336</v>
      </c>
      <c r="E398" s="36">
        <v>212.98666666666671</v>
      </c>
      <c r="F398" s="36">
        <v>206.19333333333336</v>
      </c>
      <c r="G398" s="36">
        <v>198.73666666666671</v>
      </c>
      <c r="H398" s="36">
        <v>227.23666666666671</v>
      </c>
      <c r="I398" s="36">
        <v>234.69333333333336</v>
      </c>
      <c r="J398" s="36">
        <v>241.48666666666671</v>
      </c>
      <c r="K398" s="31">
        <v>227.9</v>
      </c>
      <c r="L398" s="31">
        <v>213.65</v>
      </c>
      <c r="M398" s="31">
        <v>180.43003999999999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3674.85</v>
      </c>
      <c r="D399" s="36">
        <v>3648.4833333333336</v>
      </c>
      <c r="E399" s="36">
        <v>3601.9666666666672</v>
      </c>
      <c r="F399" s="36">
        <v>3529.0833333333335</v>
      </c>
      <c r="G399" s="36">
        <v>3482.5666666666671</v>
      </c>
      <c r="H399" s="36">
        <v>3721.3666666666672</v>
      </c>
      <c r="I399" s="36">
        <v>3767.8833333333337</v>
      </c>
      <c r="J399" s="36">
        <v>3840.7666666666673</v>
      </c>
      <c r="K399" s="31">
        <v>3695</v>
      </c>
      <c r="L399" s="31">
        <v>3575.6</v>
      </c>
      <c r="M399" s="31">
        <v>0.30903000000000003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79.27</v>
      </c>
      <c r="D400" s="36">
        <v>79.179999999999993</v>
      </c>
      <c r="E400" s="36">
        <v>77.609999999999985</v>
      </c>
      <c r="F400" s="36">
        <v>75.949999999999989</v>
      </c>
      <c r="G400" s="36">
        <v>74.379999999999981</v>
      </c>
      <c r="H400" s="36">
        <v>80.839999999999989</v>
      </c>
      <c r="I400" s="36">
        <v>82.410000000000011</v>
      </c>
      <c r="J400" s="36">
        <v>84.07</v>
      </c>
      <c r="K400" s="31">
        <v>80.75</v>
      </c>
      <c r="L400" s="31">
        <v>77.52</v>
      </c>
      <c r="M400" s="31">
        <v>27.909140000000001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3156.1</v>
      </c>
      <c r="D401" s="36">
        <v>3161.3333333333335</v>
      </c>
      <c r="E401" s="36">
        <v>3072.7666666666669</v>
      </c>
      <c r="F401" s="36">
        <v>2989.4333333333334</v>
      </c>
      <c r="G401" s="36">
        <v>2900.8666666666668</v>
      </c>
      <c r="H401" s="36">
        <v>3244.666666666667</v>
      </c>
      <c r="I401" s="36">
        <v>3333.2333333333336</v>
      </c>
      <c r="J401" s="36">
        <v>3416.5666666666671</v>
      </c>
      <c r="K401" s="31">
        <v>3249.9</v>
      </c>
      <c r="L401" s="31">
        <v>3078</v>
      </c>
      <c r="M401" s="31">
        <v>15.58117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209.27</v>
      </c>
      <c r="D402" s="36">
        <v>208.46333333333337</v>
      </c>
      <c r="E402" s="36">
        <v>206.60666666666674</v>
      </c>
      <c r="F402" s="36">
        <v>203.94333333333338</v>
      </c>
      <c r="G402" s="36">
        <v>202.08666666666676</v>
      </c>
      <c r="H402" s="36">
        <v>211.12666666666672</v>
      </c>
      <c r="I402" s="36">
        <v>212.98333333333335</v>
      </c>
      <c r="J402" s="36">
        <v>215.6466666666667</v>
      </c>
      <c r="K402" s="31">
        <v>210.32</v>
      </c>
      <c r="L402" s="31">
        <v>205.8</v>
      </c>
      <c r="M402" s="31">
        <v>12.672499999999999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3168.45</v>
      </c>
      <c r="D403" s="36">
        <v>3163.25</v>
      </c>
      <c r="E403" s="36">
        <v>3131.5</v>
      </c>
      <c r="F403" s="36">
        <v>3094.55</v>
      </c>
      <c r="G403" s="36">
        <v>3062.8</v>
      </c>
      <c r="H403" s="36">
        <v>3200.2</v>
      </c>
      <c r="I403" s="36">
        <v>3231.95</v>
      </c>
      <c r="J403" s="36">
        <v>3268.8999999999996</v>
      </c>
      <c r="K403" s="31">
        <v>3195</v>
      </c>
      <c r="L403" s="31">
        <v>3126.3</v>
      </c>
      <c r="M403" s="31">
        <v>35.672890000000002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113.86</v>
      </c>
      <c r="D404" s="36">
        <v>113.05666666666666</v>
      </c>
      <c r="E404" s="36">
        <v>111.01333333333332</v>
      </c>
      <c r="F404" s="36">
        <v>108.16666666666666</v>
      </c>
      <c r="G404" s="36">
        <v>106.12333333333332</v>
      </c>
      <c r="H404" s="36">
        <v>115.90333333333332</v>
      </c>
      <c r="I404" s="36">
        <v>117.94666666666664</v>
      </c>
      <c r="J404" s="36">
        <v>120.79333333333332</v>
      </c>
      <c r="K404" s="31">
        <v>115.1</v>
      </c>
      <c r="L404" s="31">
        <v>110.21</v>
      </c>
      <c r="M404" s="31">
        <v>65.08372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1772.3</v>
      </c>
      <c r="D405" s="36">
        <v>1791.3166666666666</v>
      </c>
      <c r="E405" s="36">
        <v>1735.9833333333331</v>
      </c>
      <c r="F405" s="36">
        <v>1699.6666666666665</v>
      </c>
      <c r="G405" s="36">
        <v>1644.333333333333</v>
      </c>
      <c r="H405" s="36">
        <v>1827.6333333333332</v>
      </c>
      <c r="I405" s="36">
        <v>1882.9666666666667</v>
      </c>
      <c r="J405" s="36">
        <v>1919.2833333333333</v>
      </c>
      <c r="K405" s="31">
        <v>1846.65</v>
      </c>
      <c r="L405" s="31">
        <v>1755</v>
      </c>
      <c r="M405" s="31">
        <v>2.0682999999999998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82.37</v>
      </c>
      <c r="D406" s="36">
        <v>82.44</v>
      </c>
      <c r="E406" s="36">
        <v>81.14</v>
      </c>
      <c r="F406" s="36">
        <v>79.91</v>
      </c>
      <c r="G406" s="36">
        <v>78.61</v>
      </c>
      <c r="H406" s="36">
        <v>83.67</v>
      </c>
      <c r="I406" s="36">
        <v>84.970000000000013</v>
      </c>
      <c r="J406" s="36">
        <v>86.2</v>
      </c>
      <c r="K406" s="31">
        <v>83.74</v>
      </c>
      <c r="L406" s="31">
        <v>81.209999999999994</v>
      </c>
      <c r="M406" s="31">
        <v>17.85896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745.3</v>
      </c>
      <c r="D407" s="36">
        <v>738.61666666666667</v>
      </c>
      <c r="E407" s="36">
        <v>730.68333333333339</v>
      </c>
      <c r="F407" s="36">
        <v>716.06666666666672</v>
      </c>
      <c r="G407" s="36">
        <v>708.13333333333344</v>
      </c>
      <c r="H407" s="36">
        <v>753.23333333333335</v>
      </c>
      <c r="I407" s="36">
        <v>761.16666666666652</v>
      </c>
      <c r="J407" s="36">
        <v>775.7833333333333</v>
      </c>
      <c r="K407" s="31">
        <v>746.55</v>
      </c>
      <c r="L407" s="31">
        <v>724</v>
      </c>
      <c r="M407" s="31">
        <v>23.848759999999999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1558.8</v>
      </c>
      <c r="D408" s="36">
        <v>1546.6333333333332</v>
      </c>
      <c r="E408" s="36">
        <v>1530.7666666666664</v>
      </c>
      <c r="F408" s="36">
        <v>1502.7333333333331</v>
      </c>
      <c r="G408" s="36">
        <v>1486.8666666666663</v>
      </c>
      <c r="H408" s="36">
        <v>1574.6666666666665</v>
      </c>
      <c r="I408" s="36">
        <v>1590.5333333333333</v>
      </c>
      <c r="J408" s="36">
        <v>1618.5666666666666</v>
      </c>
      <c r="K408" s="31">
        <v>1562.5</v>
      </c>
      <c r="L408" s="31">
        <v>1518.6</v>
      </c>
      <c r="M408" s="31">
        <v>19.6448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142.88999999999999</v>
      </c>
      <c r="D409" s="36">
        <v>141.92666666666665</v>
      </c>
      <c r="E409" s="36">
        <v>136.9733333333333</v>
      </c>
      <c r="F409" s="36">
        <v>131.05666666666664</v>
      </c>
      <c r="G409" s="36">
        <v>126.1033333333333</v>
      </c>
      <c r="H409" s="36">
        <v>147.84333333333331</v>
      </c>
      <c r="I409" s="36">
        <v>152.79666666666662</v>
      </c>
      <c r="J409" s="36">
        <v>158.71333333333331</v>
      </c>
      <c r="K409" s="31">
        <v>146.88</v>
      </c>
      <c r="L409" s="31">
        <v>136.01</v>
      </c>
      <c r="M409" s="31">
        <v>315.36147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5991.75</v>
      </c>
      <c r="D410" s="36">
        <v>6036.583333333333</v>
      </c>
      <c r="E410" s="36">
        <v>5928.1666666666661</v>
      </c>
      <c r="F410" s="36">
        <v>5864.583333333333</v>
      </c>
      <c r="G410" s="36">
        <v>5756.1666666666661</v>
      </c>
      <c r="H410" s="36">
        <v>6100.1666666666661</v>
      </c>
      <c r="I410" s="36">
        <v>6208.5833333333321</v>
      </c>
      <c r="J410" s="36">
        <v>6272.1666666666661</v>
      </c>
      <c r="K410" s="31">
        <v>6145</v>
      </c>
      <c r="L410" s="31">
        <v>5973</v>
      </c>
      <c r="M410" s="31">
        <v>0.64614000000000005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2399.9499999999998</v>
      </c>
      <c r="D411" s="36">
        <v>2385.7666666666669</v>
      </c>
      <c r="E411" s="36">
        <v>2368.7333333333336</v>
      </c>
      <c r="F411" s="36">
        <v>2337.5166666666669</v>
      </c>
      <c r="G411" s="36">
        <v>2320.4833333333336</v>
      </c>
      <c r="H411" s="36">
        <v>2416.9833333333336</v>
      </c>
      <c r="I411" s="36">
        <v>2434.0166666666673</v>
      </c>
      <c r="J411" s="36">
        <v>2465.2333333333336</v>
      </c>
      <c r="K411" s="31">
        <v>2402.8000000000002</v>
      </c>
      <c r="L411" s="31">
        <v>2354.5500000000002</v>
      </c>
      <c r="M411" s="31">
        <v>3.67639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2128.1</v>
      </c>
      <c r="D412" s="36">
        <v>2114.9500000000003</v>
      </c>
      <c r="E412" s="36">
        <v>2074.0000000000005</v>
      </c>
      <c r="F412" s="36">
        <v>2019.9</v>
      </c>
      <c r="G412" s="36">
        <v>1978.9500000000003</v>
      </c>
      <c r="H412" s="36">
        <v>2169.0500000000006</v>
      </c>
      <c r="I412" s="36">
        <v>2210.0000000000005</v>
      </c>
      <c r="J412" s="36">
        <v>2264.1000000000008</v>
      </c>
      <c r="K412" s="31">
        <v>2155.9</v>
      </c>
      <c r="L412" s="31">
        <v>2060.85</v>
      </c>
      <c r="M412" s="31">
        <v>0.36213000000000001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200.5</v>
      </c>
      <c r="D413" s="36">
        <v>200.51666666666665</v>
      </c>
      <c r="E413" s="36">
        <v>196.73333333333329</v>
      </c>
      <c r="F413" s="36">
        <v>192.96666666666664</v>
      </c>
      <c r="G413" s="36">
        <v>189.18333333333328</v>
      </c>
      <c r="H413" s="36">
        <v>204.2833333333333</v>
      </c>
      <c r="I413" s="36">
        <v>208.06666666666666</v>
      </c>
      <c r="J413" s="36">
        <v>211.83333333333331</v>
      </c>
      <c r="K413" s="31">
        <v>204.3</v>
      </c>
      <c r="L413" s="31">
        <v>196.75</v>
      </c>
      <c r="M413" s="31">
        <v>178.38550000000001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6412.3</v>
      </c>
      <c r="D414" s="36">
        <v>6420.0999999999995</v>
      </c>
      <c r="E414" s="36">
        <v>6355.2499999999991</v>
      </c>
      <c r="F414" s="36">
        <v>6298.2</v>
      </c>
      <c r="G414" s="36">
        <v>6233.3499999999995</v>
      </c>
      <c r="H414" s="36">
        <v>6477.1499999999987</v>
      </c>
      <c r="I414" s="36">
        <v>6541.9999999999991</v>
      </c>
      <c r="J414" s="36">
        <v>6599.0499999999984</v>
      </c>
      <c r="K414" s="31">
        <v>6484.95</v>
      </c>
      <c r="L414" s="31">
        <v>6363.05</v>
      </c>
      <c r="M414" s="31">
        <v>0.12274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1555.35</v>
      </c>
      <c r="D415" s="36">
        <v>1549.4333333333334</v>
      </c>
      <c r="E415" s="36">
        <v>1523.2166666666667</v>
      </c>
      <c r="F415" s="36">
        <v>1491.0833333333333</v>
      </c>
      <c r="G415" s="36">
        <v>1464.8666666666666</v>
      </c>
      <c r="H415" s="36">
        <v>1581.5666666666668</v>
      </c>
      <c r="I415" s="36">
        <v>1607.7833333333335</v>
      </c>
      <c r="J415" s="36">
        <v>1639.916666666667</v>
      </c>
      <c r="K415" s="31">
        <v>1575.65</v>
      </c>
      <c r="L415" s="31">
        <v>1517.3</v>
      </c>
      <c r="M415" s="31">
        <v>0.33166000000000001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522.4</v>
      </c>
      <c r="D416" s="36">
        <v>529.45000000000005</v>
      </c>
      <c r="E416" s="36">
        <v>508.90000000000009</v>
      </c>
      <c r="F416" s="36">
        <v>495.40000000000009</v>
      </c>
      <c r="G416" s="36">
        <v>474.85000000000014</v>
      </c>
      <c r="H416" s="36">
        <v>542.95000000000005</v>
      </c>
      <c r="I416" s="36">
        <v>563.5</v>
      </c>
      <c r="J416" s="36">
        <v>577</v>
      </c>
      <c r="K416" s="31">
        <v>550</v>
      </c>
      <c r="L416" s="31">
        <v>515.95000000000005</v>
      </c>
      <c r="M416" s="31">
        <v>4.1097400000000004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4159.55</v>
      </c>
      <c r="D417" s="36">
        <v>4212.7333333333336</v>
      </c>
      <c r="E417" s="36">
        <v>4079.7666666666673</v>
      </c>
      <c r="F417" s="36">
        <v>3999.9833333333336</v>
      </c>
      <c r="G417" s="36">
        <v>3867.0166666666673</v>
      </c>
      <c r="H417" s="36">
        <v>4292.5166666666673</v>
      </c>
      <c r="I417" s="36">
        <v>4425.4833333333345</v>
      </c>
      <c r="J417" s="36">
        <v>4505.2666666666673</v>
      </c>
      <c r="K417" s="31">
        <v>4345.7</v>
      </c>
      <c r="L417" s="31">
        <v>4132.95</v>
      </c>
      <c r="M417" s="31">
        <v>2.47505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858.45</v>
      </c>
      <c r="D418" s="36">
        <v>863.81666666666661</v>
      </c>
      <c r="E418" s="36">
        <v>834.63333333333321</v>
      </c>
      <c r="F418" s="36">
        <v>810.81666666666661</v>
      </c>
      <c r="G418" s="36">
        <v>781.63333333333321</v>
      </c>
      <c r="H418" s="36">
        <v>887.63333333333321</v>
      </c>
      <c r="I418" s="36">
        <v>916.81666666666661</v>
      </c>
      <c r="J418" s="36">
        <v>940.63333333333321</v>
      </c>
      <c r="K418" s="31">
        <v>893</v>
      </c>
      <c r="L418" s="31">
        <v>840</v>
      </c>
      <c r="M418" s="31">
        <v>3.0104899999999999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27905.45</v>
      </c>
      <c r="D419" s="36">
        <v>27732.566666666666</v>
      </c>
      <c r="E419" s="36">
        <v>27497.183333333331</v>
      </c>
      <c r="F419" s="36">
        <v>27088.916666666664</v>
      </c>
      <c r="G419" s="36">
        <v>26853.533333333329</v>
      </c>
      <c r="H419" s="36">
        <v>28140.833333333332</v>
      </c>
      <c r="I419" s="36">
        <v>28376.216666666664</v>
      </c>
      <c r="J419" s="36">
        <v>28784.483333333334</v>
      </c>
      <c r="K419" s="31">
        <v>27967.95</v>
      </c>
      <c r="L419" s="31">
        <v>27324.3</v>
      </c>
      <c r="M419" s="31">
        <v>0.42280000000000001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48.94</v>
      </c>
      <c r="D420" s="36">
        <v>49.01</v>
      </c>
      <c r="E420" s="36">
        <v>47.929999999999993</v>
      </c>
      <c r="F420" s="36">
        <v>46.919999999999995</v>
      </c>
      <c r="G420" s="36">
        <v>45.839999999999989</v>
      </c>
      <c r="H420" s="36">
        <v>50.019999999999996</v>
      </c>
      <c r="I420" s="36">
        <v>51.099999999999994</v>
      </c>
      <c r="J420" s="36">
        <v>52.11</v>
      </c>
      <c r="K420" s="31">
        <v>50.09</v>
      </c>
      <c r="L420" s="31">
        <v>48</v>
      </c>
      <c r="M420" s="31">
        <v>185.38113999999999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2762.1</v>
      </c>
      <c r="D421" s="36">
        <v>2757.25</v>
      </c>
      <c r="E421" s="36">
        <v>2709.85</v>
      </c>
      <c r="F421" s="36">
        <v>2657.6</v>
      </c>
      <c r="G421" s="36">
        <v>2610.1999999999998</v>
      </c>
      <c r="H421" s="36">
        <v>2809.5</v>
      </c>
      <c r="I421" s="36">
        <v>2856.8999999999996</v>
      </c>
      <c r="J421" s="36">
        <v>2909.15</v>
      </c>
      <c r="K421" s="31">
        <v>2804.65</v>
      </c>
      <c r="L421" s="31">
        <v>2705</v>
      </c>
      <c r="M421" s="31">
        <v>16.601469999999999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679.2</v>
      </c>
      <c r="D422" s="36">
        <v>683.93333333333339</v>
      </c>
      <c r="E422" s="36">
        <v>660.06666666666683</v>
      </c>
      <c r="F422" s="36">
        <v>640.93333333333339</v>
      </c>
      <c r="G422" s="36">
        <v>617.06666666666683</v>
      </c>
      <c r="H422" s="36">
        <v>703.06666666666683</v>
      </c>
      <c r="I422" s="36">
        <v>726.93333333333339</v>
      </c>
      <c r="J422" s="36">
        <v>746.06666666666683</v>
      </c>
      <c r="K422" s="31">
        <v>707.8</v>
      </c>
      <c r="L422" s="31">
        <v>664.8</v>
      </c>
      <c r="M422" s="31">
        <v>7.8972600000000002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7846.65</v>
      </c>
      <c r="D423" s="36">
        <v>7770.1833333333334</v>
      </c>
      <c r="E423" s="36">
        <v>7676.4666666666672</v>
      </c>
      <c r="F423" s="36">
        <v>7506.2833333333338</v>
      </c>
      <c r="G423" s="36">
        <v>7412.5666666666675</v>
      </c>
      <c r="H423" s="36">
        <v>7940.3666666666668</v>
      </c>
      <c r="I423" s="36">
        <v>8034.0833333333321</v>
      </c>
      <c r="J423" s="36">
        <v>8204.2666666666664</v>
      </c>
      <c r="K423" s="31">
        <v>7863.9</v>
      </c>
      <c r="L423" s="31">
        <v>7600</v>
      </c>
      <c r="M423" s="31">
        <v>3.2869100000000002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1513.3</v>
      </c>
      <c r="D424" s="36">
        <v>1525.7666666666667</v>
      </c>
      <c r="E424" s="36">
        <v>1487.5333333333333</v>
      </c>
      <c r="F424" s="36">
        <v>1461.7666666666667</v>
      </c>
      <c r="G424" s="36">
        <v>1423.5333333333333</v>
      </c>
      <c r="H424" s="36">
        <v>1551.5333333333333</v>
      </c>
      <c r="I424" s="36">
        <v>1589.7666666666664</v>
      </c>
      <c r="J424" s="36">
        <v>1615.5333333333333</v>
      </c>
      <c r="K424" s="31">
        <v>1564</v>
      </c>
      <c r="L424" s="31">
        <v>1500</v>
      </c>
      <c r="M424" s="31">
        <v>5.7049700000000003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2028.55</v>
      </c>
      <c r="D425" s="36">
        <v>2019.6166666666668</v>
      </c>
      <c r="E425" s="36">
        <v>1994.2333333333336</v>
      </c>
      <c r="F425" s="36">
        <v>1959.9166666666667</v>
      </c>
      <c r="G425" s="36">
        <v>1934.5333333333335</v>
      </c>
      <c r="H425" s="36">
        <v>2053.9333333333334</v>
      </c>
      <c r="I425" s="36">
        <v>2079.3166666666666</v>
      </c>
      <c r="J425" s="36">
        <v>2113.6333333333337</v>
      </c>
      <c r="K425" s="31">
        <v>2045</v>
      </c>
      <c r="L425" s="31">
        <v>1985.3</v>
      </c>
      <c r="M425" s="31">
        <v>0.84187999999999996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12362.15</v>
      </c>
      <c r="D426" s="36">
        <v>12276.050000000001</v>
      </c>
      <c r="E426" s="36">
        <v>11886.100000000002</v>
      </c>
      <c r="F426" s="36">
        <v>11410.050000000001</v>
      </c>
      <c r="G426" s="36">
        <v>11020.100000000002</v>
      </c>
      <c r="H426" s="36">
        <v>12752.100000000002</v>
      </c>
      <c r="I426" s="36">
        <v>13142.050000000003</v>
      </c>
      <c r="J426" s="36">
        <v>13618.100000000002</v>
      </c>
      <c r="K426" s="31">
        <v>12666</v>
      </c>
      <c r="L426" s="31">
        <v>11800</v>
      </c>
      <c r="M426" s="31">
        <v>0.78030999999999995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689.95</v>
      </c>
      <c r="D427" s="36">
        <v>681.83333333333337</v>
      </c>
      <c r="E427" s="36">
        <v>670.76666666666677</v>
      </c>
      <c r="F427" s="36">
        <v>651.58333333333337</v>
      </c>
      <c r="G427" s="36">
        <v>640.51666666666677</v>
      </c>
      <c r="H427" s="36">
        <v>701.01666666666677</v>
      </c>
      <c r="I427" s="36">
        <v>712.08333333333337</v>
      </c>
      <c r="J427" s="36">
        <v>731.26666666666677</v>
      </c>
      <c r="K427" s="31">
        <v>692.9</v>
      </c>
      <c r="L427" s="31">
        <v>662.65</v>
      </c>
      <c r="M427" s="31">
        <v>18.383130000000001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615.04999999999995</v>
      </c>
      <c r="D428" s="36">
        <v>616.69999999999993</v>
      </c>
      <c r="E428" s="36">
        <v>606.09999999999991</v>
      </c>
      <c r="F428" s="36">
        <v>597.15</v>
      </c>
      <c r="G428" s="36">
        <v>586.54999999999995</v>
      </c>
      <c r="H428" s="36">
        <v>625.64999999999986</v>
      </c>
      <c r="I428" s="36">
        <v>636.25</v>
      </c>
      <c r="J428" s="36">
        <v>645.19999999999982</v>
      </c>
      <c r="K428" s="31">
        <v>627.29999999999995</v>
      </c>
      <c r="L428" s="31">
        <v>607.75</v>
      </c>
      <c r="M428" s="31">
        <v>2.6496599999999999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575.35</v>
      </c>
      <c r="D429" s="36">
        <v>571.93333333333339</v>
      </c>
      <c r="E429" s="36">
        <v>565.91666666666674</v>
      </c>
      <c r="F429" s="36">
        <v>556.48333333333335</v>
      </c>
      <c r="G429" s="36">
        <v>550.4666666666667</v>
      </c>
      <c r="H429" s="36">
        <v>581.36666666666679</v>
      </c>
      <c r="I429" s="36">
        <v>587.38333333333344</v>
      </c>
      <c r="J429" s="36">
        <v>596.81666666666683</v>
      </c>
      <c r="K429" s="31">
        <v>577.95000000000005</v>
      </c>
      <c r="L429" s="31">
        <v>562.5</v>
      </c>
      <c r="M429" s="31">
        <v>8.9065100000000008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849</v>
      </c>
      <c r="D430" s="36">
        <v>850.91666666666663</v>
      </c>
      <c r="E430" s="36">
        <v>841.58333333333326</v>
      </c>
      <c r="F430" s="36">
        <v>834.16666666666663</v>
      </c>
      <c r="G430" s="36">
        <v>824.83333333333326</v>
      </c>
      <c r="H430" s="36">
        <v>858.33333333333326</v>
      </c>
      <c r="I430" s="36">
        <v>867.66666666666652</v>
      </c>
      <c r="J430" s="36">
        <v>875.08333333333326</v>
      </c>
      <c r="K430" s="31">
        <v>860.25</v>
      </c>
      <c r="L430" s="31">
        <v>843.5</v>
      </c>
      <c r="M430" s="31">
        <v>173.43235999999999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150.87</v>
      </c>
      <c r="D431" s="36">
        <v>151.17333333333332</v>
      </c>
      <c r="E431" s="36">
        <v>146.04666666666662</v>
      </c>
      <c r="F431" s="36">
        <v>141.2233333333333</v>
      </c>
      <c r="G431" s="36">
        <v>136.09666666666661</v>
      </c>
      <c r="H431" s="36">
        <v>155.99666666666664</v>
      </c>
      <c r="I431" s="36">
        <v>161.12333333333336</v>
      </c>
      <c r="J431" s="36">
        <v>165.94666666666666</v>
      </c>
      <c r="K431" s="31">
        <v>156.30000000000001</v>
      </c>
      <c r="L431" s="31">
        <v>146.35</v>
      </c>
      <c r="M431" s="31">
        <v>398.98433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685</v>
      </c>
      <c r="D432" s="36">
        <v>681.33333333333337</v>
      </c>
      <c r="E432" s="36">
        <v>662.66666666666674</v>
      </c>
      <c r="F432" s="36">
        <v>640.33333333333337</v>
      </c>
      <c r="G432" s="36">
        <v>621.66666666666674</v>
      </c>
      <c r="H432" s="36">
        <v>703.66666666666674</v>
      </c>
      <c r="I432" s="36">
        <v>722.33333333333348</v>
      </c>
      <c r="J432" s="36">
        <v>744.66666666666674</v>
      </c>
      <c r="K432" s="31">
        <v>700</v>
      </c>
      <c r="L432" s="31">
        <v>659</v>
      </c>
      <c r="M432" s="31">
        <v>12.72504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138.16</v>
      </c>
      <c r="D433" s="36">
        <v>139.13666666666666</v>
      </c>
      <c r="E433" s="36">
        <v>135.12333333333331</v>
      </c>
      <c r="F433" s="36">
        <v>132.08666666666664</v>
      </c>
      <c r="G433" s="36">
        <v>128.0733333333333</v>
      </c>
      <c r="H433" s="36">
        <v>142.17333333333332</v>
      </c>
      <c r="I433" s="36">
        <v>146.18666666666664</v>
      </c>
      <c r="J433" s="36">
        <v>149.22333333333333</v>
      </c>
      <c r="K433" s="31">
        <v>143.15</v>
      </c>
      <c r="L433" s="31">
        <v>136.1</v>
      </c>
      <c r="M433" s="31">
        <v>19.09788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497.25</v>
      </c>
      <c r="D434" s="36">
        <v>494.36666666666662</v>
      </c>
      <c r="E434" s="36">
        <v>485.73333333333323</v>
      </c>
      <c r="F434" s="36">
        <v>474.21666666666664</v>
      </c>
      <c r="G434" s="36">
        <v>465.58333333333326</v>
      </c>
      <c r="H434" s="36">
        <v>505.88333333333321</v>
      </c>
      <c r="I434" s="36">
        <v>514.51666666666654</v>
      </c>
      <c r="J434" s="36">
        <v>526.03333333333319</v>
      </c>
      <c r="K434" s="31">
        <v>503</v>
      </c>
      <c r="L434" s="31">
        <v>482.85</v>
      </c>
      <c r="M434" s="31">
        <v>6.3972699999999998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239.65</v>
      </c>
      <c r="D435" s="36">
        <v>240.86666666666667</v>
      </c>
      <c r="E435" s="36">
        <v>234.78333333333336</v>
      </c>
      <c r="F435" s="36">
        <v>229.91666666666669</v>
      </c>
      <c r="G435" s="36">
        <v>223.83333333333337</v>
      </c>
      <c r="H435" s="36">
        <v>245.73333333333335</v>
      </c>
      <c r="I435" s="36">
        <v>251.81666666666666</v>
      </c>
      <c r="J435" s="36">
        <v>256.68333333333334</v>
      </c>
      <c r="K435" s="31">
        <v>246.95</v>
      </c>
      <c r="L435" s="31">
        <v>236</v>
      </c>
      <c r="M435" s="31">
        <v>5.8550399999999998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1598.55</v>
      </c>
      <c r="D436" s="36">
        <v>1589.0999999999997</v>
      </c>
      <c r="E436" s="36">
        <v>1577.0499999999993</v>
      </c>
      <c r="F436" s="36">
        <v>1555.5499999999995</v>
      </c>
      <c r="G436" s="36">
        <v>1543.4999999999991</v>
      </c>
      <c r="H436" s="36">
        <v>1610.5999999999995</v>
      </c>
      <c r="I436" s="36">
        <v>1622.65</v>
      </c>
      <c r="J436" s="36">
        <v>1644.1499999999996</v>
      </c>
      <c r="K436" s="31">
        <v>1601.15</v>
      </c>
      <c r="L436" s="31">
        <v>1567.6</v>
      </c>
      <c r="M436" s="31">
        <v>18.999559999999999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780.6</v>
      </c>
      <c r="D437" s="36">
        <v>780.88333333333333</v>
      </c>
      <c r="E437" s="36">
        <v>766.56666666666661</v>
      </c>
      <c r="F437" s="36">
        <v>752.5333333333333</v>
      </c>
      <c r="G437" s="36">
        <v>738.21666666666658</v>
      </c>
      <c r="H437" s="36">
        <v>794.91666666666663</v>
      </c>
      <c r="I437" s="36">
        <v>809.23333333333346</v>
      </c>
      <c r="J437" s="36">
        <v>823.26666666666665</v>
      </c>
      <c r="K437" s="31">
        <v>795.2</v>
      </c>
      <c r="L437" s="31">
        <v>766.85</v>
      </c>
      <c r="M437" s="31">
        <v>4.5976499999999998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4560.8999999999996</v>
      </c>
      <c r="D438" s="36">
        <v>4535.8500000000004</v>
      </c>
      <c r="E438" s="36">
        <v>4487.1500000000005</v>
      </c>
      <c r="F438" s="36">
        <v>4413.4000000000005</v>
      </c>
      <c r="G438" s="36">
        <v>4364.7000000000007</v>
      </c>
      <c r="H438" s="36">
        <v>4609.6000000000004</v>
      </c>
      <c r="I438" s="36">
        <v>4658.3000000000011</v>
      </c>
      <c r="J438" s="36">
        <v>4732.05</v>
      </c>
      <c r="K438" s="31">
        <v>4584.55</v>
      </c>
      <c r="L438" s="31">
        <v>4462.1000000000004</v>
      </c>
      <c r="M438" s="31">
        <v>0.29550999999999999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1393.35</v>
      </c>
      <c r="D439" s="36">
        <v>1402.1000000000001</v>
      </c>
      <c r="E439" s="36">
        <v>1381.2500000000002</v>
      </c>
      <c r="F439" s="36">
        <v>1369.15</v>
      </c>
      <c r="G439" s="36">
        <v>1348.3000000000002</v>
      </c>
      <c r="H439" s="36">
        <v>1414.2000000000003</v>
      </c>
      <c r="I439" s="36">
        <v>1435.0500000000002</v>
      </c>
      <c r="J439" s="36">
        <v>1447.1500000000003</v>
      </c>
      <c r="K439" s="31">
        <v>1422.95</v>
      </c>
      <c r="L439" s="31">
        <v>1390</v>
      </c>
      <c r="M439" s="31">
        <v>0.64141999999999999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570.9</v>
      </c>
      <c r="D440" s="36">
        <v>564.53333333333342</v>
      </c>
      <c r="E440" s="36">
        <v>549.06666666666683</v>
      </c>
      <c r="F440" s="36">
        <v>527.23333333333346</v>
      </c>
      <c r="G440" s="36">
        <v>511.76666666666688</v>
      </c>
      <c r="H440" s="36">
        <v>586.36666666666679</v>
      </c>
      <c r="I440" s="36">
        <v>601.83333333333326</v>
      </c>
      <c r="J440" s="36">
        <v>623.66666666666674</v>
      </c>
      <c r="K440" s="31">
        <v>580</v>
      </c>
      <c r="L440" s="31">
        <v>542.70000000000005</v>
      </c>
      <c r="M440" s="31">
        <v>9.6469900000000006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5918</v>
      </c>
      <c r="D441" s="36">
        <v>6023.1833333333334</v>
      </c>
      <c r="E441" s="36">
        <v>5776.3166666666666</v>
      </c>
      <c r="F441" s="36">
        <v>5634.6333333333332</v>
      </c>
      <c r="G441" s="36">
        <v>5387.7666666666664</v>
      </c>
      <c r="H441" s="36">
        <v>6164.8666666666668</v>
      </c>
      <c r="I441" s="36">
        <v>6411.7333333333336</v>
      </c>
      <c r="J441" s="36">
        <v>6553.416666666667</v>
      </c>
      <c r="K441" s="31">
        <v>6270.05</v>
      </c>
      <c r="L441" s="31">
        <v>5881.5</v>
      </c>
      <c r="M441" s="31">
        <v>2.6630400000000001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818.95</v>
      </c>
      <c r="D442" s="36">
        <v>812.6</v>
      </c>
      <c r="E442" s="36">
        <v>802</v>
      </c>
      <c r="F442" s="36">
        <v>785.05</v>
      </c>
      <c r="G442" s="36">
        <v>774.44999999999993</v>
      </c>
      <c r="H442" s="36">
        <v>829.55000000000007</v>
      </c>
      <c r="I442" s="36">
        <v>840.1500000000002</v>
      </c>
      <c r="J442" s="36">
        <v>857.10000000000014</v>
      </c>
      <c r="K442" s="31">
        <v>823.2</v>
      </c>
      <c r="L442" s="31">
        <v>795.65</v>
      </c>
      <c r="M442" s="31">
        <v>2.6233200000000001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54.89</v>
      </c>
      <c r="D443" s="36">
        <v>54.93</v>
      </c>
      <c r="E443" s="36">
        <v>53.86</v>
      </c>
      <c r="F443" s="36">
        <v>52.83</v>
      </c>
      <c r="G443" s="36">
        <v>51.76</v>
      </c>
      <c r="H443" s="36">
        <v>55.96</v>
      </c>
      <c r="I443" s="36">
        <v>57.030000000000008</v>
      </c>
      <c r="J443" s="36">
        <v>58.06</v>
      </c>
      <c r="K443" s="31">
        <v>56</v>
      </c>
      <c r="L443" s="31">
        <v>53.9</v>
      </c>
      <c r="M443" s="31">
        <v>377.27226999999999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721.75</v>
      </c>
      <c r="D444" s="36">
        <v>722.06666666666661</v>
      </c>
      <c r="E444" s="36">
        <v>696.43333333333317</v>
      </c>
      <c r="F444" s="36">
        <v>671.11666666666656</v>
      </c>
      <c r="G444" s="36">
        <v>645.48333333333312</v>
      </c>
      <c r="H444" s="36">
        <v>747.38333333333321</v>
      </c>
      <c r="I444" s="36">
        <v>773.01666666666665</v>
      </c>
      <c r="J444" s="36">
        <v>798.33333333333326</v>
      </c>
      <c r="K444" s="31">
        <v>747.7</v>
      </c>
      <c r="L444" s="31">
        <v>696.75</v>
      </c>
      <c r="M444" s="31">
        <v>96.506069999999994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744.6</v>
      </c>
      <c r="D445" s="36">
        <v>734.98333333333323</v>
      </c>
      <c r="E445" s="36">
        <v>722.66666666666652</v>
      </c>
      <c r="F445" s="36">
        <v>700.73333333333323</v>
      </c>
      <c r="G445" s="36">
        <v>688.41666666666652</v>
      </c>
      <c r="H445" s="36">
        <v>756.91666666666652</v>
      </c>
      <c r="I445" s="36">
        <v>769.23333333333335</v>
      </c>
      <c r="J445" s="36">
        <v>791.16666666666652</v>
      </c>
      <c r="K445" s="31">
        <v>747.3</v>
      </c>
      <c r="L445" s="31">
        <v>713.05</v>
      </c>
      <c r="M445" s="31">
        <v>14.52816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491.2</v>
      </c>
      <c r="D446" s="36">
        <v>488.38333333333338</v>
      </c>
      <c r="E446" s="36">
        <v>482.81666666666678</v>
      </c>
      <c r="F446" s="36">
        <v>474.43333333333339</v>
      </c>
      <c r="G446" s="36">
        <v>468.86666666666679</v>
      </c>
      <c r="H446" s="36">
        <v>496.76666666666677</v>
      </c>
      <c r="I446" s="36">
        <v>502.33333333333337</v>
      </c>
      <c r="J446" s="36">
        <v>510.71666666666675</v>
      </c>
      <c r="K446" s="31">
        <v>493.95</v>
      </c>
      <c r="L446" s="31">
        <v>480</v>
      </c>
      <c r="M446" s="31">
        <v>2.6569099999999999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43.34</v>
      </c>
      <c r="D447" s="36">
        <v>43.56</v>
      </c>
      <c r="E447" s="36">
        <v>42.330000000000005</v>
      </c>
      <c r="F447" s="36">
        <v>41.32</v>
      </c>
      <c r="G447" s="36">
        <v>40.090000000000003</v>
      </c>
      <c r="H447" s="36">
        <v>44.570000000000007</v>
      </c>
      <c r="I447" s="36">
        <v>45.8</v>
      </c>
      <c r="J447" s="36">
        <v>46.810000000000009</v>
      </c>
      <c r="K447" s="31">
        <v>44.79</v>
      </c>
      <c r="L447" s="31">
        <v>42.55</v>
      </c>
      <c r="M447" s="31">
        <v>68.244649999999993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2440.25</v>
      </c>
      <c r="D448" s="36">
        <v>2441.0499999999997</v>
      </c>
      <c r="E448" s="36">
        <v>2405.6499999999996</v>
      </c>
      <c r="F448" s="36">
        <v>2371.0499999999997</v>
      </c>
      <c r="G448" s="36">
        <v>2335.6499999999996</v>
      </c>
      <c r="H448" s="36">
        <v>2475.6499999999996</v>
      </c>
      <c r="I448" s="36">
        <v>2511.0500000000002</v>
      </c>
      <c r="J448" s="36">
        <v>2545.6499999999996</v>
      </c>
      <c r="K448" s="31">
        <v>2476.4499999999998</v>
      </c>
      <c r="L448" s="31">
        <v>2406.4499999999998</v>
      </c>
      <c r="M448" s="31">
        <v>14.00944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184.31</v>
      </c>
      <c r="D449" s="36">
        <v>184.89666666666668</v>
      </c>
      <c r="E449" s="36">
        <v>181.01333333333335</v>
      </c>
      <c r="F449" s="36">
        <v>177.71666666666667</v>
      </c>
      <c r="G449" s="36">
        <v>173.83333333333334</v>
      </c>
      <c r="H449" s="36">
        <v>188.19333333333336</v>
      </c>
      <c r="I449" s="36">
        <v>192.07666666666668</v>
      </c>
      <c r="J449" s="36">
        <v>195.37333333333336</v>
      </c>
      <c r="K449" s="31">
        <v>188.78</v>
      </c>
      <c r="L449" s="31">
        <v>181.6</v>
      </c>
      <c r="M449" s="31">
        <v>11.75004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477.8</v>
      </c>
      <c r="D450" s="36">
        <v>479.84999999999997</v>
      </c>
      <c r="E450" s="36">
        <v>472.94999999999993</v>
      </c>
      <c r="F450" s="36">
        <v>468.09999999999997</v>
      </c>
      <c r="G450" s="36">
        <v>461.19999999999993</v>
      </c>
      <c r="H450" s="36">
        <v>484.69999999999993</v>
      </c>
      <c r="I450" s="36">
        <v>491.59999999999991</v>
      </c>
      <c r="J450" s="36">
        <v>496.44999999999993</v>
      </c>
      <c r="K450" s="31">
        <v>486.75</v>
      </c>
      <c r="L450" s="31">
        <v>475</v>
      </c>
      <c r="M450" s="31">
        <v>0.84997999999999996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934.9</v>
      </c>
      <c r="D451" s="36">
        <v>937.19999999999993</v>
      </c>
      <c r="E451" s="36">
        <v>922.69999999999982</v>
      </c>
      <c r="F451" s="36">
        <v>910.49999999999989</v>
      </c>
      <c r="G451" s="36">
        <v>895.99999999999977</v>
      </c>
      <c r="H451" s="36">
        <v>949.39999999999986</v>
      </c>
      <c r="I451" s="36">
        <v>963.90000000000009</v>
      </c>
      <c r="J451" s="36">
        <v>976.09999999999991</v>
      </c>
      <c r="K451" s="31">
        <v>951.7</v>
      </c>
      <c r="L451" s="31">
        <v>925</v>
      </c>
      <c r="M451" s="31">
        <v>2.5688399999999998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1063.6500000000001</v>
      </c>
      <c r="D452" s="36">
        <v>1065.5833333333333</v>
      </c>
      <c r="E452" s="36">
        <v>1041.3166666666666</v>
      </c>
      <c r="F452" s="36">
        <v>1018.9833333333333</v>
      </c>
      <c r="G452" s="36">
        <v>994.7166666666667</v>
      </c>
      <c r="H452" s="36">
        <v>1087.9166666666665</v>
      </c>
      <c r="I452" s="36">
        <v>1112.1833333333334</v>
      </c>
      <c r="J452" s="36">
        <v>1134.5166666666664</v>
      </c>
      <c r="K452" s="31">
        <v>1089.8499999999999</v>
      </c>
      <c r="L452" s="31">
        <v>1043.25</v>
      </c>
      <c r="M452" s="31">
        <v>25.504429999999999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1854.75</v>
      </c>
      <c r="D453" s="36">
        <v>1842.6666666666667</v>
      </c>
      <c r="E453" s="36">
        <v>1822.1333333333334</v>
      </c>
      <c r="F453" s="36">
        <v>1789.5166666666667</v>
      </c>
      <c r="G453" s="36">
        <v>1768.9833333333333</v>
      </c>
      <c r="H453" s="36">
        <v>1875.2833333333335</v>
      </c>
      <c r="I453" s="36">
        <v>1895.8166666666668</v>
      </c>
      <c r="J453" s="36">
        <v>1928.4333333333336</v>
      </c>
      <c r="K453" s="31">
        <v>1863.2</v>
      </c>
      <c r="L453" s="31">
        <v>1810.05</v>
      </c>
      <c r="M453" s="31">
        <v>2.4841199999999999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3909.15</v>
      </c>
      <c r="D454" s="36">
        <v>3938.15</v>
      </c>
      <c r="E454" s="36">
        <v>3873</v>
      </c>
      <c r="F454" s="36">
        <v>3836.85</v>
      </c>
      <c r="G454" s="36">
        <v>3771.7</v>
      </c>
      <c r="H454" s="36">
        <v>3974.3</v>
      </c>
      <c r="I454" s="36">
        <v>4039.4500000000007</v>
      </c>
      <c r="J454" s="36">
        <v>4075.6000000000004</v>
      </c>
      <c r="K454" s="31">
        <v>4003.3</v>
      </c>
      <c r="L454" s="31">
        <v>3902</v>
      </c>
      <c r="M454" s="31">
        <v>26.69716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1150.8</v>
      </c>
      <c r="D455" s="36">
        <v>1145.8500000000001</v>
      </c>
      <c r="E455" s="36">
        <v>1134.9500000000003</v>
      </c>
      <c r="F455" s="36">
        <v>1119.1000000000001</v>
      </c>
      <c r="G455" s="36">
        <v>1108.2000000000003</v>
      </c>
      <c r="H455" s="36">
        <v>1161.7000000000003</v>
      </c>
      <c r="I455" s="36">
        <v>1172.6000000000004</v>
      </c>
      <c r="J455" s="36">
        <v>1188.4500000000003</v>
      </c>
      <c r="K455" s="31">
        <v>1156.75</v>
      </c>
      <c r="L455" s="31">
        <v>1130</v>
      </c>
      <c r="M455" s="31">
        <v>10.1515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7119.45</v>
      </c>
      <c r="D456" s="36">
        <v>7113.1500000000005</v>
      </c>
      <c r="E456" s="36">
        <v>7051.3000000000011</v>
      </c>
      <c r="F456" s="36">
        <v>6983.1500000000005</v>
      </c>
      <c r="G456" s="36">
        <v>6921.3000000000011</v>
      </c>
      <c r="H456" s="36">
        <v>7181.3000000000011</v>
      </c>
      <c r="I456" s="36">
        <v>7243.1500000000015</v>
      </c>
      <c r="J456" s="36">
        <v>7311.3000000000011</v>
      </c>
      <c r="K456" s="31">
        <v>7175</v>
      </c>
      <c r="L456" s="31">
        <v>7045</v>
      </c>
      <c r="M456" s="31">
        <v>2.2526999999999999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6444.75</v>
      </c>
      <c r="D457" s="36">
        <v>6464.583333333333</v>
      </c>
      <c r="E457" s="36">
        <v>6380.1666666666661</v>
      </c>
      <c r="F457" s="36">
        <v>6315.583333333333</v>
      </c>
      <c r="G457" s="36">
        <v>6231.1666666666661</v>
      </c>
      <c r="H457" s="36">
        <v>6529.1666666666661</v>
      </c>
      <c r="I457" s="36">
        <v>6613.5833333333321</v>
      </c>
      <c r="J457" s="36">
        <v>6678.1666666666661</v>
      </c>
      <c r="K457" s="31">
        <v>6549</v>
      </c>
      <c r="L457" s="31">
        <v>6400</v>
      </c>
      <c r="M457" s="31">
        <v>0.18537000000000001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682.55</v>
      </c>
      <c r="D458" s="36">
        <v>682.7833333333333</v>
      </c>
      <c r="E458" s="36">
        <v>670.56666666666661</v>
      </c>
      <c r="F458" s="36">
        <v>658.58333333333326</v>
      </c>
      <c r="G458" s="36">
        <v>646.36666666666656</v>
      </c>
      <c r="H458" s="36">
        <v>694.76666666666665</v>
      </c>
      <c r="I458" s="36">
        <v>706.98333333333335</v>
      </c>
      <c r="J458" s="36">
        <v>718.9666666666667</v>
      </c>
      <c r="K458" s="31">
        <v>695</v>
      </c>
      <c r="L458" s="31">
        <v>670.8</v>
      </c>
      <c r="M458" s="31">
        <v>9.82057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1005.5</v>
      </c>
      <c r="D459" s="36">
        <v>1003.7999999999998</v>
      </c>
      <c r="E459" s="36">
        <v>987.74999999999966</v>
      </c>
      <c r="F459" s="36">
        <v>969.99999999999977</v>
      </c>
      <c r="G459" s="36">
        <v>953.94999999999959</v>
      </c>
      <c r="H459" s="36">
        <v>1021.5499999999997</v>
      </c>
      <c r="I459" s="36">
        <v>1037.5999999999999</v>
      </c>
      <c r="J459" s="36">
        <v>1055.3499999999999</v>
      </c>
      <c r="K459" s="31">
        <v>1019.85</v>
      </c>
      <c r="L459" s="31">
        <v>986.05</v>
      </c>
      <c r="M459" s="31">
        <v>134.12206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437.35</v>
      </c>
      <c r="D460" s="36">
        <v>435.40000000000003</v>
      </c>
      <c r="E460" s="36">
        <v>428.80000000000007</v>
      </c>
      <c r="F460" s="36">
        <v>420.25000000000006</v>
      </c>
      <c r="G460" s="36">
        <v>413.65000000000009</v>
      </c>
      <c r="H460" s="36">
        <v>443.95000000000005</v>
      </c>
      <c r="I460" s="36">
        <v>450.55000000000007</v>
      </c>
      <c r="J460" s="36">
        <v>459.1</v>
      </c>
      <c r="K460" s="31">
        <v>442</v>
      </c>
      <c r="L460" s="31">
        <v>426.85</v>
      </c>
      <c r="M460" s="31">
        <v>87.457130000000006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167.98</v>
      </c>
      <c r="D461" s="36">
        <v>169.29666666666665</v>
      </c>
      <c r="E461" s="36">
        <v>165.70333333333332</v>
      </c>
      <c r="F461" s="36">
        <v>163.42666666666668</v>
      </c>
      <c r="G461" s="36">
        <v>159.83333333333334</v>
      </c>
      <c r="H461" s="36">
        <v>171.5733333333333</v>
      </c>
      <c r="I461" s="36">
        <v>175.1666666666666</v>
      </c>
      <c r="J461" s="36">
        <v>177.44333333333327</v>
      </c>
      <c r="K461" s="31">
        <v>172.89</v>
      </c>
      <c r="L461" s="31">
        <v>167.02</v>
      </c>
      <c r="M461" s="31">
        <v>415.25590999999997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1011.5</v>
      </c>
      <c r="D462" s="36">
        <v>1015.3166666666666</v>
      </c>
      <c r="E462" s="36">
        <v>1003.8833333333332</v>
      </c>
      <c r="F462" s="36">
        <v>996.26666666666665</v>
      </c>
      <c r="G462" s="36">
        <v>984.83333333333326</v>
      </c>
      <c r="H462" s="36">
        <v>1022.9333333333332</v>
      </c>
      <c r="I462" s="36">
        <v>1034.3666666666666</v>
      </c>
      <c r="J462" s="36">
        <v>1041.9833333333331</v>
      </c>
      <c r="K462" s="31">
        <v>1026.75</v>
      </c>
      <c r="L462" s="31">
        <v>1007.7</v>
      </c>
      <c r="M462" s="31">
        <v>9.0248699999999999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74.930000000000007</v>
      </c>
      <c r="D463" s="36">
        <v>75.393333333333331</v>
      </c>
      <c r="E463" s="36">
        <v>73.886666666666656</v>
      </c>
      <c r="F463" s="36">
        <v>72.84333333333332</v>
      </c>
      <c r="G463" s="36">
        <v>71.336666666666645</v>
      </c>
      <c r="H463" s="36">
        <v>76.436666666666667</v>
      </c>
      <c r="I463" s="36">
        <v>77.943333333333356</v>
      </c>
      <c r="J463" s="36">
        <v>78.986666666666679</v>
      </c>
      <c r="K463" s="31">
        <v>76.900000000000006</v>
      </c>
      <c r="L463" s="31">
        <v>74.349999999999994</v>
      </c>
      <c r="M463" s="31">
        <v>25.659420000000001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1463.35</v>
      </c>
      <c r="D464" s="36">
        <v>1459.2166666666665</v>
      </c>
      <c r="E464" s="36">
        <v>1445.633333333333</v>
      </c>
      <c r="F464" s="36">
        <v>1427.9166666666665</v>
      </c>
      <c r="G464" s="36">
        <v>1414.333333333333</v>
      </c>
      <c r="H464" s="36">
        <v>1476.9333333333329</v>
      </c>
      <c r="I464" s="36">
        <v>1490.5166666666664</v>
      </c>
      <c r="J464" s="36">
        <v>1508.2333333333329</v>
      </c>
      <c r="K464" s="31">
        <v>1472.8</v>
      </c>
      <c r="L464" s="31">
        <v>1441.5</v>
      </c>
      <c r="M464" s="31">
        <v>8.0271799999999995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1375</v>
      </c>
      <c r="D465" s="36">
        <v>1352.9333333333334</v>
      </c>
      <c r="E465" s="36">
        <v>1312.8666666666668</v>
      </c>
      <c r="F465" s="36">
        <v>1250.7333333333333</v>
      </c>
      <c r="G465" s="36">
        <v>1210.6666666666667</v>
      </c>
      <c r="H465" s="36">
        <v>1415.0666666666668</v>
      </c>
      <c r="I465" s="36">
        <v>1455.1333333333334</v>
      </c>
      <c r="J465" s="36">
        <v>1517.2666666666669</v>
      </c>
      <c r="K465" s="31">
        <v>1393</v>
      </c>
      <c r="L465" s="31">
        <v>1290.8</v>
      </c>
      <c r="M465" s="31">
        <v>6.4066599999999996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276.11</v>
      </c>
      <c r="D466" s="36">
        <v>272.30666666666667</v>
      </c>
      <c r="E466" s="36">
        <v>264.95333333333332</v>
      </c>
      <c r="F466" s="36">
        <v>253.79666666666662</v>
      </c>
      <c r="G466" s="36">
        <v>246.44333333333327</v>
      </c>
      <c r="H466" s="36">
        <v>283.46333333333337</v>
      </c>
      <c r="I466" s="36">
        <v>290.81666666666672</v>
      </c>
      <c r="J466" s="36">
        <v>301.97333333333341</v>
      </c>
      <c r="K466" s="31">
        <v>279.66000000000003</v>
      </c>
      <c r="L466" s="31">
        <v>261.14999999999998</v>
      </c>
      <c r="M466" s="31">
        <v>39.63664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801.75</v>
      </c>
      <c r="D467" s="36">
        <v>798.4</v>
      </c>
      <c r="E467" s="36">
        <v>784.34999999999991</v>
      </c>
      <c r="F467" s="36">
        <v>766.94999999999993</v>
      </c>
      <c r="G467" s="36">
        <v>752.89999999999986</v>
      </c>
      <c r="H467" s="36">
        <v>815.8</v>
      </c>
      <c r="I467" s="36">
        <v>829.84999999999991</v>
      </c>
      <c r="J467" s="36">
        <v>847.25</v>
      </c>
      <c r="K467" s="31">
        <v>812.45</v>
      </c>
      <c r="L467" s="31">
        <v>781</v>
      </c>
      <c r="M467" s="31">
        <v>6.9082100000000004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5326.95</v>
      </c>
      <c r="D468" s="36">
        <v>5394.6500000000005</v>
      </c>
      <c r="E468" s="36">
        <v>5239.3000000000011</v>
      </c>
      <c r="F468" s="36">
        <v>5151.6500000000005</v>
      </c>
      <c r="G468" s="36">
        <v>4996.3000000000011</v>
      </c>
      <c r="H468" s="36">
        <v>5482.3000000000011</v>
      </c>
      <c r="I468" s="36">
        <v>5637.6500000000015</v>
      </c>
      <c r="J468" s="36">
        <v>5725.3000000000011</v>
      </c>
      <c r="K468" s="31">
        <v>5550</v>
      </c>
      <c r="L468" s="31">
        <v>5307</v>
      </c>
      <c r="M468" s="31">
        <v>0.99765999999999999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4203.45</v>
      </c>
      <c r="D469" s="36">
        <v>4242.3833333333332</v>
      </c>
      <c r="E469" s="36">
        <v>4145.8166666666666</v>
      </c>
      <c r="F469" s="36">
        <v>4088.1833333333334</v>
      </c>
      <c r="G469" s="36">
        <v>3991.6166666666668</v>
      </c>
      <c r="H469" s="36">
        <v>4300.0166666666664</v>
      </c>
      <c r="I469" s="36">
        <v>4396.5833333333321</v>
      </c>
      <c r="J469" s="36">
        <v>4454.2166666666662</v>
      </c>
      <c r="K469" s="31">
        <v>4338.95</v>
      </c>
      <c r="L469" s="31">
        <v>4184.75</v>
      </c>
      <c r="M469" s="31">
        <v>0.52924000000000004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1733.6</v>
      </c>
      <c r="D470" s="36">
        <v>1739.8833333333332</v>
      </c>
      <c r="E470" s="36">
        <v>1678.8666666666663</v>
      </c>
      <c r="F470" s="36">
        <v>1624.1333333333332</v>
      </c>
      <c r="G470" s="36">
        <v>1563.1166666666663</v>
      </c>
      <c r="H470" s="36">
        <v>1794.6166666666663</v>
      </c>
      <c r="I470" s="36">
        <v>1855.6333333333332</v>
      </c>
      <c r="J470" s="36">
        <v>1910.3666666666663</v>
      </c>
      <c r="K470" s="31">
        <v>1800.9</v>
      </c>
      <c r="L470" s="31">
        <v>1685.15</v>
      </c>
      <c r="M470" s="31">
        <v>16.612680000000001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3225</v>
      </c>
      <c r="D471" s="36">
        <v>3222.7333333333336</v>
      </c>
      <c r="E471" s="36">
        <v>3192.7666666666673</v>
      </c>
      <c r="F471" s="36">
        <v>3160.5333333333338</v>
      </c>
      <c r="G471" s="36">
        <v>3130.5666666666675</v>
      </c>
      <c r="H471" s="36">
        <v>3254.9666666666672</v>
      </c>
      <c r="I471" s="36">
        <v>3284.9333333333334</v>
      </c>
      <c r="J471" s="36">
        <v>3317.166666666667</v>
      </c>
      <c r="K471" s="31">
        <v>3252.7</v>
      </c>
      <c r="L471" s="31">
        <v>3190.5</v>
      </c>
      <c r="M471" s="31">
        <v>14.375170000000001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2951.75</v>
      </c>
      <c r="D472" s="36">
        <v>2939.4500000000003</v>
      </c>
      <c r="E472" s="36">
        <v>2913.6500000000005</v>
      </c>
      <c r="F472" s="36">
        <v>2875.55</v>
      </c>
      <c r="G472" s="36">
        <v>2849.7500000000005</v>
      </c>
      <c r="H472" s="36">
        <v>2977.5500000000006</v>
      </c>
      <c r="I472" s="36">
        <v>3003.3500000000008</v>
      </c>
      <c r="J472" s="36">
        <v>3041.4500000000007</v>
      </c>
      <c r="K472" s="31">
        <v>2965.25</v>
      </c>
      <c r="L472" s="31">
        <v>2901.35</v>
      </c>
      <c r="M472" s="31">
        <v>2.3249499999999999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1545.25</v>
      </c>
      <c r="D473" s="36">
        <v>1531.7333333333333</v>
      </c>
      <c r="E473" s="36">
        <v>1513.5166666666667</v>
      </c>
      <c r="F473" s="36">
        <v>1481.7833333333333</v>
      </c>
      <c r="G473" s="36">
        <v>1463.5666666666666</v>
      </c>
      <c r="H473" s="36">
        <v>1563.4666666666667</v>
      </c>
      <c r="I473" s="36">
        <v>1581.6833333333334</v>
      </c>
      <c r="J473" s="36">
        <v>1613.4166666666667</v>
      </c>
      <c r="K473" s="31">
        <v>1549.95</v>
      </c>
      <c r="L473" s="31">
        <v>1500</v>
      </c>
      <c r="M473" s="31">
        <v>7.6792199999999999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5568</v>
      </c>
      <c r="D474" s="36">
        <v>5554.833333333333</v>
      </c>
      <c r="E474" s="36">
        <v>5483.2166666666662</v>
      </c>
      <c r="F474" s="36">
        <v>5398.4333333333334</v>
      </c>
      <c r="G474" s="36">
        <v>5326.8166666666666</v>
      </c>
      <c r="H474" s="36">
        <v>5639.6166666666659</v>
      </c>
      <c r="I474" s="36">
        <v>5711.2333333333327</v>
      </c>
      <c r="J474" s="36">
        <v>5796.0166666666655</v>
      </c>
      <c r="K474" s="31">
        <v>5626.45</v>
      </c>
      <c r="L474" s="31">
        <v>5470.05</v>
      </c>
      <c r="M474" s="31">
        <v>4.2586899999999996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37.78</v>
      </c>
      <c r="D475" s="36">
        <v>37.793333333333329</v>
      </c>
      <c r="E475" s="36">
        <v>37.386666666666656</v>
      </c>
      <c r="F475" s="36">
        <v>36.993333333333325</v>
      </c>
      <c r="G475" s="36">
        <v>36.586666666666652</v>
      </c>
      <c r="H475" s="36">
        <v>38.18666666666666</v>
      </c>
      <c r="I475" s="36">
        <v>38.593333333333341</v>
      </c>
      <c r="J475" s="36">
        <v>38.986666666666665</v>
      </c>
      <c r="K475" s="31">
        <v>38.200000000000003</v>
      </c>
      <c r="L475" s="31">
        <v>37.4</v>
      </c>
      <c r="M475" s="31">
        <v>82.325389999999999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400.2</v>
      </c>
      <c r="D476" s="36">
        <v>399.2833333333333</v>
      </c>
      <c r="E476" s="36">
        <v>393.06666666666661</v>
      </c>
      <c r="F476" s="36">
        <v>385.93333333333328</v>
      </c>
      <c r="G476" s="36">
        <v>379.71666666666658</v>
      </c>
      <c r="H476" s="36">
        <v>406.41666666666663</v>
      </c>
      <c r="I476" s="36">
        <v>412.63333333333333</v>
      </c>
      <c r="J476" s="36">
        <v>419.76666666666665</v>
      </c>
      <c r="K476" s="31">
        <v>405.5</v>
      </c>
      <c r="L476" s="31">
        <v>392.15</v>
      </c>
      <c r="M476" s="31">
        <v>10.404820000000001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626.75</v>
      </c>
      <c r="D477" s="36">
        <v>625.13333333333333</v>
      </c>
      <c r="E477" s="36">
        <v>613.61666666666667</v>
      </c>
      <c r="F477" s="36">
        <v>600.48333333333335</v>
      </c>
      <c r="G477" s="36">
        <v>588.9666666666667</v>
      </c>
      <c r="H477" s="36">
        <v>638.26666666666665</v>
      </c>
      <c r="I477" s="36">
        <v>649.7833333333333</v>
      </c>
      <c r="J477" s="31">
        <v>662.91666666666663</v>
      </c>
      <c r="K477" s="31">
        <v>636.65</v>
      </c>
      <c r="L477" s="31">
        <v>612</v>
      </c>
      <c r="M477" s="53">
        <v>4.29819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4528.6499999999996</v>
      </c>
      <c r="D478" s="36">
        <v>4490.7833333333328</v>
      </c>
      <c r="E478" s="36">
        <v>4299.8666666666659</v>
      </c>
      <c r="F478" s="36">
        <v>4071.083333333333</v>
      </c>
      <c r="G478" s="36">
        <v>3880.1666666666661</v>
      </c>
      <c r="H478" s="36">
        <v>4719.5666666666657</v>
      </c>
      <c r="I478" s="36">
        <v>4910.4833333333336</v>
      </c>
      <c r="J478" s="31">
        <v>5139.2666666666655</v>
      </c>
      <c r="K478" s="31">
        <v>4681.7</v>
      </c>
      <c r="L478" s="31">
        <v>4262</v>
      </c>
      <c r="M478" s="53">
        <v>3.3136100000000002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54.72</v>
      </c>
      <c r="D479" s="36">
        <v>54.786666666666669</v>
      </c>
      <c r="E479" s="36">
        <v>53.833333333333336</v>
      </c>
      <c r="F479" s="36">
        <v>52.946666666666665</v>
      </c>
      <c r="G479" s="36">
        <v>51.993333333333332</v>
      </c>
      <c r="H479" s="36">
        <v>55.673333333333339</v>
      </c>
      <c r="I479" s="36">
        <v>56.626666666666672</v>
      </c>
      <c r="J479" s="36">
        <v>57.513333333333343</v>
      </c>
      <c r="K479" s="31">
        <v>55.74</v>
      </c>
      <c r="L479" s="31">
        <v>53.9</v>
      </c>
      <c r="M479" s="31">
        <v>83.379630000000006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1060.25</v>
      </c>
      <c r="D480" s="36">
        <v>1081.1000000000001</v>
      </c>
      <c r="E480" s="36">
        <v>1032.1500000000003</v>
      </c>
      <c r="F480" s="36">
        <v>1004.0500000000002</v>
      </c>
      <c r="G480" s="36">
        <v>955.10000000000036</v>
      </c>
      <c r="H480" s="36">
        <v>1109.2000000000003</v>
      </c>
      <c r="I480" s="36">
        <v>1158.1500000000001</v>
      </c>
      <c r="J480" s="31">
        <v>1186.2500000000002</v>
      </c>
      <c r="K480" s="31">
        <v>1130.05</v>
      </c>
      <c r="L480" s="31">
        <v>1053</v>
      </c>
      <c r="M480" s="53">
        <v>12.65638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559.79999999999995</v>
      </c>
      <c r="D481" s="36">
        <v>559.0333333333333</v>
      </c>
      <c r="E481" s="36">
        <v>548.11666666666656</v>
      </c>
      <c r="F481" s="36">
        <v>536.43333333333328</v>
      </c>
      <c r="G481" s="36">
        <v>525.51666666666654</v>
      </c>
      <c r="H481" s="36">
        <v>570.71666666666658</v>
      </c>
      <c r="I481" s="36">
        <v>581.63333333333333</v>
      </c>
      <c r="J481" s="36">
        <v>593.31666666666661</v>
      </c>
      <c r="K481" s="31">
        <v>569.95000000000005</v>
      </c>
      <c r="L481" s="31">
        <v>547.35</v>
      </c>
      <c r="M481" s="31">
        <v>20.334440000000001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1038.95</v>
      </c>
      <c r="D482" s="36">
        <v>1033.45</v>
      </c>
      <c r="E482" s="36">
        <v>1015.9000000000001</v>
      </c>
      <c r="F482" s="36">
        <v>992.85</v>
      </c>
      <c r="G482" s="36">
        <v>975.30000000000007</v>
      </c>
      <c r="H482" s="36">
        <v>1056.5</v>
      </c>
      <c r="I482" s="36">
        <v>1074.0499999999997</v>
      </c>
      <c r="J482" s="36">
        <v>1097.1000000000001</v>
      </c>
      <c r="K482" s="31">
        <v>1051</v>
      </c>
      <c r="L482" s="31">
        <v>1010.4</v>
      </c>
      <c r="M482" s="31">
        <v>2.3273899999999998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44.92</v>
      </c>
      <c r="D483" s="36">
        <v>44.986666666666672</v>
      </c>
      <c r="E483" s="36">
        <v>44.13333333333334</v>
      </c>
      <c r="F483" s="36">
        <v>43.346666666666671</v>
      </c>
      <c r="G483" s="36">
        <v>42.493333333333339</v>
      </c>
      <c r="H483" s="36">
        <v>45.773333333333341</v>
      </c>
      <c r="I483" s="36">
        <v>46.626666666666679</v>
      </c>
      <c r="J483" s="36">
        <v>47.413333333333341</v>
      </c>
      <c r="K483" s="31">
        <v>45.84</v>
      </c>
      <c r="L483" s="31">
        <v>44.2</v>
      </c>
      <c r="M483" s="31">
        <v>161.33562000000001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11634.25</v>
      </c>
      <c r="D484" s="36">
        <v>11614.683333333334</v>
      </c>
      <c r="E484" s="36">
        <v>11489.566666666669</v>
      </c>
      <c r="F484" s="36">
        <v>11344.883333333335</v>
      </c>
      <c r="G484" s="36">
        <v>11219.76666666667</v>
      </c>
      <c r="H484" s="36">
        <v>11759.366666666669</v>
      </c>
      <c r="I484" s="36">
        <v>11884.483333333334</v>
      </c>
      <c r="J484" s="36">
        <v>12029.166666666668</v>
      </c>
      <c r="K484" s="31">
        <v>11739.8</v>
      </c>
      <c r="L484" s="31">
        <v>11470</v>
      </c>
      <c r="M484" s="31">
        <v>2.02406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138.37</v>
      </c>
      <c r="D485" s="36">
        <v>138.42999999999998</v>
      </c>
      <c r="E485" s="36">
        <v>135.78999999999996</v>
      </c>
      <c r="F485" s="36">
        <v>133.20999999999998</v>
      </c>
      <c r="G485" s="36">
        <v>130.56999999999996</v>
      </c>
      <c r="H485" s="36">
        <v>141.00999999999996</v>
      </c>
      <c r="I485" s="36">
        <v>143.65</v>
      </c>
      <c r="J485" s="36">
        <v>146.22999999999996</v>
      </c>
      <c r="K485" s="31">
        <v>141.07</v>
      </c>
      <c r="L485" s="31">
        <v>135.85</v>
      </c>
      <c r="M485" s="31">
        <v>102.87227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2090.4499999999998</v>
      </c>
      <c r="D486" s="36">
        <v>2093.083333333333</v>
      </c>
      <c r="E486" s="36">
        <v>2065.8166666666662</v>
      </c>
      <c r="F486" s="36">
        <v>2041.1833333333329</v>
      </c>
      <c r="G486" s="36">
        <v>2013.9166666666661</v>
      </c>
      <c r="H486" s="36">
        <v>2117.7166666666662</v>
      </c>
      <c r="I486" s="36">
        <v>2144.9833333333327</v>
      </c>
      <c r="J486" s="36">
        <v>2169.6166666666663</v>
      </c>
      <c r="K486" s="31">
        <v>2120.35</v>
      </c>
      <c r="L486" s="31">
        <v>2068.4499999999998</v>
      </c>
      <c r="M486" s="31">
        <v>1.1084499999999999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1281.05</v>
      </c>
      <c r="D487" s="36">
        <v>1281.1666666666667</v>
      </c>
      <c r="E487" s="36">
        <v>1266.8833333333334</v>
      </c>
      <c r="F487" s="36">
        <v>1252.7166666666667</v>
      </c>
      <c r="G487" s="36">
        <v>1238.4333333333334</v>
      </c>
      <c r="H487" s="36">
        <v>1295.3333333333335</v>
      </c>
      <c r="I487" s="36">
        <v>1309.6166666666668</v>
      </c>
      <c r="J487" s="36">
        <v>1323.7833333333335</v>
      </c>
      <c r="K487" s="31">
        <v>1295.45</v>
      </c>
      <c r="L487" s="31">
        <v>1267</v>
      </c>
      <c r="M487" s="31">
        <v>8.5424299999999995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389.05</v>
      </c>
      <c r="D488" s="36">
        <v>387.0333333333333</v>
      </c>
      <c r="E488" s="36">
        <v>379.16666666666663</v>
      </c>
      <c r="F488" s="36">
        <v>369.2833333333333</v>
      </c>
      <c r="G488" s="36">
        <v>361.41666666666663</v>
      </c>
      <c r="H488" s="36">
        <v>396.91666666666663</v>
      </c>
      <c r="I488" s="36">
        <v>404.7833333333333</v>
      </c>
      <c r="J488" s="36">
        <v>414.66666666666663</v>
      </c>
      <c r="K488" s="31">
        <v>394.9</v>
      </c>
      <c r="L488" s="31">
        <v>377.15</v>
      </c>
      <c r="M488" s="31">
        <v>12.30711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472.65</v>
      </c>
      <c r="D489" s="36">
        <v>464.7</v>
      </c>
      <c r="E489" s="36">
        <v>452.95</v>
      </c>
      <c r="F489" s="36">
        <v>433.25</v>
      </c>
      <c r="G489" s="36">
        <v>421.5</v>
      </c>
      <c r="H489" s="36">
        <v>484.4</v>
      </c>
      <c r="I489" s="36">
        <v>496.15</v>
      </c>
      <c r="J489" s="36">
        <v>515.84999999999991</v>
      </c>
      <c r="K489" s="31">
        <v>476.45</v>
      </c>
      <c r="L489" s="31">
        <v>445</v>
      </c>
      <c r="M489" s="31">
        <v>6.4576200000000004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468.4</v>
      </c>
      <c r="D490" s="36">
        <v>468.76666666666665</v>
      </c>
      <c r="E490" s="36">
        <v>462.63333333333333</v>
      </c>
      <c r="F490" s="36">
        <v>456.86666666666667</v>
      </c>
      <c r="G490" s="36">
        <v>450.73333333333335</v>
      </c>
      <c r="H490" s="36">
        <v>474.5333333333333</v>
      </c>
      <c r="I490" s="36">
        <v>480.66666666666663</v>
      </c>
      <c r="J490" s="36">
        <v>486.43333333333328</v>
      </c>
      <c r="K490" s="31">
        <v>474.9</v>
      </c>
      <c r="L490" s="31">
        <v>463</v>
      </c>
      <c r="M490" s="31">
        <v>5.4264099999999997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319.5</v>
      </c>
      <c r="D491" s="36">
        <v>319.33333333333331</v>
      </c>
      <c r="E491" s="36">
        <v>314.91666666666663</v>
      </c>
      <c r="F491" s="36">
        <v>310.33333333333331</v>
      </c>
      <c r="G491" s="36">
        <v>305.91666666666663</v>
      </c>
      <c r="H491" s="36">
        <v>323.91666666666663</v>
      </c>
      <c r="I491" s="36">
        <v>328.33333333333326</v>
      </c>
      <c r="J491" s="36">
        <v>332.91666666666663</v>
      </c>
      <c r="K491" s="31">
        <v>323.75</v>
      </c>
      <c r="L491" s="31">
        <v>314.75</v>
      </c>
      <c r="M491" s="31">
        <v>4.2469700000000001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531.65</v>
      </c>
      <c r="D492" s="36">
        <v>525.25</v>
      </c>
      <c r="E492" s="36">
        <v>510.5</v>
      </c>
      <c r="F492" s="36">
        <v>489.35</v>
      </c>
      <c r="G492" s="36">
        <v>474.6</v>
      </c>
      <c r="H492" s="36">
        <v>546.4</v>
      </c>
      <c r="I492" s="36">
        <v>561.15</v>
      </c>
      <c r="J492" s="36">
        <v>582.29999999999995</v>
      </c>
      <c r="K492" s="31">
        <v>540</v>
      </c>
      <c r="L492" s="31">
        <v>504.1</v>
      </c>
      <c r="M492" s="31">
        <v>16.215959999999999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663.95</v>
      </c>
      <c r="D493" s="36">
        <v>666.25</v>
      </c>
      <c r="E493" s="36">
        <v>647.70000000000005</v>
      </c>
      <c r="F493" s="36">
        <v>631.45000000000005</v>
      </c>
      <c r="G493" s="36">
        <v>612.90000000000009</v>
      </c>
      <c r="H493" s="36">
        <v>682.5</v>
      </c>
      <c r="I493" s="36">
        <v>701.05</v>
      </c>
      <c r="J493" s="36">
        <v>717.3</v>
      </c>
      <c r="K493" s="31">
        <v>684.8</v>
      </c>
      <c r="L493" s="31">
        <v>650</v>
      </c>
      <c r="M493" s="31">
        <v>2.57741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1599.35</v>
      </c>
      <c r="D494" s="36">
        <v>1606.2166666666665</v>
      </c>
      <c r="E494" s="36">
        <v>1583.6833333333329</v>
      </c>
      <c r="F494" s="36">
        <v>1568.0166666666664</v>
      </c>
      <c r="G494" s="36">
        <v>1545.4833333333329</v>
      </c>
      <c r="H494" s="36">
        <v>1621.883333333333</v>
      </c>
      <c r="I494" s="36">
        <v>1644.4166666666663</v>
      </c>
      <c r="J494" s="36">
        <v>1660.083333333333</v>
      </c>
      <c r="K494" s="31">
        <v>1628.75</v>
      </c>
      <c r="L494" s="31">
        <v>1590.55</v>
      </c>
      <c r="M494" s="31">
        <v>13.007580000000001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1050.0999999999999</v>
      </c>
      <c r="D495" s="36">
        <v>1057.5333333333333</v>
      </c>
      <c r="E495" s="36">
        <v>1032.5666666666666</v>
      </c>
      <c r="F495" s="36">
        <v>1015.0333333333333</v>
      </c>
      <c r="G495" s="36">
        <v>990.06666666666661</v>
      </c>
      <c r="H495" s="36">
        <v>1075.0666666666666</v>
      </c>
      <c r="I495" s="36">
        <v>1100.0333333333333</v>
      </c>
      <c r="J495" s="36">
        <v>1117.5666666666666</v>
      </c>
      <c r="K495" s="31">
        <v>1082.5</v>
      </c>
      <c r="L495" s="31">
        <v>1040</v>
      </c>
      <c r="M495" s="31">
        <v>1.06968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456.7</v>
      </c>
      <c r="D496" s="36">
        <v>456.26666666666665</v>
      </c>
      <c r="E496" s="36">
        <v>445.58333333333331</v>
      </c>
      <c r="F496" s="36">
        <v>434.46666666666664</v>
      </c>
      <c r="G496" s="36">
        <v>423.7833333333333</v>
      </c>
      <c r="H496" s="36">
        <v>467.38333333333333</v>
      </c>
      <c r="I496" s="36">
        <v>478.06666666666672</v>
      </c>
      <c r="J496" s="36">
        <v>489.18333333333334</v>
      </c>
      <c r="K496" s="31">
        <v>466.95</v>
      </c>
      <c r="L496" s="31">
        <v>445.15</v>
      </c>
      <c r="M496" s="31">
        <v>115.56309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807.8</v>
      </c>
      <c r="D497" s="36">
        <v>821.16666666666663</v>
      </c>
      <c r="E497" s="36">
        <v>778.63333333333321</v>
      </c>
      <c r="F497" s="36">
        <v>749.46666666666658</v>
      </c>
      <c r="G497" s="36">
        <v>706.93333333333317</v>
      </c>
      <c r="H497" s="36">
        <v>850.33333333333326</v>
      </c>
      <c r="I497" s="36">
        <v>892.86666666666679</v>
      </c>
      <c r="J497" s="36">
        <v>922.0333333333333</v>
      </c>
      <c r="K497" s="31">
        <v>863.7</v>
      </c>
      <c r="L497" s="31">
        <v>792</v>
      </c>
      <c r="M497" s="31">
        <v>8.1828199999999995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16.64</v>
      </c>
      <c r="D498" s="36">
        <v>16.796666666666667</v>
      </c>
      <c r="E498" s="36">
        <v>16.313333333333333</v>
      </c>
      <c r="F498" s="36">
        <v>15.986666666666665</v>
      </c>
      <c r="G498" s="36">
        <v>15.50333333333333</v>
      </c>
      <c r="H498" s="36">
        <v>17.123333333333335</v>
      </c>
      <c r="I498" s="36">
        <v>17.606666666666669</v>
      </c>
      <c r="J498" s="36">
        <v>17.933333333333337</v>
      </c>
      <c r="K498" s="31">
        <v>17.28</v>
      </c>
      <c r="L498" s="31">
        <v>16.47</v>
      </c>
      <c r="M498" s="31">
        <v>4664.7802600000005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1485.05</v>
      </c>
      <c r="D499" s="36">
        <v>1474.8333333333333</v>
      </c>
      <c r="E499" s="36">
        <v>1458.7666666666664</v>
      </c>
      <c r="F499" s="36">
        <v>1432.4833333333331</v>
      </c>
      <c r="G499" s="36">
        <v>1416.4166666666663</v>
      </c>
      <c r="H499" s="36">
        <v>1501.1166666666666</v>
      </c>
      <c r="I499" s="36">
        <v>1517.1833333333336</v>
      </c>
      <c r="J499" s="31">
        <v>1543.4666666666667</v>
      </c>
      <c r="K499" s="31">
        <v>1490.9</v>
      </c>
      <c r="L499" s="31">
        <v>1448.55</v>
      </c>
      <c r="M499" s="53">
        <v>8.3173100000000009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649.70000000000005</v>
      </c>
      <c r="D500" s="36">
        <v>649.18333333333328</v>
      </c>
      <c r="E500" s="36">
        <v>636.56666666666661</v>
      </c>
      <c r="F500" s="36">
        <v>623.43333333333328</v>
      </c>
      <c r="G500" s="36">
        <v>610.81666666666661</v>
      </c>
      <c r="H500" s="36">
        <v>662.31666666666661</v>
      </c>
      <c r="I500" s="36">
        <v>674.93333333333317</v>
      </c>
      <c r="J500" s="31">
        <v>688.06666666666661</v>
      </c>
      <c r="K500" s="31">
        <v>661.8</v>
      </c>
      <c r="L500" s="31">
        <v>636.04999999999995</v>
      </c>
      <c r="M500" s="53">
        <v>20.420259999999999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165.52</v>
      </c>
      <c r="D501" s="36">
        <v>163.03333333333333</v>
      </c>
      <c r="E501" s="36">
        <v>159.78666666666666</v>
      </c>
      <c r="F501" s="36">
        <v>154.05333333333334</v>
      </c>
      <c r="G501" s="36">
        <v>150.80666666666667</v>
      </c>
      <c r="H501" s="36">
        <v>168.76666666666665</v>
      </c>
      <c r="I501" s="36">
        <v>172.01333333333332</v>
      </c>
      <c r="J501" s="36">
        <v>177.74666666666664</v>
      </c>
      <c r="K501" s="31">
        <v>166.28</v>
      </c>
      <c r="L501" s="31">
        <v>157.30000000000001</v>
      </c>
      <c r="M501" s="31">
        <v>99.651600000000002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855.9</v>
      </c>
      <c r="D502" s="36">
        <v>855.66666666666663</v>
      </c>
      <c r="E502" s="36">
        <v>836.38333333333321</v>
      </c>
      <c r="F502" s="36">
        <v>816.86666666666656</v>
      </c>
      <c r="G502" s="36">
        <v>797.58333333333314</v>
      </c>
      <c r="H502" s="36">
        <v>875.18333333333328</v>
      </c>
      <c r="I502" s="36">
        <v>894.46666666666681</v>
      </c>
      <c r="J502" s="36">
        <v>913.98333333333335</v>
      </c>
      <c r="K502" s="31">
        <v>874.95</v>
      </c>
      <c r="L502" s="31">
        <v>836.15</v>
      </c>
      <c r="M502" s="31">
        <v>2.3591799999999998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2024.6</v>
      </c>
      <c r="D503" s="36">
        <v>2034.8666666666668</v>
      </c>
      <c r="E503" s="36">
        <v>1989.7333333333336</v>
      </c>
      <c r="F503" s="36">
        <v>1954.8666666666668</v>
      </c>
      <c r="G503" s="36">
        <v>1909.7333333333336</v>
      </c>
      <c r="H503" s="36">
        <v>2069.7333333333336</v>
      </c>
      <c r="I503" s="36">
        <v>2114.8666666666668</v>
      </c>
      <c r="J503" s="31">
        <v>2149.7333333333336</v>
      </c>
      <c r="K503" s="31">
        <v>2080</v>
      </c>
      <c r="L503" s="31">
        <v>2000</v>
      </c>
      <c r="M503" s="53">
        <v>3.59876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535.54999999999995</v>
      </c>
      <c r="D504" s="36">
        <v>536.88333333333333</v>
      </c>
      <c r="E504" s="36">
        <v>530.41666666666663</v>
      </c>
      <c r="F504" s="36">
        <v>525.2833333333333</v>
      </c>
      <c r="G504" s="36">
        <v>518.81666666666661</v>
      </c>
      <c r="H504" s="36">
        <v>542.01666666666665</v>
      </c>
      <c r="I504" s="36">
        <v>548.48333333333335</v>
      </c>
      <c r="J504" s="36">
        <v>553.61666666666667</v>
      </c>
      <c r="K504" s="31">
        <v>543.35</v>
      </c>
      <c r="L504" s="31">
        <v>531.75</v>
      </c>
      <c r="M504" s="31">
        <v>46.16874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24.96</v>
      </c>
      <c r="D505" s="200">
        <v>25.186666666666667</v>
      </c>
      <c r="E505" s="200">
        <v>24.373333333333335</v>
      </c>
      <c r="F505" s="200">
        <v>23.786666666666669</v>
      </c>
      <c r="G505" s="200">
        <v>22.973333333333336</v>
      </c>
      <c r="H505" s="200">
        <v>25.773333333333333</v>
      </c>
      <c r="I505" s="200">
        <v>26.586666666666666</v>
      </c>
      <c r="J505" s="200">
        <v>27.173333333333332</v>
      </c>
      <c r="K505" s="201">
        <v>26</v>
      </c>
      <c r="L505" s="201">
        <v>24.6</v>
      </c>
      <c r="M505" s="201">
        <v>2397.5847399999998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15950.7</v>
      </c>
      <c r="D506" s="276">
        <v>16065.583333333334</v>
      </c>
      <c r="E506" s="276">
        <v>15733.166666666668</v>
      </c>
      <c r="F506" s="276">
        <v>15515.633333333333</v>
      </c>
      <c r="G506" s="276">
        <v>15183.216666666667</v>
      </c>
      <c r="H506" s="276">
        <v>16283.116666666669</v>
      </c>
      <c r="I506" s="276">
        <v>16615.533333333336</v>
      </c>
      <c r="J506" s="276">
        <v>16833.066666666669</v>
      </c>
      <c r="K506" s="277">
        <v>16398</v>
      </c>
      <c r="L506" s="277">
        <v>15848.05</v>
      </c>
      <c r="M506" s="277">
        <v>0.24157999999999999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146.44</v>
      </c>
      <c r="D507" s="215">
        <v>148.08000000000001</v>
      </c>
      <c r="E507" s="215">
        <v>144.26000000000002</v>
      </c>
      <c r="F507" s="215">
        <v>142.08000000000001</v>
      </c>
      <c r="G507" s="215">
        <v>138.26000000000002</v>
      </c>
      <c r="H507" s="215">
        <v>150.26000000000002</v>
      </c>
      <c r="I507" s="215">
        <v>154.08000000000001</v>
      </c>
      <c r="J507" s="215">
        <v>156.26000000000002</v>
      </c>
      <c r="K507" s="213">
        <v>151.9</v>
      </c>
      <c r="L507" s="213">
        <v>145.9</v>
      </c>
      <c r="M507" s="213">
        <v>97.022329999999997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734.7</v>
      </c>
      <c r="D508" s="278">
        <v>729.18333333333339</v>
      </c>
      <c r="E508" s="278">
        <v>720.36666666666679</v>
      </c>
      <c r="F508" s="278">
        <v>706.03333333333342</v>
      </c>
      <c r="G508" s="278">
        <v>697.21666666666681</v>
      </c>
      <c r="H508" s="278">
        <v>743.51666666666677</v>
      </c>
      <c r="I508" s="278">
        <v>752.33333333333337</v>
      </c>
      <c r="J508" s="278">
        <v>766.66666666666674</v>
      </c>
      <c r="K508" s="278">
        <v>738</v>
      </c>
      <c r="L508" s="278">
        <v>714.85</v>
      </c>
      <c r="M508" s="278">
        <v>6.1977799999999998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211.37</v>
      </c>
      <c r="D509" s="280">
        <v>210.16666666666666</v>
      </c>
      <c r="E509" s="280">
        <v>206.94333333333333</v>
      </c>
      <c r="F509" s="280">
        <v>202.51666666666668</v>
      </c>
      <c r="G509" s="280">
        <v>199.29333333333335</v>
      </c>
      <c r="H509" s="280">
        <v>214.59333333333331</v>
      </c>
      <c r="I509" s="280">
        <v>217.81666666666661</v>
      </c>
      <c r="J509" s="280">
        <v>222.24333333333328</v>
      </c>
      <c r="K509" s="280">
        <v>213.39</v>
      </c>
      <c r="L509" s="280">
        <v>205.74</v>
      </c>
      <c r="M509" s="280">
        <v>298.52042999999998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1180.1500000000001</v>
      </c>
      <c r="D510" s="278">
        <v>1168.05</v>
      </c>
      <c r="E510" s="278">
        <v>1146.0999999999999</v>
      </c>
      <c r="F510" s="278">
        <v>1112.05</v>
      </c>
      <c r="G510" s="278">
        <v>1090.0999999999999</v>
      </c>
      <c r="H510" s="278">
        <v>1202.0999999999999</v>
      </c>
      <c r="I510" s="278">
        <v>1224.0500000000002</v>
      </c>
      <c r="J510" s="278">
        <v>1258.0999999999999</v>
      </c>
      <c r="K510" s="278">
        <v>1190</v>
      </c>
      <c r="L510" s="278">
        <v>1134</v>
      </c>
      <c r="M510" s="278">
        <v>15.76765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2539.6999999999998</v>
      </c>
      <c r="D511" s="281">
        <v>2510.0833333333335</v>
      </c>
      <c r="E511" s="281">
        <v>2470.166666666667</v>
      </c>
      <c r="F511" s="281">
        <v>2400.6333333333337</v>
      </c>
      <c r="G511" s="281">
        <v>2360.7166666666672</v>
      </c>
      <c r="H511" s="281">
        <v>2579.6166666666668</v>
      </c>
      <c r="I511" s="281">
        <v>2619.5333333333338</v>
      </c>
      <c r="J511" s="281">
        <v>2689.0666666666666</v>
      </c>
      <c r="K511" s="281">
        <v>2550</v>
      </c>
      <c r="L511" s="281">
        <v>2440.5500000000002</v>
      </c>
      <c r="M511" s="281">
        <v>0.61745000000000005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3"/>
      <c r="B5" s="354"/>
      <c r="C5" s="353"/>
      <c r="D5" s="35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5" t="s">
        <v>520</v>
      </c>
      <c r="C7" s="355"/>
      <c r="D7" s="7">
        <f>Main!B10</f>
        <v>45484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45483</v>
      </c>
      <c r="B10" s="32">
        <v>539506</v>
      </c>
      <c r="C10" s="31" t="s">
        <v>1068</v>
      </c>
      <c r="D10" s="31" t="s">
        <v>1069</v>
      </c>
      <c r="E10" s="31" t="s">
        <v>530</v>
      </c>
      <c r="F10" s="84">
        <v>2800000</v>
      </c>
      <c r="G10" s="32">
        <v>0.79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45483</v>
      </c>
      <c r="B11" s="32">
        <v>539506</v>
      </c>
      <c r="C11" s="31" t="s">
        <v>1068</v>
      </c>
      <c r="D11" s="31" t="s">
        <v>1070</v>
      </c>
      <c r="E11" s="31" t="s">
        <v>529</v>
      </c>
      <c r="F11" s="84">
        <v>1400000</v>
      </c>
      <c r="G11" s="32">
        <v>0.79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45483</v>
      </c>
      <c r="B12" s="32">
        <v>539506</v>
      </c>
      <c r="C12" s="31" t="s">
        <v>1068</v>
      </c>
      <c r="D12" s="31" t="s">
        <v>1071</v>
      </c>
      <c r="E12" s="31" t="s">
        <v>529</v>
      </c>
      <c r="F12" s="84">
        <v>1400000</v>
      </c>
      <c r="G12" s="32">
        <v>0.79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45483</v>
      </c>
      <c r="B13" s="32">
        <v>538351</v>
      </c>
      <c r="C13" s="31" t="s">
        <v>1072</v>
      </c>
      <c r="D13" s="31" t="s">
        <v>1073</v>
      </c>
      <c r="E13" s="31" t="s">
        <v>529</v>
      </c>
      <c r="F13" s="84">
        <v>267284</v>
      </c>
      <c r="G13" s="32">
        <v>10.65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45483</v>
      </c>
      <c r="B14" s="32">
        <v>543443</v>
      </c>
      <c r="C14" s="31" t="s">
        <v>1019</v>
      </c>
      <c r="D14" s="31" t="s">
        <v>1074</v>
      </c>
      <c r="E14" s="31" t="s">
        <v>530</v>
      </c>
      <c r="F14" s="84">
        <v>24000</v>
      </c>
      <c r="G14" s="32">
        <v>97.17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45483</v>
      </c>
      <c r="B15" s="32">
        <v>543443</v>
      </c>
      <c r="C15" s="31" t="s">
        <v>1019</v>
      </c>
      <c r="D15" s="31" t="s">
        <v>1020</v>
      </c>
      <c r="E15" s="31" t="s">
        <v>529</v>
      </c>
      <c r="F15" s="84">
        <v>54000</v>
      </c>
      <c r="G15" s="32">
        <v>97.17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45483</v>
      </c>
      <c r="B16" s="32">
        <v>512149</v>
      </c>
      <c r="C16" s="31" t="s">
        <v>978</v>
      </c>
      <c r="D16" s="31" t="s">
        <v>897</v>
      </c>
      <c r="E16" s="31" t="s">
        <v>530</v>
      </c>
      <c r="F16" s="84">
        <v>17807647</v>
      </c>
      <c r="G16" s="32">
        <v>0.89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45483</v>
      </c>
      <c r="B17" s="32">
        <v>512149</v>
      </c>
      <c r="C17" s="31" t="s">
        <v>978</v>
      </c>
      <c r="D17" s="31" t="s">
        <v>897</v>
      </c>
      <c r="E17" s="31" t="s">
        <v>529</v>
      </c>
      <c r="F17" s="84">
        <v>1209647</v>
      </c>
      <c r="G17" s="32">
        <v>0.89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45483</v>
      </c>
      <c r="B18" s="32">
        <v>531752</v>
      </c>
      <c r="C18" s="31" t="s">
        <v>1022</v>
      </c>
      <c r="D18" s="31" t="s">
        <v>897</v>
      </c>
      <c r="E18" s="31" t="s">
        <v>530</v>
      </c>
      <c r="F18" s="84">
        <v>3355000</v>
      </c>
      <c r="G18" s="32">
        <v>1.3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45483</v>
      </c>
      <c r="B19" s="32">
        <v>544151</v>
      </c>
      <c r="C19" s="31" t="s">
        <v>1075</v>
      </c>
      <c r="D19" s="31" t="s">
        <v>1076</v>
      </c>
      <c r="E19" s="31" t="s">
        <v>530</v>
      </c>
      <c r="F19" s="84">
        <v>82000</v>
      </c>
      <c r="G19" s="32">
        <v>125.16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45483</v>
      </c>
      <c r="B20" s="32">
        <v>544151</v>
      </c>
      <c r="C20" s="31" t="s">
        <v>1075</v>
      </c>
      <c r="D20" s="31" t="s">
        <v>1076</v>
      </c>
      <c r="E20" s="31" t="s">
        <v>529</v>
      </c>
      <c r="F20" s="84">
        <v>114000</v>
      </c>
      <c r="G20" s="32">
        <v>126.06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45483</v>
      </c>
      <c r="B21" s="32">
        <v>531210</v>
      </c>
      <c r="C21" s="31" t="s">
        <v>1077</v>
      </c>
      <c r="D21" s="31" t="s">
        <v>1078</v>
      </c>
      <c r="E21" s="31" t="s">
        <v>529</v>
      </c>
      <c r="F21" s="84">
        <v>12731</v>
      </c>
      <c r="G21" s="32">
        <v>80.98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45483</v>
      </c>
      <c r="B22" s="32">
        <v>544201</v>
      </c>
      <c r="C22" s="31" t="s">
        <v>1079</v>
      </c>
      <c r="D22" s="31" t="s">
        <v>1021</v>
      </c>
      <c r="E22" s="31" t="s">
        <v>529</v>
      </c>
      <c r="F22" s="84">
        <v>200000</v>
      </c>
      <c r="G22" s="32">
        <v>123.65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45483</v>
      </c>
      <c r="B23" s="32">
        <v>544201</v>
      </c>
      <c r="C23" s="31" t="s">
        <v>1079</v>
      </c>
      <c r="D23" s="31" t="s">
        <v>1021</v>
      </c>
      <c r="E23" s="31" t="s">
        <v>530</v>
      </c>
      <c r="F23" s="84">
        <v>20000</v>
      </c>
      <c r="G23" s="32">
        <v>123.65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45483</v>
      </c>
      <c r="B24" s="32">
        <v>531471</v>
      </c>
      <c r="C24" s="31" t="s">
        <v>1080</v>
      </c>
      <c r="D24" s="31" t="s">
        <v>887</v>
      </c>
      <c r="E24" s="31" t="s">
        <v>530</v>
      </c>
      <c r="F24" s="84">
        <v>61834</v>
      </c>
      <c r="G24" s="32">
        <v>22.57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45483</v>
      </c>
      <c r="B25" s="32">
        <v>540204</v>
      </c>
      <c r="C25" s="31" t="s">
        <v>1081</v>
      </c>
      <c r="D25" s="31" t="s">
        <v>1082</v>
      </c>
      <c r="E25" s="31" t="s">
        <v>529</v>
      </c>
      <c r="F25" s="84">
        <v>80000</v>
      </c>
      <c r="G25" s="32">
        <v>59.77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45483</v>
      </c>
      <c r="B26" s="32">
        <v>531259</v>
      </c>
      <c r="C26" s="31" t="s">
        <v>1006</v>
      </c>
      <c r="D26" s="31" t="s">
        <v>1083</v>
      </c>
      <c r="E26" s="31" t="s">
        <v>529</v>
      </c>
      <c r="F26" s="84">
        <v>130000</v>
      </c>
      <c r="G26" s="32">
        <v>13.11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45483</v>
      </c>
      <c r="B27" s="32">
        <v>531259</v>
      </c>
      <c r="C27" s="31" t="s">
        <v>1006</v>
      </c>
      <c r="D27" s="31" t="s">
        <v>1007</v>
      </c>
      <c r="E27" s="31" t="s">
        <v>530</v>
      </c>
      <c r="F27" s="84">
        <v>100000</v>
      </c>
      <c r="G27" s="32">
        <v>13.11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45483</v>
      </c>
      <c r="B28" s="32">
        <v>531259</v>
      </c>
      <c r="C28" s="31" t="s">
        <v>1006</v>
      </c>
      <c r="D28" s="31" t="s">
        <v>1025</v>
      </c>
      <c r="E28" s="31" t="s">
        <v>529</v>
      </c>
      <c r="F28" s="84">
        <v>69969</v>
      </c>
      <c r="G28" s="32">
        <v>13.11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45483</v>
      </c>
      <c r="B29" s="32">
        <v>531259</v>
      </c>
      <c r="C29" s="31" t="s">
        <v>1006</v>
      </c>
      <c r="D29" s="31" t="s">
        <v>1084</v>
      </c>
      <c r="E29" s="31" t="s">
        <v>529</v>
      </c>
      <c r="F29" s="84">
        <v>85973</v>
      </c>
      <c r="G29" s="32">
        <v>13.11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45483</v>
      </c>
      <c r="B30" s="32">
        <v>531259</v>
      </c>
      <c r="C30" s="31" t="s">
        <v>1006</v>
      </c>
      <c r="D30" s="31" t="s">
        <v>887</v>
      </c>
      <c r="E30" s="31" t="s">
        <v>530</v>
      </c>
      <c r="F30" s="84">
        <v>150000</v>
      </c>
      <c r="G30" s="32">
        <v>13.11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45483</v>
      </c>
      <c r="B31" s="32">
        <v>540190</v>
      </c>
      <c r="C31" s="31" t="s">
        <v>1085</v>
      </c>
      <c r="D31" s="31" t="s">
        <v>887</v>
      </c>
      <c r="E31" s="31" t="s">
        <v>530</v>
      </c>
      <c r="F31" s="84">
        <v>1197915</v>
      </c>
      <c r="G31" s="32">
        <v>4.21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45483</v>
      </c>
      <c r="B32" s="32">
        <v>540190</v>
      </c>
      <c r="C32" s="31" t="s">
        <v>1085</v>
      </c>
      <c r="D32" s="31" t="s">
        <v>1086</v>
      </c>
      <c r="E32" s="31" t="s">
        <v>529</v>
      </c>
      <c r="F32" s="84">
        <v>2600000</v>
      </c>
      <c r="G32" s="32">
        <v>4.21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45483</v>
      </c>
      <c r="B33" s="32">
        <v>540190</v>
      </c>
      <c r="C33" s="31" t="s">
        <v>1085</v>
      </c>
      <c r="D33" s="31" t="s">
        <v>1024</v>
      </c>
      <c r="E33" s="31" t="s">
        <v>530</v>
      </c>
      <c r="F33" s="84">
        <v>1200000</v>
      </c>
      <c r="G33" s="32">
        <v>4.21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45483</v>
      </c>
      <c r="B34" s="32">
        <v>531911</v>
      </c>
      <c r="C34" s="31" t="s">
        <v>1087</v>
      </c>
      <c r="D34" s="31" t="s">
        <v>1008</v>
      </c>
      <c r="E34" s="31" t="s">
        <v>529</v>
      </c>
      <c r="F34" s="84">
        <v>26564</v>
      </c>
      <c r="G34" s="32">
        <v>45.35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45483</v>
      </c>
      <c r="B35" s="32">
        <v>539216</v>
      </c>
      <c r="C35" s="31" t="s">
        <v>1088</v>
      </c>
      <c r="D35" s="31" t="s">
        <v>1089</v>
      </c>
      <c r="E35" s="31" t="s">
        <v>530</v>
      </c>
      <c r="F35" s="84">
        <v>532365</v>
      </c>
      <c r="G35" s="32">
        <v>6.98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45483</v>
      </c>
      <c r="B36" s="32">
        <v>530663</v>
      </c>
      <c r="C36" s="31" t="s">
        <v>1090</v>
      </c>
      <c r="D36" s="31" t="s">
        <v>1091</v>
      </c>
      <c r="E36" s="31" t="s">
        <v>529</v>
      </c>
      <c r="F36" s="84">
        <v>400000</v>
      </c>
      <c r="G36" s="32">
        <v>2.19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45483</v>
      </c>
      <c r="B37" s="32">
        <v>530663</v>
      </c>
      <c r="C37" s="31" t="s">
        <v>1090</v>
      </c>
      <c r="D37" s="31" t="s">
        <v>1092</v>
      </c>
      <c r="E37" s="31" t="s">
        <v>529</v>
      </c>
      <c r="F37" s="84">
        <v>376981</v>
      </c>
      <c r="G37" s="32">
        <v>2.06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45483</v>
      </c>
      <c r="B38" s="32">
        <v>530663</v>
      </c>
      <c r="C38" s="31" t="s">
        <v>1090</v>
      </c>
      <c r="D38" s="31" t="s">
        <v>1093</v>
      </c>
      <c r="E38" s="31" t="s">
        <v>530</v>
      </c>
      <c r="F38" s="84">
        <v>358193</v>
      </c>
      <c r="G38" s="32">
        <v>2.13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45483</v>
      </c>
      <c r="B39" s="32">
        <v>504369</v>
      </c>
      <c r="C39" s="31" t="s">
        <v>1094</v>
      </c>
      <c r="D39" s="31" t="s">
        <v>1095</v>
      </c>
      <c r="E39" s="31" t="s">
        <v>530</v>
      </c>
      <c r="F39" s="84">
        <v>900000</v>
      </c>
      <c r="G39" s="32">
        <v>2.68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45483</v>
      </c>
      <c r="B40" s="32">
        <v>539767</v>
      </c>
      <c r="C40" s="31" t="s">
        <v>1009</v>
      </c>
      <c r="D40" s="31" t="s">
        <v>1027</v>
      </c>
      <c r="E40" s="31" t="s">
        <v>530</v>
      </c>
      <c r="F40" s="84">
        <v>23529</v>
      </c>
      <c r="G40" s="32">
        <v>15.74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45483</v>
      </c>
      <c r="B41" s="32">
        <v>539767</v>
      </c>
      <c r="C41" s="31" t="s">
        <v>1009</v>
      </c>
      <c r="D41" s="31" t="s">
        <v>1027</v>
      </c>
      <c r="E41" s="31" t="s">
        <v>529</v>
      </c>
      <c r="F41" s="84">
        <v>14000</v>
      </c>
      <c r="G41" s="32">
        <v>15.51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45483</v>
      </c>
      <c r="B42" s="32">
        <v>539767</v>
      </c>
      <c r="C42" s="31" t="s">
        <v>1009</v>
      </c>
      <c r="D42" s="31" t="s">
        <v>1096</v>
      </c>
      <c r="E42" s="31" t="s">
        <v>530</v>
      </c>
      <c r="F42" s="84">
        <v>30810</v>
      </c>
      <c r="G42" s="32">
        <v>15.64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45483</v>
      </c>
      <c r="B43" s="32">
        <v>539767</v>
      </c>
      <c r="C43" s="31" t="s">
        <v>1009</v>
      </c>
      <c r="D43" s="31" t="s">
        <v>1097</v>
      </c>
      <c r="E43" s="31" t="s">
        <v>529</v>
      </c>
      <c r="F43" s="84">
        <v>24792</v>
      </c>
      <c r="G43" s="32">
        <v>15.89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45483</v>
      </c>
      <c r="B44" s="32">
        <v>517554</v>
      </c>
      <c r="C44" s="31" t="s">
        <v>1098</v>
      </c>
      <c r="D44" s="31" t="s">
        <v>1099</v>
      </c>
      <c r="E44" s="31" t="s">
        <v>530</v>
      </c>
      <c r="F44" s="84">
        <v>76649</v>
      </c>
      <c r="G44" s="32">
        <v>62.25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45483</v>
      </c>
      <c r="B45" s="32">
        <v>517554</v>
      </c>
      <c r="C45" s="31" t="s">
        <v>1098</v>
      </c>
      <c r="D45" s="31" t="s">
        <v>1099</v>
      </c>
      <c r="E45" s="31" t="s">
        <v>529</v>
      </c>
      <c r="F45" s="84">
        <v>76649</v>
      </c>
      <c r="G45" s="32">
        <v>62.22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45483</v>
      </c>
      <c r="B46" s="32">
        <v>531512</v>
      </c>
      <c r="C46" s="31" t="s">
        <v>1100</v>
      </c>
      <c r="D46" s="31" t="s">
        <v>1101</v>
      </c>
      <c r="E46" s="31" t="s">
        <v>529</v>
      </c>
      <c r="F46" s="84">
        <v>42156</v>
      </c>
      <c r="G46" s="32">
        <v>12.58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45483</v>
      </c>
      <c r="B47" s="32">
        <v>531512</v>
      </c>
      <c r="C47" s="31" t="s">
        <v>1100</v>
      </c>
      <c r="D47" s="31" t="s">
        <v>1101</v>
      </c>
      <c r="E47" s="31" t="s">
        <v>530</v>
      </c>
      <c r="F47" s="84">
        <v>150000</v>
      </c>
      <c r="G47" s="32">
        <v>12.73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45483</v>
      </c>
      <c r="B48" s="32">
        <v>531512</v>
      </c>
      <c r="C48" s="31" t="s">
        <v>1100</v>
      </c>
      <c r="D48" s="31" t="s">
        <v>1102</v>
      </c>
      <c r="E48" s="31" t="s">
        <v>529</v>
      </c>
      <c r="F48" s="84">
        <v>70000</v>
      </c>
      <c r="G48" s="32">
        <v>12.73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45483</v>
      </c>
      <c r="B49" s="32">
        <v>531512</v>
      </c>
      <c r="C49" s="31" t="s">
        <v>1100</v>
      </c>
      <c r="D49" s="31" t="s">
        <v>1103</v>
      </c>
      <c r="E49" s="31" t="s">
        <v>529</v>
      </c>
      <c r="F49" s="84">
        <v>80000</v>
      </c>
      <c r="G49" s="32">
        <v>12.73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45483</v>
      </c>
      <c r="B50" s="32">
        <v>511557</v>
      </c>
      <c r="C50" s="31" t="s">
        <v>1028</v>
      </c>
      <c r="D50" s="31" t="s">
        <v>1104</v>
      </c>
      <c r="E50" s="31" t="s">
        <v>529</v>
      </c>
      <c r="F50" s="84">
        <v>1455000</v>
      </c>
      <c r="G50" s="32">
        <v>1.1000000000000001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45483</v>
      </c>
      <c r="B51" s="32">
        <v>511557</v>
      </c>
      <c r="C51" s="31" t="s">
        <v>1028</v>
      </c>
      <c r="D51" s="31" t="s">
        <v>1029</v>
      </c>
      <c r="E51" s="31" t="s">
        <v>529</v>
      </c>
      <c r="F51" s="84">
        <v>1600000</v>
      </c>
      <c r="G51" s="32">
        <v>1.07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45483</v>
      </c>
      <c r="B52" s="32">
        <v>511557</v>
      </c>
      <c r="C52" s="31" t="s">
        <v>1028</v>
      </c>
      <c r="D52" s="31" t="s">
        <v>1029</v>
      </c>
      <c r="E52" s="31" t="s">
        <v>530</v>
      </c>
      <c r="F52" s="84">
        <v>1053406</v>
      </c>
      <c r="G52" s="32">
        <v>1.1000000000000001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45483</v>
      </c>
      <c r="B53" s="32">
        <v>511557</v>
      </c>
      <c r="C53" s="31" t="s">
        <v>1028</v>
      </c>
      <c r="D53" s="31" t="s">
        <v>1105</v>
      </c>
      <c r="E53" s="31" t="s">
        <v>530</v>
      </c>
      <c r="F53" s="84">
        <v>1828610</v>
      </c>
      <c r="G53" s="32">
        <v>1.07</v>
      </c>
      <c r="H53" s="32" t="s">
        <v>325</v>
      </c>
    </row>
    <row r="54" spans="1:28" ht="15" customHeight="1">
      <c r="A54" s="83">
        <v>45483</v>
      </c>
      <c r="B54" s="32">
        <v>544021</v>
      </c>
      <c r="C54" s="31" t="s">
        <v>1106</v>
      </c>
      <c r="D54" s="31" t="s">
        <v>1107</v>
      </c>
      <c r="E54" s="31" t="s">
        <v>529</v>
      </c>
      <c r="F54" s="84">
        <v>225000</v>
      </c>
      <c r="G54" s="32">
        <v>1467.71</v>
      </c>
      <c r="H54" s="32" t="s">
        <v>325</v>
      </c>
    </row>
    <row r="55" spans="1:28" ht="15" customHeight="1">
      <c r="A55" s="83">
        <v>45483</v>
      </c>
      <c r="B55" s="32">
        <v>536659</v>
      </c>
      <c r="C55" s="31" t="s">
        <v>1108</v>
      </c>
      <c r="D55" s="31" t="s">
        <v>1109</v>
      </c>
      <c r="E55" s="31" t="s">
        <v>530</v>
      </c>
      <c r="F55" s="84">
        <v>141000</v>
      </c>
      <c r="G55" s="32">
        <v>20.78</v>
      </c>
      <c r="H55" s="32" t="s">
        <v>325</v>
      </c>
    </row>
    <row r="56" spans="1:28" ht="15" customHeight="1">
      <c r="A56" s="83">
        <v>45483</v>
      </c>
      <c r="B56" s="32">
        <v>539561</v>
      </c>
      <c r="C56" s="31" t="s">
        <v>1030</v>
      </c>
      <c r="D56" s="31" t="s">
        <v>1031</v>
      </c>
      <c r="E56" s="31" t="s">
        <v>529</v>
      </c>
      <c r="F56" s="84">
        <v>551159</v>
      </c>
      <c r="G56" s="32">
        <v>18</v>
      </c>
      <c r="H56" s="32" t="s">
        <v>325</v>
      </c>
    </row>
    <row r="57" spans="1:28" ht="15" customHeight="1">
      <c r="A57" s="83">
        <v>45483</v>
      </c>
      <c r="B57" s="32">
        <v>539561</v>
      </c>
      <c r="C57" s="31" t="s">
        <v>1030</v>
      </c>
      <c r="D57" s="31" t="s">
        <v>1031</v>
      </c>
      <c r="E57" s="31" t="s">
        <v>530</v>
      </c>
      <c r="F57" s="84">
        <v>551159</v>
      </c>
      <c r="G57" s="32">
        <v>18.12</v>
      </c>
      <c r="H57" s="32" t="s">
        <v>325</v>
      </c>
    </row>
    <row r="58" spans="1:28" ht="15" customHeight="1">
      <c r="A58" s="83">
        <v>45483</v>
      </c>
      <c r="B58" s="32">
        <v>531893</v>
      </c>
      <c r="C58" s="31" t="s">
        <v>894</v>
      </c>
      <c r="D58" s="31" t="s">
        <v>1110</v>
      </c>
      <c r="E58" s="31" t="s">
        <v>530</v>
      </c>
      <c r="F58" s="84">
        <v>5000000</v>
      </c>
      <c r="G58" s="32">
        <v>0.71</v>
      </c>
      <c r="H58" s="32" t="s">
        <v>325</v>
      </c>
    </row>
    <row r="59" spans="1:28" ht="15" customHeight="1">
      <c r="A59" s="83">
        <v>45483</v>
      </c>
      <c r="B59" s="32">
        <v>538875</v>
      </c>
      <c r="C59" s="31" t="s">
        <v>1032</v>
      </c>
      <c r="D59" s="31" t="s">
        <v>1111</v>
      </c>
      <c r="E59" s="31" t="s">
        <v>529</v>
      </c>
      <c r="F59" s="84">
        <v>55769</v>
      </c>
      <c r="G59" s="32">
        <v>25.06</v>
      </c>
      <c r="H59" s="32" t="s">
        <v>325</v>
      </c>
    </row>
    <row r="60" spans="1:28" ht="15" customHeight="1">
      <c r="A60" s="83">
        <v>45483</v>
      </c>
      <c r="B60" s="32">
        <v>540786</v>
      </c>
      <c r="C60" s="31" t="s">
        <v>1112</v>
      </c>
      <c r="D60" s="31" t="s">
        <v>887</v>
      </c>
      <c r="E60" s="31" t="s">
        <v>530</v>
      </c>
      <c r="F60" s="84">
        <v>419284</v>
      </c>
      <c r="G60" s="32">
        <v>26.33</v>
      </c>
      <c r="H60" s="32" t="s">
        <v>325</v>
      </c>
    </row>
    <row r="61" spans="1:28" ht="15" customHeight="1">
      <c r="A61" s="83">
        <v>45483</v>
      </c>
      <c r="B61" s="32">
        <v>540786</v>
      </c>
      <c r="C61" s="31" t="s">
        <v>1112</v>
      </c>
      <c r="D61" s="31" t="s">
        <v>887</v>
      </c>
      <c r="E61" s="31" t="s">
        <v>529</v>
      </c>
      <c r="F61" s="84">
        <v>53340</v>
      </c>
      <c r="G61" s="32">
        <v>26.69</v>
      </c>
      <c r="H61" s="32" t="s">
        <v>325</v>
      </c>
    </row>
    <row r="62" spans="1:28" ht="15" customHeight="1">
      <c r="A62" s="83">
        <v>45483</v>
      </c>
      <c r="B62" s="32">
        <v>540147</v>
      </c>
      <c r="C62" s="31" t="s">
        <v>1113</v>
      </c>
      <c r="D62" s="31" t="s">
        <v>1026</v>
      </c>
      <c r="E62" s="31" t="s">
        <v>529</v>
      </c>
      <c r="F62" s="84">
        <v>36821</v>
      </c>
      <c r="G62" s="32">
        <v>7.01</v>
      </c>
      <c r="H62" s="32" t="s">
        <v>325</v>
      </c>
    </row>
    <row r="63" spans="1:28" ht="15" customHeight="1">
      <c r="A63" s="83">
        <v>45483</v>
      </c>
      <c r="B63" s="32">
        <v>540147</v>
      </c>
      <c r="C63" s="31" t="s">
        <v>1113</v>
      </c>
      <c r="D63" s="31" t="s">
        <v>1026</v>
      </c>
      <c r="E63" s="31" t="s">
        <v>530</v>
      </c>
      <c r="F63" s="84">
        <v>658476</v>
      </c>
      <c r="G63" s="32">
        <v>7.35</v>
      </c>
      <c r="H63" s="32" t="s">
        <v>325</v>
      </c>
    </row>
    <row r="64" spans="1:28" ht="15" customHeight="1">
      <c r="A64" s="83">
        <v>45483</v>
      </c>
      <c r="B64" s="32">
        <v>543970</v>
      </c>
      <c r="C64" s="31" t="s">
        <v>1033</v>
      </c>
      <c r="D64" s="31" t="s">
        <v>1114</v>
      </c>
      <c r="E64" s="31" t="s">
        <v>529</v>
      </c>
      <c r="F64" s="84">
        <v>9000</v>
      </c>
      <c r="G64" s="32">
        <v>52.65</v>
      </c>
      <c r="H64" s="32" t="s">
        <v>325</v>
      </c>
    </row>
    <row r="65" spans="1:8" ht="15" customHeight="1">
      <c r="A65" s="83">
        <v>45483</v>
      </c>
      <c r="B65" s="32">
        <v>543970</v>
      </c>
      <c r="C65" s="31" t="s">
        <v>1033</v>
      </c>
      <c r="D65" s="31" t="s">
        <v>1089</v>
      </c>
      <c r="E65" s="31" t="s">
        <v>530</v>
      </c>
      <c r="F65" s="84">
        <v>9000</v>
      </c>
      <c r="G65" s="32">
        <v>52.7</v>
      </c>
      <c r="H65" s="32" t="s">
        <v>325</v>
      </c>
    </row>
    <row r="66" spans="1:8" ht="15" customHeight="1">
      <c r="A66" s="83">
        <v>45483</v>
      </c>
      <c r="B66" s="32">
        <v>543970</v>
      </c>
      <c r="C66" s="31" t="s">
        <v>1033</v>
      </c>
      <c r="D66" s="31" t="s">
        <v>1089</v>
      </c>
      <c r="E66" s="31" t="s">
        <v>529</v>
      </c>
      <c r="F66" s="84">
        <v>3000</v>
      </c>
      <c r="G66" s="32">
        <v>53.05</v>
      </c>
      <c r="H66" s="32" t="s">
        <v>325</v>
      </c>
    </row>
    <row r="67" spans="1:8" ht="15" customHeight="1">
      <c r="A67" s="83">
        <v>45483</v>
      </c>
      <c r="B67" s="32">
        <v>511493</v>
      </c>
      <c r="C67" s="31" t="s">
        <v>1115</v>
      </c>
      <c r="D67" s="31" t="s">
        <v>1116</v>
      </c>
      <c r="E67" s="31" t="s">
        <v>530</v>
      </c>
      <c r="F67" s="84">
        <v>65949</v>
      </c>
      <c r="G67" s="32">
        <v>23.84</v>
      </c>
      <c r="H67" s="32" t="s">
        <v>325</v>
      </c>
    </row>
    <row r="68" spans="1:8" ht="15" customHeight="1">
      <c r="A68" s="83">
        <v>45483</v>
      </c>
      <c r="B68" s="32">
        <v>543924</v>
      </c>
      <c r="C68" s="31" t="s">
        <v>979</v>
      </c>
      <c r="D68" s="31" t="s">
        <v>1117</v>
      </c>
      <c r="E68" s="31" t="s">
        <v>530</v>
      </c>
      <c r="F68" s="84">
        <v>10000</v>
      </c>
      <c r="G68" s="32">
        <v>63.17</v>
      </c>
      <c r="H68" s="32" t="s">
        <v>325</v>
      </c>
    </row>
    <row r="69" spans="1:8" ht="15" customHeight="1">
      <c r="A69" s="83">
        <v>45483</v>
      </c>
      <c r="B69" s="32">
        <v>543924</v>
      </c>
      <c r="C69" s="31" t="s">
        <v>979</v>
      </c>
      <c r="D69" s="31" t="s">
        <v>1117</v>
      </c>
      <c r="E69" s="31" t="s">
        <v>529</v>
      </c>
      <c r="F69" s="84">
        <v>10000</v>
      </c>
      <c r="G69" s="32">
        <v>63.21</v>
      </c>
      <c r="H69" s="32" t="s">
        <v>325</v>
      </c>
    </row>
    <row r="70" spans="1:8" ht="15" customHeight="1">
      <c r="A70" s="83">
        <v>45483</v>
      </c>
      <c r="B70" s="32">
        <v>526827</v>
      </c>
      <c r="C70" s="31" t="s">
        <v>1118</v>
      </c>
      <c r="D70" s="31" t="s">
        <v>1119</v>
      </c>
      <c r="E70" s="31" t="s">
        <v>530</v>
      </c>
      <c r="F70" s="84">
        <v>23000</v>
      </c>
      <c r="G70" s="32">
        <v>40.590000000000003</v>
      </c>
      <c r="H70" s="32" t="s">
        <v>325</v>
      </c>
    </row>
    <row r="71" spans="1:8" ht="15" customHeight="1">
      <c r="A71" s="83">
        <v>45483</v>
      </c>
      <c r="B71" s="32">
        <v>543828</v>
      </c>
      <c r="C71" s="31" t="s">
        <v>1120</v>
      </c>
      <c r="D71" s="31" t="s">
        <v>1121</v>
      </c>
      <c r="E71" s="31" t="s">
        <v>530</v>
      </c>
      <c r="F71" s="84">
        <v>228800</v>
      </c>
      <c r="G71" s="32">
        <v>88</v>
      </c>
      <c r="H71" s="32" t="s">
        <v>325</v>
      </c>
    </row>
    <row r="72" spans="1:8" ht="15" customHeight="1">
      <c r="A72" s="83">
        <v>45483</v>
      </c>
      <c r="B72" s="32">
        <v>542025</v>
      </c>
      <c r="C72" s="31" t="s">
        <v>980</v>
      </c>
      <c r="D72" s="31" t="s">
        <v>1011</v>
      </c>
      <c r="E72" s="31" t="s">
        <v>529</v>
      </c>
      <c r="F72" s="84">
        <v>1104000</v>
      </c>
      <c r="G72" s="32">
        <v>1.26</v>
      </c>
      <c r="H72" s="32" t="s">
        <v>325</v>
      </c>
    </row>
    <row r="73" spans="1:8" ht="15" customHeight="1">
      <c r="A73" s="83">
        <v>45483</v>
      </c>
      <c r="B73" s="32">
        <v>543745</v>
      </c>
      <c r="C73" s="31" t="s">
        <v>1122</v>
      </c>
      <c r="D73" s="31" t="s">
        <v>1037</v>
      </c>
      <c r="E73" s="31" t="s">
        <v>529</v>
      </c>
      <c r="F73" s="84">
        <v>198000</v>
      </c>
      <c r="G73" s="32">
        <v>10.89</v>
      </c>
      <c r="H73" s="32" t="s">
        <v>325</v>
      </c>
    </row>
    <row r="74" spans="1:8" ht="15" customHeight="1">
      <c r="A74" s="83">
        <v>45483</v>
      </c>
      <c r="B74" s="32">
        <v>543745</v>
      </c>
      <c r="C74" s="31" t="s">
        <v>1122</v>
      </c>
      <c r="D74" s="31" t="s">
        <v>1123</v>
      </c>
      <c r="E74" s="31" t="s">
        <v>529</v>
      </c>
      <c r="F74" s="84">
        <v>114000</v>
      </c>
      <c r="G74" s="32">
        <v>10.88</v>
      </c>
      <c r="H74" s="32" t="s">
        <v>325</v>
      </c>
    </row>
    <row r="75" spans="1:8" ht="15" customHeight="1">
      <c r="A75" s="83">
        <v>45483</v>
      </c>
      <c r="B75" s="32">
        <v>543745</v>
      </c>
      <c r="C75" s="31" t="s">
        <v>1122</v>
      </c>
      <c r="D75" s="31" t="s">
        <v>1124</v>
      </c>
      <c r="E75" s="31" t="s">
        <v>529</v>
      </c>
      <c r="F75" s="84">
        <v>108000</v>
      </c>
      <c r="G75" s="32">
        <v>10.98</v>
      </c>
      <c r="H75" s="32" t="s">
        <v>325</v>
      </c>
    </row>
    <row r="76" spans="1:8" ht="15" customHeight="1">
      <c r="A76" s="83">
        <v>45483</v>
      </c>
      <c r="B76" s="32">
        <v>543745</v>
      </c>
      <c r="C76" s="31" t="s">
        <v>1122</v>
      </c>
      <c r="D76" s="31" t="s">
        <v>1036</v>
      </c>
      <c r="E76" s="31" t="s">
        <v>530</v>
      </c>
      <c r="F76" s="84">
        <v>192000</v>
      </c>
      <c r="G76" s="32">
        <v>10.87</v>
      </c>
      <c r="H76" s="32" t="s">
        <v>325</v>
      </c>
    </row>
    <row r="77" spans="1:8" ht="15" customHeight="1">
      <c r="A77" s="83">
        <v>45483</v>
      </c>
      <c r="B77" s="32">
        <v>521005</v>
      </c>
      <c r="C77" s="31" t="s">
        <v>1034</v>
      </c>
      <c r="D77" s="31" t="s">
        <v>1125</v>
      </c>
      <c r="E77" s="31" t="s">
        <v>530</v>
      </c>
      <c r="F77" s="84">
        <v>162274</v>
      </c>
      <c r="G77" s="32">
        <v>46.6</v>
      </c>
      <c r="H77" s="32" t="s">
        <v>325</v>
      </c>
    </row>
    <row r="78" spans="1:8" ht="15" customHeight="1">
      <c r="A78" s="83">
        <v>45483</v>
      </c>
      <c r="B78" s="32">
        <v>521005</v>
      </c>
      <c r="C78" s="31" t="s">
        <v>1034</v>
      </c>
      <c r="D78" s="31" t="s">
        <v>1125</v>
      </c>
      <c r="E78" s="31" t="s">
        <v>529</v>
      </c>
      <c r="F78" s="84">
        <v>3200</v>
      </c>
      <c r="G78" s="32">
        <v>46.53</v>
      </c>
      <c r="H78" s="32" t="s">
        <v>325</v>
      </c>
    </row>
    <row r="79" spans="1:8" ht="15" customHeight="1">
      <c r="A79" s="83">
        <v>45483</v>
      </c>
      <c r="B79" s="32">
        <v>521005</v>
      </c>
      <c r="C79" s="31" t="s">
        <v>1034</v>
      </c>
      <c r="D79" s="31" t="s">
        <v>1126</v>
      </c>
      <c r="E79" s="31" t="s">
        <v>530</v>
      </c>
      <c r="F79" s="84">
        <v>83641</v>
      </c>
      <c r="G79" s="32">
        <v>46.6</v>
      </c>
      <c r="H79" s="32" t="s">
        <v>325</v>
      </c>
    </row>
    <row r="80" spans="1:8" ht="15" customHeight="1">
      <c r="A80" s="83">
        <v>45483</v>
      </c>
      <c r="B80" s="32">
        <v>521005</v>
      </c>
      <c r="C80" s="31" t="s">
        <v>1034</v>
      </c>
      <c r="D80" s="31" t="s">
        <v>1126</v>
      </c>
      <c r="E80" s="31" t="s">
        <v>529</v>
      </c>
      <c r="F80" s="84">
        <v>119287</v>
      </c>
      <c r="G80" s="32">
        <v>46.12</v>
      </c>
      <c r="H80" s="32" t="s">
        <v>325</v>
      </c>
    </row>
    <row r="81" spans="1:8" ht="15" customHeight="1">
      <c r="A81" s="83">
        <v>45483</v>
      </c>
      <c r="B81" s="32">
        <v>521005</v>
      </c>
      <c r="C81" s="31" t="s">
        <v>1034</v>
      </c>
      <c r="D81" s="31" t="s">
        <v>1035</v>
      </c>
      <c r="E81" s="31" t="s">
        <v>530</v>
      </c>
      <c r="F81" s="84">
        <v>122699</v>
      </c>
      <c r="G81" s="32">
        <v>46.6</v>
      </c>
      <c r="H81" s="32" t="s">
        <v>325</v>
      </c>
    </row>
    <row r="82" spans="1:8" ht="15" customHeight="1">
      <c r="A82" s="83">
        <v>45483</v>
      </c>
      <c r="B82" s="32">
        <v>531716</v>
      </c>
      <c r="C82" s="31" t="s">
        <v>1127</v>
      </c>
      <c r="D82" s="31" t="s">
        <v>1128</v>
      </c>
      <c r="E82" s="31" t="s">
        <v>530</v>
      </c>
      <c r="F82" s="84">
        <v>100000</v>
      </c>
      <c r="G82" s="32">
        <v>1.51</v>
      </c>
      <c r="H82" s="32" t="s">
        <v>325</v>
      </c>
    </row>
    <row r="83" spans="1:8" ht="15" customHeight="1">
      <c r="A83" s="83">
        <v>45483</v>
      </c>
      <c r="B83" s="32">
        <v>539291</v>
      </c>
      <c r="C83" s="31" t="s">
        <v>1038</v>
      </c>
      <c r="D83" s="31" t="s">
        <v>1039</v>
      </c>
      <c r="E83" s="31" t="s">
        <v>530</v>
      </c>
      <c r="F83" s="84">
        <v>670237</v>
      </c>
      <c r="G83" s="32">
        <v>31.71</v>
      </c>
      <c r="H83" s="32" t="s">
        <v>325</v>
      </c>
    </row>
    <row r="84" spans="1:8" ht="15" customHeight="1">
      <c r="A84" s="83">
        <v>45483</v>
      </c>
      <c r="B84" s="32">
        <v>539291</v>
      </c>
      <c r="C84" s="31" t="s">
        <v>1038</v>
      </c>
      <c r="D84" s="31" t="s">
        <v>1039</v>
      </c>
      <c r="E84" s="31" t="s">
        <v>529</v>
      </c>
      <c r="F84" s="84">
        <v>29324</v>
      </c>
      <c r="G84" s="32">
        <v>31.69</v>
      </c>
      <c r="H84" s="32" t="s">
        <v>325</v>
      </c>
    </row>
    <row r="85" spans="1:8" ht="15" customHeight="1">
      <c r="A85" s="83">
        <v>45483</v>
      </c>
      <c r="B85" s="32">
        <v>511523</v>
      </c>
      <c r="C85" s="31" t="s">
        <v>1129</v>
      </c>
      <c r="D85" s="31" t="s">
        <v>1130</v>
      </c>
      <c r="E85" s="31" t="s">
        <v>530</v>
      </c>
      <c r="F85" s="84">
        <v>129285</v>
      </c>
      <c r="G85" s="32">
        <v>21.95</v>
      </c>
      <c r="H85" s="32" t="s">
        <v>325</v>
      </c>
    </row>
    <row r="86" spans="1:8" ht="15" customHeight="1">
      <c r="A86" s="83">
        <v>45483</v>
      </c>
      <c r="B86" s="32">
        <v>524661</v>
      </c>
      <c r="C86" s="31" t="s">
        <v>1131</v>
      </c>
      <c r="D86" s="31" t="s">
        <v>1132</v>
      </c>
      <c r="E86" s="31" t="s">
        <v>529</v>
      </c>
      <c r="F86" s="84">
        <v>132662</v>
      </c>
      <c r="G86" s="32">
        <v>6.34</v>
      </c>
      <c r="H86" s="32" t="s">
        <v>325</v>
      </c>
    </row>
    <row r="87" spans="1:8" ht="15" customHeight="1">
      <c r="A87" s="83">
        <v>45483</v>
      </c>
      <c r="B87" s="32">
        <v>524661</v>
      </c>
      <c r="C87" s="31" t="s">
        <v>1131</v>
      </c>
      <c r="D87" s="31" t="s">
        <v>1133</v>
      </c>
      <c r="E87" s="31" t="s">
        <v>529</v>
      </c>
      <c r="F87" s="84">
        <v>85511</v>
      </c>
      <c r="G87" s="32">
        <v>6.19</v>
      </c>
      <c r="H87" s="32" t="s">
        <v>325</v>
      </c>
    </row>
    <row r="88" spans="1:8" ht="15" customHeight="1">
      <c r="A88" s="83">
        <v>45483</v>
      </c>
      <c r="B88" s="32">
        <v>524661</v>
      </c>
      <c r="C88" s="31" t="s">
        <v>1131</v>
      </c>
      <c r="D88" s="31" t="s">
        <v>1134</v>
      </c>
      <c r="E88" s="31" t="s">
        <v>530</v>
      </c>
      <c r="F88" s="84">
        <v>93175</v>
      </c>
      <c r="G88" s="32">
        <v>6.19</v>
      </c>
      <c r="H88" s="32" t="s">
        <v>325</v>
      </c>
    </row>
    <row r="89" spans="1:8" ht="15" customHeight="1">
      <c r="A89" s="83">
        <v>45483</v>
      </c>
      <c r="B89" s="32" t="s">
        <v>1135</v>
      </c>
      <c r="C89" s="31" t="s">
        <v>1136</v>
      </c>
      <c r="D89" s="31" t="s">
        <v>1137</v>
      </c>
      <c r="E89" s="31" t="s">
        <v>529</v>
      </c>
      <c r="F89" s="84">
        <v>1500000</v>
      </c>
      <c r="G89" s="32">
        <v>1.48</v>
      </c>
      <c r="H89" s="32" t="s">
        <v>844</v>
      </c>
    </row>
    <row r="90" spans="1:8" ht="15" customHeight="1">
      <c r="A90" s="83">
        <v>45483</v>
      </c>
      <c r="B90" s="32" t="s">
        <v>1135</v>
      </c>
      <c r="C90" s="31" t="s">
        <v>1136</v>
      </c>
      <c r="D90" s="31" t="s">
        <v>1138</v>
      </c>
      <c r="E90" s="31" t="s">
        <v>529</v>
      </c>
      <c r="F90" s="84">
        <v>364784</v>
      </c>
      <c r="G90" s="32">
        <v>1.48</v>
      </c>
      <c r="H90" s="32" t="s">
        <v>844</v>
      </c>
    </row>
    <row r="91" spans="1:8" ht="15" customHeight="1">
      <c r="A91" s="83">
        <v>45483</v>
      </c>
      <c r="B91" s="32" t="s">
        <v>958</v>
      </c>
      <c r="C91" s="31" t="s">
        <v>959</v>
      </c>
      <c r="D91" s="31" t="s">
        <v>885</v>
      </c>
      <c r="E91" s="31" t="s">
        <v>529</v>
      </c>
      <c r="F91" s="84">
        <v>152742</v>
      </c>
      <c r="G91" s="32">
        <v>396.56</v>
      </c>
      <c r="H91" s="32" t="s">
        <v>844</v>
      </c>
    </row>
    <row r="92" spans="1:8" ht="15" customHeight="1">
      <c r="A92" s="83">
        <v>45483</v>
      </c>
      <c r="B92" s="32" t="s">
        <v>1139</v>
      </c>
      <c r="C92" s="31" t="s">
        <v>1140</v>
      </c>
      <c r="D92" s="31" t="s">
        <v>1141</v>
      </c>
      <c r="E92" s="31" t="s">
        <v>529</v>
      </c>
      <c r="F92" s="84">
        <v>1021495</v>
      </c>
      <c r="G92" s="32">
        <v>348.21</v>
      </c>
      <c r="H92" s="32" t="s">
        <v>844</v>
      </c>
    </row>
    <row r="93" spans="1:8" ht="15" customHeight="1">
      <c r="A93" s="83">
        <v>45483</v>
      </c>
      <c r="B93" s="32" t="s">
        <v>1139</v>
      </c>
      <c r="C93" s="31" t="s">
        <v>1140</v>
      </c>
      <c r="D93" s="31" t="s">
        <v>1049</v>
      </c>
      <c r="E93" s="31" t="s">
        <v>529</v>
      </c>
      <c r="F93" s="84">
        <v>2461752</v>
      </c>
      <c r="G93" s="32">
        <v>350.15</v>
      </c>
      <c r="H93" s="32" t="s">
        <v>844</v>
      </c>
    </row>
    <row r="94" spans="1:8" ht="15" customHeight="1">
      <c r="A94" s="83">
        <v>45483</v>
      </c>
      <c r="B94" s="32" t="s">
        <v>1142</v>
      </c>
      <c r="C94" s="31" t="s">
        <v>1143</v>
      </c>
      <c r="D94" s="31" t="s">
        <v>889</v>
      </c>
      <c r="E94" s="31" t="s">
        <v>529</v>
      </c>
      <c r="F94" s="84">
        <v>1605185</v>
      </c>
      <c r="G94" s="32">
        <v>140.9</v>
      </c>
      <c r="H94" s="32" t="s">
        <v>844</v>
      </c>
    </row>
    <row r="95" spans="1:8" ht="15" customHeight="1">
      <c r="A95" s="83">
        <v>45483</v>
      </c>
      <c r="B95" s="32" t="s">
        <v>1142</v>
      </c>
      <c r="C95" s="31" t="s">
        <v>1143</v>
      </c>
      <c r="D95" s="31" t="s">
        <v>885</v>
      </c>
      <c r="E95" s="31" t="s">
        <v>529</v>
      </c>
      <c r="F95" s="84">
        <v>2313367</v>
      </c>
      <c r="G95" s="32">
        <v>140.96</v>
      </c>
      <c r="H95" s="32" t="s">
        <v>844</v>
      </c>
    </row>
    <row r="96" spans="1:8" ht="15" customHeight="1">
      <c r="A96" s="83">
        <v>45483</v>
      </c>
      <c r="B96" s="32" t="s">
        <v>1040</v>
      </c>
      <c r="C96" s="31" t="s">
        <v>1041</v>
      </c>
      <c r="D96" s="31" t="s">
        <v>1144</v>
      </c>
      <c r="E96" s="31" t="s">
        <v>529</v>
      </c>
      <c r="F96" s="84">
        <v>178901</v>
      </c>
      <c r="G96" s="32">
        <v>645.13</v>
      </c>
      <c r="H96" s="32" t="s">
        <v>844</v>
      </c>
    </row>
    <row r="97" spans="1:8" ht="15" customHeight="1">
      <c r="A97" s="83">
        <v>45483</v>
      </c>
      <c r="B97" s="32" t="s">
        <v>1040</v>
      </c>
      <c r="C97" s="31" t="s">
        <v>1041</v>
      </c>
      <c r="D97" s="31" t="s">
        <v>1045</v>
      </c>
      <c r="E97" s="31" t="s">
        <v>529</v>
      </c>
      <c r="F97" s="84">
        <v>288631</v>
      </c>
      <c r="G97" s="32">
        <v>641.85</v>
      </c>
      <c r="H97" s="32" t="s">
        <v>844</v>
      </c>
    </row>
    <row r="98" spans="1:8" ht="15" customHeight="1">
      <c r="A98" s="83">
        <v>45483</v>
      </c>
      <c r="B98" s="32" t="s">
        <v>1040</v>
      </c>
      <c r="C98" s="31" t="s">
        <v>1041</v>
      </c>
      <c r="D98" s="31" t="s">
        <v>885</v>
      </c>
      <c r="E98" s="31" t="s">
        <v>529</v>
      </c>
      <c r="F98" s="84">
        <v>374371</v>
      </c>
      <c r="G98" s="32">
        <v>627.76</v>
      </c>
      <c r="H98" s="32" t="s">
        <v>844</v>
      </c>
    </row>
    <row r="99" spans="1:8" ht="15" customHeight="1">
      <c r="A99" s="83">
        <v>45483</v>
      </c>
      <c r="B99" s="32" t="s">
        <v>1040</v>
      </c>
      <c r="C99" s="31" t="s">
        <v>1041</v>
      </c>
      <c r="D99" s="31" t="s">
        <v>1048</v>
      </c>
      <c r="E99" s="31" t="s">
        <v>529</v>
      </c>
      <c r="F99" s="84">
        <v>571447</v>
      </c>
      <c r="G99" s="32">
        <v>644.21</v>
      </c>
      <c r="H99" s="32" t="s">
        <v>844</v>
      </c>
    </row>
    <row r="100" spans="1:8" ht="15" customHeight="1">
      <c r="A100" s="83">
        <v>45483</v>
      </c>
      <c r="B100" s="32" t="s">
        <v>1040</v>
      </c>
      <c r="C100" s="31" t="s">
        <v>1041</v>
      </c>
      <c r="D100" s="31" t="s">
        <v>889</v>
      </c>
      <c r="E100" s="31" t="s">
        <v>529</v>
      </c>
      <c r="F100" s="84">
        <v>548721</v>
      </c>
      <c r="G100" s="32">
        <v>640.03</v>
      </c>
      <c r="H100" s="32" t="s">
        <v>844</v>
      </c>
    </row>
    <row r="101" spans="1:8" ht="15" customHeight="1">
      <c r="A101" s="83">
        <v>45483</v>
      </c>
      <c r="B101" s="32" t="s">
        <v>1145</v>
      </c>
      <c r="C101" s="31" t="s">
        <v>1146</v>
      </c>
      <c r="D101" s="31" t="s">
        <v>1005</v>
      </c>
      <c r="E101" s="31" t="s">
        <v>529</v>
      </c>
      <c r="F101" s="84">
        <v>321000</v>
      </c>
      <c r="G101" s="32">
        <v>112.08</v>
      </c>
      <c r="H101" s="32" t="s">
        <v>844</v>
      </c>
    </row>
    <row r="102" spans="1:8" ht="15" customHeight="1">
      <c r="A102" s="83">
        <v>45483</v>
      </c>
      <c r="B102" s="32" t="s">
        <v>1042</v>
      </c>
      <c r="C102" s="31" t="s">
        <v>1043</v>
      </c>
      <c r="D102" s="31" t="s">
        <v>1147</v>
      </c>
      <c r="E102" s="31" t="s">
        <v>529</v>
      </c>
      <c r="F102" s="84">
        <v>142000</v>
      </c>
      <c r="G102" s="32">
        <v>86.87</v>
      </c>
      <c r="H102" s="32" t="s">
        <v>844</v>
      </c>
    </row>
    <row r="103" spans="1:8" ht="15" customHeight="1">
      <c r="A103" s="83">
        <v>45483</v>
      </c>
      <c r="B103" s="32" t="s">
        <v>1148</v>
      </c>
      <c r="C103" s="31" t="s">
        <v>1149</v>
      </c>
      <c r="D103" s="31" t="s">
        <v>1150</v>
      </c>
      <c r="E103" s="31" t="s">
        <v>529</v>
      </c>
      <c r="F103" s="84">
        <v>25000</v>
      </c>
      <c r="G103" s="32">
        <v>305.05</v>
      </c>
      <c r="H103" s="32" t="s">
        <v>844</v>
      </c>
    </row>
    <row r="104" spans="1:8" ht="15" customHeight="1">
      <c r="A104" s="83">
        <v>45483</v>
      </c>
      <c r="B104" s="32" t="s">
        <v>1151</v>
      </c>
      <c r="C104" s="31" t="s">
        <v>1152</v>
      </c>
      <c r="D104" s="31" t="s">
        <v>1153</v>
      </c>
      <c r="E104" s="31" t="s">
        <v>529</v>
      </c>
      <c r="F104" s="84">
        <v>74400</v>
      </c>
      <c r="G104" s="32">
        <v>334.74</v>
      </c>
      <c r="H104" s="32" t="s">
        <v>844</v>
      </c>
    </row>
    <row r="105" spans="1:8" ht="15" customHeight="1">
      <c r="A105" s="83">
        <v>45483</v>
      </c>
      <c r="B105" s="32" t="s">
        <v>1154</v>
      </c>
      <c r="C105" s="31" t="s">
        <v>1155</v>
      </c>
      <c r="D105" s="31" t="s">
        <v>885</v>
      </c>
      <c r="E105" s="31" t="s">
        <v>529</v>
      </c>
      <c r="F105" s="84">
        <v>10107516</v>
      </c>
      <c r="G105" s="32">
        <v>51.54</v>
      </c>
      <c r="H105" s="32" t="s">
        <v>844</v>
      </c>
    </row>
    <row r="106" spans="1:8" ht="15" customHeight="1">
      <c r="A106" s="83">
        <v>45483</v>
      </c>
      <c r="B106" s="32" t="s">
        <v>1154</v>
      </c>
      <c r="C106" s="31" t="s">
        <v>1155</v>
      </c>
      <c r="D106" s="31" t="s">
        <v>889</v>
      </c>
      <c r="E106" s="31" t="s">
        <v>529</v>
      </c>
      <c r="F106" s="84">
        <v>12365847</v>
      </c>
      <c r="G106" s="32">
        <v>51.53</v>
      </c>
      <c r="H106" s="32" t="s">
        <v>844</v>
      </c>
    </row>
    <row r="107" spans="1:8" ht="15" customHeight="1">
      <c r="A107" s="83">
        <v>45483</v>
      </c>
      <c r="B107" s="32" t="s">
        <v>1156</v>
      </c>
      <c r="C107" s="31" t="s">
        <v>1157</v>
      </c>
      <c r="D107" s="31" t="s">
        <v>1158</v>
      </c>
      <c r="E107" s="31" t="s">
        <v>529</v>
      </c>
      <c r="F107" s="84">
        <v>48000</v>
      </c>
      <c r="G107" s="32">
        <v>34.270000000000003</v>
      </c>
      <c r="H107" s="32" t="s">
        <v>844</v>
      </c>
    </row>
    <row r="108" spans="1:8" ht="15" customHeight="1">
      <c r="A108" s="83">
        <v>45483</v>
      </c>
      <c r="B108" s="32" t="s">
        <v>1159</v>
      </c>
      <c r="C108" s="31" t="s">
        <v>1160</v>
      </c>
      <c r="D108" s="31" t="s">
        <v>885</v>
      </c>
      <c r="E108" s="31" t="s">
        <v>529</v>
      </c>
      <c r="F108" s="84">
        <v>106376</v>
      </c>
      <c r="G108" s="32">
        <v>470.54</v>
      </c>
      <c r="H108" s="32" t="s">
        <v>844</v>
      </c>
    </row>
    <row r="109" spans="1:8" ht="15" customHeight="1">
      <c r="A109" s="83">
        <v>45483</v>
      </c>
      <c r="B109" s="32" t="s">
        <v>1159</v>
      </c>
      <c r="C109" s="31" t="s">
        <v>1160</v>
      </c>
      <c r="D109" s="31" t="s">
        <v>889</v>
      </c>
      <c r="E109" s="31" t="s">
        <v>529</v>
      </c>
      <c r="F109" s="84">
        <v>86465</v>
      </c>
      <c r="G109" s="32">
        <v>473.78</v>
      </c>
      <c r="H109" s="32" t="s">
        <v>844</v>
      </c>
    </row>
    <row r="110" spans="1:8" ht="15" customHeight="1">
      <c r="A110" s="83">
        <v>45483</v>
      </c>
      <c r="B110" s="32" t="s">
        <v>1046</v>
      </c>
      <c r="C110" s="31" t="s">
        <v>1047</v>
      </c>
      <c r="D110" s="31" t="s">
        <v>889</v>
      </c>
      <c r="E110" s="31" t="s">
        <v>529</v>
      </c>
      <c r="F110" s="84">
        <v>516569</v>
      </c>
      <c r="G110" s="32">
        <v>136.32</v>
      </c>
      <c r="H110" s="32" t="s">
        <v>844</v>
      </c>
    </row>
    <row r="111" spans="1:8" ht="15" customHeight="1">
      <c r="A111" s="83">
        <v>45483</v>
      </c>
      <c r="B111" s="32" t="s">
        <v>1046</v>
      </c>
      <c r="C111" s="31" t="s">
        <v>1047</v>
      </c>
      <c r="D111" s="31" t="s">
        <v>885</v>
      </c>
      <c r="E111" s="31" t="s">
        <v>529</v>
      </c>
      <c r="F111" s="84">
        <v>541957</v>
      </c>
      <c r="G111" s="32">
        <v>136.44</v>
      </c>
      <c r="H111" s="32" t="s">
        <v>844</v>
      </c>
    </row>
    <row r="112" spans="1:8" ht="15" customHeight="1">
      <c r="A112" s="83">
        <v>45483</v>
      </c>
      <c r="B112" s="32" t="s">
        <v>1161</v>
      </c>
      <c r="C112" s="31" t="s">
        <v>1162</v>
      </c>
      <c r="D112" s="31" t="s">
        <v>1163</v>
      </c>
      <c r="E112" s="31" t="s">
        <v>529</v>
      </c>
      <c r="F112" s="84">
        <v>351000</v>
      </c>
      <c r="G112" s="32">
        <v>48</v>
      </c>
      <c r="H112" s="32" t="s">
        <v>844</v>
      </c>
    </row>
    <row r="113" spans="1:8" ht="15" customHeight="1">
      <c r="A113" s="83">
        <v>45483</v>
      </c>
      <c r="B113" s="32" t="s">
        <v>1164</v>
      </c>
      <c r="C113" s="31" t="s">
        <v>1165</v>
      </c>
      <c r="D113" s="31" t="s">
        <v>1166</v>
      </c>
      <c r="E113" s="31" t="s">
        <v>529</v>
      </c>
      <c r="F113" s="84">
        <v>1</v>
      </c>
      <c r="G113" s="32">
        <v>33.75</v>
      </c>
      <c r="H113" s="32" t="s">
        <v>844</v>
      </c>
    </row>
    <row r="114" spans="1:8" ht="15" customHeight="1">
      <c r="A114" s="83">
        <v>45483</v>
      </c>
      <c r="B114" s="32" t="s">
        <v>1164</v>
      </c>
      <c r="C114" s="31" t="s">
        <v>1165</v>
      </c>
      <c r="D114" s="31" t="s">
        <v>1167</v>
      </c>
      <c r="E114" s="31" t="s">
        <v>529</v>
      </c>
      <c r="F114" s="84">
        <v>702500</v>
      </c>
      <c r="G114" s="32">
        <v>34.74</v>
      </c>
      <c r="H114" s="32" t="s">
        <v>844</v>
      </c>
    </row>
    <row r="115" spans="1:8" ht="15" customHeight="1">
      <c r="A115" s="83">
        <v>45483</v>
      </c>
      <c r="B115" s="32" t="s">
        <v>1168</v>
      </c>
      <c r="C115" s="31" t="s">
        <v>1169</v>
      </c>
      <c r="D115" s="31" t="s">
        <v>1170</v>
      </c>
      <c r="E115" s="31" t="s">
        <v>529</v>
      </c>
      <c r="F115" s="84">
        <v>1258000</v>
      </c>
      <c r="G115" s="32">
        <v>129.25</v>
      </c>
      <c r="H115" s="32" t="s">
        <v>844</v>
      </c>
    </row>
    <row r="116" spans="1:8" ht="15" customHeight="1">
      <c r="A116" s="83">
        <v>45483</v>
      </c>
      <c r="B116" s="32" t="s">
        <v>1171</v>
      </c>
      <c r="C116" s="31" t="s">
        <v>1169</v>
      </c>
      <c r="D116" s="31" t="s">
        <v>1170</v>
      </c>
      <c r="E116" s="31" t="s">
        <v>529</v>
      </c>
      <c r="F116" s="84">
        <v>397263</v>
      </c>
      <c r="G116" s="32">
        <v>50</v>
      </c>
      <c r="H116" s="32" t="s">
        <v>844</v>
      </c>
    </row>
    <row r="117" spans="1:8" ht="15" customHeight="1">
      <c r="A117" s="83">
        <v>45483</v>
      </c>
      <c r="B117" s="32" t="s">
        <v>1172</v>
      </c>
      <c r="C117" s="31" t="s">
        <v>1173</v>
      </c>
      <c r="D117" s="31" t="s">
        <v>885</v>
      </c>
      <c r="E117" s="31" t="s">
        <v>529</v>
      </c>
      <c r="F117" s="84">
        <v>67499</v>
      </c>
      <c r="G117" s="32">
        <v>1030.74</v>
      </c>
      <c r="H117" s="32" t="s">
        <v>844</v>
      </c>
    </row>
    <row r="118" spans="1:8" ht="15" customHeight="1">
      <c r="A118" s="83">
        <v>45483</v>
      </c>
      <c r="B118" s="32" t="s">
        <v>1174</v>
      </c>
      <c r="C118" s="31" t="s">
        <v>1175</v>
      </c>
      <c r="D118" s="31" t="s">
        <v>1176</v>
      </c>
      <c r="E118" s="31" t="s">
        <v>529</v>
      </c>
      <c r="F118" s="84">
        <v>10500</v>
      </c>
      <c r="G118" s="32">
        <v>126.71</v>
      </c>
      <c r="H118" s="32" t="s">
        <v>844</v>
      </c>
    </row>
    <row r="119" spans="1:8" ht="15" customHeight="1">
      <c r="A119" s="83">
        <v>45483</v>
      </c>
      <c r="B119" s="32" t="s">
        <v>1174</v>
      </c>
      <c r="C119" s="31" t="s">
        <v>1175</v>
      </c>
      <c r="D119" s="31" t="s">
        <v>1177</v>
      </c>
      <c r="E119" s="31" t="s">
        <v>529</v>
      </c>
      <c r="F119" s="84">
        <v>220500</v>
      </c>
      <c r="G119" s="32">
        <v>128.9</v>
      </c>
      <c r="H119" s="32" t="s">
        <v>844</v>
      </c>
    </row>
    <row r="120" spans="1:8" ht="15" customHeight="1">
      <c r="A120" s="83">
        <v>45483</v>
      </c>
      <c r="B120" s="32" t="s">
        <v>1012</v>
      </c>
      <c r="C120" s="31" t="s">
        <v>1013</v>
      </c>
      <c r="D120" s="31" t="s">
        <v>1178</v>
      </c>
      <c r="E120" s="31" t="s">
        <v>529</v>
      </c>
      <c r="F120" s="84">
        <v>34800</v>
      </c>
      <c r="G120" s="32">
        <v>119.84</v>
      </c>
      <c r="H120" s="32" t="s">
        <v>844</v>
      </c>
    </row>
    <row r="121" spans="1:8" ht="15" customHeight="1">
      <c r="A121" s="83">
        <v>45483</v>
      </c>
      <c r="B121" s="32" t="s">
        <v>1179</v>
      </c>
      <c r="C121" s="31" t="s">
        <v>1180</v>
      </c>
      <c r="D121" s="31" t="s">
        <v>1181</v>
      </c>
      <c r="E121" s="31" t="s">
        <v>529</v>
      </c>
      <c r="F121" s="84">
        <v>1250000</v>
      </c>
      <c r="G121" s="32">
        <v>23.21</v>
      </c>
      <c r="H121" s="32" t="s">
        <v>844</v>
      </c>
    </row>
    <row r="122" spans="1:8" ht="15" customHeight="1">
      <c r="A122" s="83">
        <v>45483</v>
      </c>
      <c r="B122" s="32" t="s">
        <v>1182</v>
      </c>
      <c r="C122" s="31" t="s">
        <v>1183</v>
      </c>
      <c r="D122" s="31" t="s">
        <v>921</v>
      </c>
      <c r="E122" s="31" t="s">
        <v>529</v>
      </c>
      <c r="F122" s="84">
        <v>148800</v>
      </c>
      <c r="G122" s="32">
        <v>344.85</v>
      </c>
      <c r="H122" s="32" t="s">
        <v>844</v>
      </c>
    </row>
    <row r="123" spans="1:8" ht="15" customHeight="1">
      <c r="A123" s="83">
        <v>45483</v>
      </c>
      <c r="B123" s="32" t="s">
        <v>463</v>
      </c>
      <c r="C123" s="31" t="s">
        <v>1184</v>
      </c>
      <c r="D123" s="31" t="s">
        <v>885</v>
      </c>
      <c r="E123" s="31" t="s">
        <v>529</v>
      </c>
      <c r="F123" s="84">
        <v>2720219</v>
      </c>
      <c r="G123" s="32">
        <v>317.70999999999998</v>
      </c>
      <c r="H123" s="32" t="s">
        <v>844</v>
      </c>
    </row>
    <row r="124" spans="1:8" ht="15" customHeight="1">
      <c r="A124" s="83">
        <v>45483</v>
      </c>
      <c r="B124" s="32" t="s">
        <v>1185</v>
      </c>
      <c r="C124" s="31" t="s">
        <v>1186</v>
      </c>
      <c r="D124" s="31" t="s">
        <v>1187</v>
      </c>
      <c r="E124" s="31" t="s">
        <v>529</v>
      </c>
      <c r="F124" s="84">
        <v>55855</v>
      </c>
      <c r="G124" s="32">
        <v>44.58</v>
      </c>
      <c r="H124" s="32" t="s">
        <v>844</v>
      </c>
    </row>
    <row r="125" spans="1:8" ht="15" customHeight="1">
      <c r="A125" s="83">
        <v>45483</v>
      </c>
      <c r="B125" s="32" t="s">
        <v>1185</v>
      </c>
      <c r="C125" s="31" t="s">
        <v>1186</v>
      </c>
      <c r="D125" s="31" t="s">
        <v>1188</v>
      </c>
      <c r="E125" s="31" t="s">
        <v>529</v>
      </c>
      <c r="F125" s="84">
        <v>47919</v>
      </c>
      <c r="G125" s="32">
        <v>44.19</v>
      </c>
      <c r="H125" s="32" t="s">
        <v>844</v>
      </c>
    </row>
    <row r="126" spans="1:8" ht="15" customHeight="1">
      <c r="A126" s="83">
        <v>45483</v>
      </c>
      <c r="B126" s="32" t="s">
        <v>1189</v>
      </c>
      <c r="C126" s="31" t="s">
        <v>1190</v>
      </c>
      <c r="D126" s="31" t="s">
        <v>885</v>
      </c>
      <c r="E126" s="31" t="s">
        <v>529</v>
      </c>
      <c r="F126" s="84">
        <v>386789</v>
      </c>
      <c r="G126" s="32">
        <v>178.77</v>
      </c>
      <c r="H126" s="32" t="s">
        <v>844</v>
      </c>
    </row>
    <row r="127" spans="1:8" ht="15" customHeight="1">
      <c r="A127" s="83">
        <v>45483</v>
      </c>
      <c r="B127" s="32" t="s">
        <v>1189</v>
      </c>
      <c r="C127" s="31" t="s">
        <v>1190</v>
      </c>
      <c r="D127" s="31" t="s">
        <v>1044</v>
      </c>
      <c r="E127" s="31" t="s">
        <v>529</v>
      </c>
      <c r="F127" s="84">
        <v>421346</v>
      </c>
      <c r="G127" s="32">
        <v>177.9</v>
      </c>
      <c r="H127" s="32" t="s">
        <v>844</v>
      </c>
    </row>
    <row r="128" spans="1:8" ht="15" customHeight="1">
      <c r="A128" s="83">
        <v>45483</v>
      </c>
      <c r="B128" s="32" t="s">
        <v>1189</v>
      </c>
      <c r="C128" s="31" t="s">
        <v>1190</v>
      </c>
      <c r="D128" s="31" t="s">
        <v>1045</v>
      </c>
      <c r="E128" s="31" t="s">
        <v>529</v>
      </c>
      <c r="F128" s="84">
        <v>213483</v>
      </c>
      <c r="G128" s="32">
        <v>177.77</v>
      </c>
      <c r="H128" s="32" t="s">
        <v>844</v>
      </c>
    </row>
    <row r="129" spans="1:8" ht="15" customHeight="1">
      <c r="A129" s="83">
        <v>45483</v>
      </c>
      <c r="B129" s="32" t="s">
        <v>1189</v>
      </c>
      <c r="C129" s="31" t="s">
        <v>1190</v>
      </c>
      <c r="D129" s="31" t="s">
        <v>889</v>
      </c>
      <c r="E129" s="31" t="s">
        <v>529</v>
      </c>
      <c r="F129" s="84">
        <v>195784</v>
      </c>
      <c r="G129" s="32">
        <v>177.85</v>
      </c>
      <c r="H129" s="32" t="s">
        <v>844</v>
      </c>
    </row>
    <row r="130" spans="1:8" ht="15" customHeight="1">
      <c r="A130" s="83">
        <v>45483</v>
      </c>
      <c r="B130" s="32" t="s">
        <v>1189</v>
      </c>
      <c r="C130" s="31" t="s">
        <v>1190</v>
      </c>
      <c r="D130" s="31" t="s">
        <v>1048</v>
      </c>
      <c r="E130" s="31" t="s">
        <v>529</v>
      </c>
      <c r="F130" s="84">
        <v>200076</v>
      </c>
      <c r="G130" s="32">
        <v>177.97</v>
      </c>
      <c r="H130" s="32" t="s">
        <v>844</v>
      </c>
    </row>
    <row r="131" spans="1:8" ht="15" customHeight="1">
      <c r="A131" s="83">
        <v>45483</v>
      </c>
      <c r="B131" s="32" t="s">
        <v>461</v>
      </c>
      <c r="C131" s="31" t="s">
        <v>1014</v>
      </c>
      <c r="D131" s="31" t="s">
        <v>889</v>
      </c>
      <c r="E131" s="31" t="s">
        <v>529</v>
      </c>
      <c r="F131" s="84">
        <v>11846225</v>
      </c>
      <c r="G131" s="32">
        <v>588.29</v>
      </c>
      <c r="H131" s="32" t="s">
        <v>844</v>
      </c>
    </row>
    <row r="132" spans="1:8" ht="15" customHeight="1">
      <c r="A132" s="83">
        <v>45483</v>
      </c>
      <c r="B132" s="32" t="s">
        <v>1191</v>
      </c>
      <c r="C132" s="31" t="s">
        <v>1192</v>
      </c>
      <c r="D132" s="31" t="s">
        <v>1023</v>
      </c>
      <c r="E132" s="31" t="s">
        <v>529</v>
      </c>
      <c r="F132" s="84">
        <v>85000</v>
      </c>
      <c r="G132" s="32">
        <v>22.95</v>
      </c>
      <c r="H132" s="32" t="s">
        <v>844</v>
      </c>
    </row>
    <row r="133" spans="1:8" ht="15" customHeight="1">
      <c r="A133" s="83">
        <v>45483</v>
      </c>
      <c r="B133" s="32" t="s">
        <v>895</v>
      </c>
      <c r="C133" s="31" t="s">
        <v>896</v>
      </c>
      <c r="D133" s="31" t="s">
        <v>1010</v>
      </c>
      <c r="E133" s="31" t="s">
        <v>529</v>
      </c>
      <c r="F133" s="84">
        <v>2289869</v>
      </c>
      <c r="G133" s="32">
        <v>30.24</v>
      </c>
      <c r="H133" s="32" t="s">
        <v>844</v>
      </c>
    </row>
    <row r="134" spans="1:8" ht="15" customHeight="1">
      <c r="A134" s="83">
        <v>45483</v>
      </c>
      <c r="B134" s="32" t="s">
        <v>895</v>
      </c>
      <c r="C134" s="31" t="s">
        <v>896</v>
      </c>
      <c r="D134" s="31" t="s">
        <v>889</v>
      </c>
      <c r="E134" s="31" t="s">
        <v>529</v>
      </c>
      <c r="F134" s="84">
        <v>2277878</v>
      </c>
      <c r="G134" s="32">
        <v>30.23</v>
      </c>
      <c r="H134" s="32" t="s">
        <v>844</v>
      </c>
    </row>
    <row r="135" spans="1:8" ht="15" customHeight="1">
      <c r="A135" s="83">
        <v>45483</v>
      </c>
      <c r="B135" s="32" t="s">
        <v>1193</v>
      </c>
      <c r="C135" s="31" t="s">
        <v>1194</v>
      </c>
      <c r="D135" s="31" t="s">
        <v>1195</v>
      </c>
      <c r="E135" s="31" t="s">
        <v>529</v>
      </c>
      <c r="F135" s="84">
        <v>8000</v>
      </c>
      <c r="G135" s="32">
        <v>218.44</v>
      </c>
      <c r="H135" s="32" t="s">
        <v>844</v>
      </c>
    </row>
    <row r="136" spans="1:8" ht="15" customHeight="1">
      <c r="A136" s="83">
        <v>45483</v>
      </c>
      <c r="B136" s="32" t="s">
        <v>1193</v>
      </c>
      <c r="C136" s="31" t="s">
        <v>1194</v>
      </c>
      <c r="D136" s="31" t="s">
        <v>1096</v>
      </c>
      <c r="E136" s="31" t="s">
        <v>529</v>
      </c>
      <c r="F136" s="84">
        <v>11200</v>
      </c>
      <c r="G136" s="32">
        <v>220.88</v>
      </c>
      <c r="H136" s="32" t="s">
        <v>844</v>
      </c>
    </row>
    <row r="137" spans="1:8" ht="15" customHeight="1">
      <c r="A137" s="83">
        <v>45483</v>
      </c>
      <c r="B137" s="32" t="s">
        <v>1196</v>
      </c>
      <c r="C137" s="31" t="s">
        <v>1197</v>
      </c>
      <c r="D137" s="31" t="s">
        <v>885</v>
      </c>
      <c r="E137" s="31" t="s">
        <v>529</v>
      </c>
      <c r="F137" s="84">
        <v>583963</v>
      </c>
      <c r="G137" s="32">
        <v>365.23</v>
      </c>
      <c r="H137" s="32" t="s">
        <v>844</v>
      </c>
    </row>
    <row r="138" spans="1:8" ht="15" customHeight="1">
      <c r="A138" s="83">
        <v>45483</v>
      </c>
      <c r="B138" s="32" t="s">
        <v>909</v>
      </c>
      <c r="C138" s="31" t="s">
        <v>910</v>
      </c>
      <c r="D138" s="31" t="s">
        <v>911</v>
      </c>
      <c r="E138" s="31" t="s">
        <v>529</v>
      </c>
      <c r="F138" s="84">
        <v>3751609</v>
      </c>
      <c r="G138" s="32">
        <v>48.66</v>
      </c>
      <c r="H138" s="32" t="s">
        <v>844</v>
      </c>
    </row>
    <row r="139" spans="1:8" ht="15" customHeight="1">
      <c r="A139" s="83">
        <v>45483</v>
      </c>
      <c r="B139" s="32" t="s">
        <v>909</v>
      </c>
      <c r="C139" s="31" t="s">
        <v>910</v>
      </c>
      <c r="D139" s="31" t="s">
        <v>889</v>
      </c>
      <c r="E139" s="31" t="s">
        <v>529</v>
      </c>
      <c r="F139" s="84">
        <v>1386912</v>
      </c>
      <c r="G139" s="32">
        <v>48.09</v>
      </c>
      <c r="H139" s="32" t="s">
        <v>844</v>
      </c>
    </row>
    <row r="140" spans="1:8" ht="15" customHeight="1">
      <c r="A140" s="83">
        <v>45483</v>
      </c>
      <c r="B140" s="32" t="s">
        <v>909</v>
      </c>
      <c r="C140" s="31" t="s">
        <v>910</v>
      </c>
      <c r="D140" s="31" t="s">
        <v>1198</v>
      </c>
      <c r="E140" s="31" t="s">
        <v>529</v>
      </c>
      <c r="F140" s="84">
        <v>690000</v>
      </c>
      <c r="G140" s="32">
        <v>48.39</v>
      </c>
      <c r="H140" s="32" t="s">
        <v>844</v>
      </c>
    </row>
    <row r="141" spans="1:8" ht="15" customHeight="1">
      <c r="A141" s="83">
        <v>45483</v>
      </c>
      <c r="B141" s="32" t="s">
        <v>1199</v>
      </c>
      <c r="C141" s="31" t="s">
        <v>1200</v>
      </c>
      <c r="D141" s="31" t="s">
        <v>1027</v>
      </c>
      <c r="E141" s="31" t="s">
        <v>529</v>
      </c>
      <c r="F141" s="84">
        <v>62745</v>
      </c>
      <c r="G141" s="32">
        <v>8.7799999999999994</v>
      </c>
      <c r="H141" s="32" t="s">
        <v>844</v>
      </c>
    </row>
    <row r="142" spans="1:8" ht="15" customHeight="1">
      <c r="A142" s="83">
        <v>45483</v>
      </c>
      <c r="B142" s="32" t="s">
        <v>1201</v>
      </c>
      <c r="C142" s="31" t="s">
        <v>1202</v>
      </c>
      <c r="D142" s="31" t="s">
        <v>1203</v>
      </c>
      <c r="E142" s="31" t="s">
        <v>529</v>
      </c>
      <c r="F142" s="84">
        <v>14400</v>
      </c>
      <c r="G142" s="32">
        <v>139.75</v>
      </c>
      <c r="H142" s="32" t="s">
        <v>844</v>
      </c>
    </row>
    <row r="143" spans="1:8" ht="15" customHeight="1">
      <c r="A143" s="83">
        <v>45483</v>
      </c>
      <c r="B143" s="32" t="s">
        <v>1204</v>
      </c>
      <c r="C143" s="31" t="s">
        <v>1205</v>
      </c>
      <c r="D143" s="31" t="s">
        <v>889</v>
      </c>
      <c r="E143" s="31" t="s">
        <v>529</v>
      </c>
      <c r="F143" s="84">
        <v>99551</v>
      </c>
      <c r="G143" s="32">
        <v>145.01</v>
      </c>
      <c r="H143" s="32" t="s">
        <v>844</v>
      </c>
    </row>
    <row r="144" spans="1:8" ht="15" customHeight="1">
      <c r="A144" s="83">
        <v>45483</v>
      </c>
      <c r="B144" s="32" t="s">
        <v>1206</v>
      </c>
      <c r="C144" s="31" t="s">
        <v>1207</v>
      </c>
      <c r="D144" s="31" t="s">
        <v>1208</v>
      </c>
      <c r="E144" s="31" t="s">
        <v>529</v>
      </c>
      <c r="F144" s="84">
        <v>787171</v>
      </c>
      <c r="G144" s="32">
        <v>75.89</v>
      </c>
      <c r="H144" s="32" t="s">
        <v>844</v>
      </c>
    </row>
    <row r="145" spans="1:8" ht="15" customHeight="1">
      <c r="A145" s="83">
        <v>45483</v>
      </c>
      <c r="B145" s="32" t="s">
        <v>1209</v>
      </c>
      <c r="C145" s="31" t="s">
        <v>1210</v>
      </c>
      <c r="D145" s="31" t="s">
        <v>1211</v>
      </c>
      <c r="E145" s="31" t="s">
        <v>529</v>
      </c>
      <c r="F145" s="84">
        <v>307282</v>
      </c>
      <c r="G145" s="32">
        <v>339.64</v>
      </c>
      <c r="H145" s="32" t="s">
        <v>844</v>
      </c>
    </row>
    <row r="146" spans="1:8" ht="15" customHeight="1">
      <c r="A146" s="83">
        <v>45483</v>
      </c>
      <c r="B146" s="32" t="s">
        <v>1050</v>
      </c>
      <c r="C146" s="31" t="s">
        <v>1051</v>
      </c>
      <c r="D146" s="31" t="s">
        <v>887</v>
      </c>
      <c r="E146" s="31" t="s">
        <v>529</v>
      </c>
      <c r="F146" s="84">
        <v>103200</v>
      </c>
      <c r="G146" s="32">
        <v>272.02</v>
      </c>
      <c r="H146" s="32" t="s">
        <v>844</v>
      </c>
    </row>
    <row r="147" spans="1:8" ht="15" customHeight="1">
      <c r="A147" s="83">
        <v>45483</v>
      </c>
      <c r="B147" s="32" t="s">
        <v>1050</v>
      </c>
      <c r="C147" s="31" t="s">
        <v>1051</v>
      </c>
      <c r="D147" s="31" t="s">
        <v>921</v>
      </c>
      <c r="E147" s="31" t="s">
        <v>529</v>
      </c>
      <c r="F147" s="84">
        <v>73200</v>
      </c>
      <c r="G147" s="32">
        <v>270.89999999999998</v>
      </c>
      <c r="H147" s="32" t="s">
        <v>844</v>
      </c>
    </row>
    <row r="148" spans="1:8" ht="15" customHeight="1">
      <c r="A148" s="83">
        <v>45483</v>
      </c>
      <c r="B148" s="32" t="s">
        <v>1135</v>
      </c>
      <c r="C148" s="31" t="s">
        <v>1136</v>
      </c>
      <c r="D148" s="31" t="s">
        <v>1138</v>
      </c>
      <c r="E148" s="31" t="s">
        <v>530</v>
      </c>
      <c r="F148" s="84">
        <v>2176397</v>
      </c>
      <c r="G148" s="32">
        <v>1.48</v>
      </c>
      <c r="H148" s="32" t="s">
        <v>844</v>
      </c>
    </row>
    <row r="149" spans="1:8" ht="15" customHeight="1">
      <c r="A149" s="83">
        <v>45483</v>
      </c>
      <c r="B149" s="32" t="s">
        <v>958</v>
      </c>
      <c r="C149" s="31" t="s">
        <v>959</v>
      </c>
      <c r="D149" s="31" t="s">
        <v>885</v>
      </c>
      <c r="E149" s="31" t="s">
        <v>530</v>
      </c>
      <c r="F149" s="84">
        <v>152742</v>
      </c>
      <c r="G149" s="32">
        <v>396.8</v>
      </c>
      <c r="H149" s="32" t="s">
        <v>844</v>
      </c>
    </row>
    <row r="150" spans="1:8" ht="15" customHeight="1">
      <c r="A150" s="83">
        <v>45483</v>
      </c>
      <c r="B150" s="32" t="s">
        <v>1139</v>
      </c>
      <c r="C150" s="31" t="s">
        <v>1140</v>
      </c>
      <c r="D150" s="31" t="s">
        <v>1141</v>
      </c>
      <c r="E150" s="31" t="s">
        <v>530</v>
      </c>
      <c r="F150" s="84">
        <v>1021495</v>
      </c>
      <c r="G150" s="32">
        <v>348.38</v>
      </c>
      <c r="H150" s="32" t="s">
        <v>844</v>
      </c>
    </row>
    <row r="151" spans="1:8" ht="15" customHeight="1">
      <c r="A151" s="83">
        <v>45483</v>
      </c>
      <c r="B151" s="32" t="s">
        <v>1015</v>
      </c>
      <c r="C151" s="31" t="s">
        <v>1016</v>
      </c>
      <c r="D151" s="31" t="s">
        <v>1212</v>
      </c>
      <c r="E151" s="31" t="s">
        <v>530</v>
      </c>
      <c r="F151" s="84">
        <v>824566</v>
      </c>
      <c r="G151" s="32">
        <v>0.7</v>
      </c>
      <c r="H151" s="32" t="s">
        <v>844</v>
      </c>
    </row>
    <row r="152" spans="1:8" ht="15" customHeight="1">
      <c r="A152" s="83">
        <v>45483</v>
      </c>
      <c r="B152" s="32" t="s">
        <v>1142</v>
      </c>
      <c r="C152" s="31" t="s">
        <v>1143</v>
      </c>
      <c r="D152" s="31" t="s">
        <v>889</v>
      </c>
      <c r="E152" s="31" t="s">
        <v>530</v>
      </c>
      <c r="F152" s="84">
        <v>1667249</v>
      </c>
      <c r="G152" s="32">
        <v>141.77000000000001</v>
      </c>
      <c r="H152" s="32" t="s">
        <v>844</v>
      </c>
    </row>
    <row r="153" spans="1:8" ht="15" customHeight="1">
      <c r="A153" s="83">
        <v>45483</v>
      </c>
      <c r="B153" s="32" t="s">
        <v>1142</v>
      </c>
      <c r="C153" s="31" t="s">
        <v>1143</v>
      </c>
      <c r="D153" s="31" t="s">
        <v>885</v>
      </c>
      <c r="E153" s="31" t="s">
        <v>530</v>
      </c>
      <c r="F153" s="84">
        <v>2313367</v>
      </c>
      <c r="G153" s="32">
        <v>141.16</v>
      </c>
      <c r="H153" s="32" t="s">
        <v>844</v>
      </c>
    </row>
    <row r="154" spans="1:8" ht="15" customHeight="1">
      <c r="A154" s="83">
        <v>45483</v>
      </c>
      <c r="B154" s="32" t="s">
        <v>1040</v>
      </c>
      <c r="C154" s="31" t="s">
        <v>1041</v>
      </c>
      <c r="D154" s="31" t="s">
        <v>1048</v>
      </c>
      <c r="E154" s="31" t="s">
        <v>530</v>
      </c>
      <c r="F154" s="84">
        <v>571447</v>
      </c>
      <c r="G154" s="32">
        <v>644.62</v>
      </c>
      <c r="H154" s="32" t="s">
        <v>844</v>
      </c>
    </row>
    <row r="155" spans="1:8" ht="15" customHeight="1">
      <c r="A155" s="83">
        <v>45483</v>
      </c>
      <c r="B155" s="32" t="s">
        <v>1040</v>
      </c>
      <c r="C155" s="31" t="s">
        <v>1041</v>
      </c>
      <c r="D155" s="31" t="s">
        <v>889</v>
      </c>
      <c r="E155" s="31" t="s">
        <v>530</v>
      </c>
      <c r="F155" s="84">
        <v>505362</v>
      </c>
      <c r="G155" s="32">
        <v>640.63</v>
      </c>
      <c r="H155" s="32" t="s">
        <v>844</v>
      </c>
    </row>
    <row r="156" spans="1:8" ht="15" customHeight="1">
      <c r="A156" s="83">
        <v>45483</v>
      </c>
      <c r="B156" s="32" t="s">
        <v>1040</v>
      </c>
      <c r="C156" s="31" t="s">
        <v>1041</v>
      </c>
      <c r="D156" s="31" t="s">
        <v>1144</v>
      </c>
      <c r="E156" s="31" t="s">
        <v>530</v>
      </c>
      <c r="F156" s="84">
        <v>179403</v>
      </c>
      <c r="G156" s="32">
        <v>644.66999999999996</v>
      </c>
      <c r="H156" s="32" t="s">
        <v>844</v>
      </c>
    </row>
    <row r="157" spans="1:8" ht="15" customHeight="1">
      <c r="A157" s="83">
        <v>45483</v>
      </c>
      <c r="B157" s="32" t="s">
        <v>1040</v>
      </c>
      <c r="C157" s="31" t="s">
        <v>1041</v>
      </c>
      <c r="D157" s="31" t="s">
        <v>1045</v>
      </c>
      <c r="E157" s="31" t="s">
        <v>530</v>
      </c>
      <c r="F157" s="84">
        <v>282853</v>
      </c>
      <c r="G157" s="32">
        <v>642.16999999999996</v>
      </c>
      <c r="H157" s="32" t="s">
        <v>844</v>
      </c>
    </row>
    <row r="158" spans="1:8" ht="15" customHeight="1">
      <c r="A158" s="83">
        <v>45483</v>
      </c>
      <c r="B158" s="32" t="s">
        <v>1040</v>
      </c>
      <c r="C158" s="31" t="s">
        <v>1041</v>
      </c>
      <c r="D158" s="31" t="s">
        <v>885</v>
      </c>
      <c r="E158" s="31" t="s">
        <v>530</v>
      </c>
      <c r="F158" s="84">
        <v>374371</v>
      </c>
      <c r="G158" s="32">
        <v>628.4</v>
      </c>
      <c r="H158" s="32" t="s">
        <v>844</v>
      </c>
    </row>
    <row r="159" spans="1:8" ht="15" customHeight="1">
      <c r="A159" s="83">
        <v>45483</v>
      </c>
      <c r="B159" s="32" t="s">
        <v>1145</v>
      </c>
      <c r="C159" s="31" t="s">
        <v>1146</v>
      </c>
      <c r="D159" s="31" t="s">
        <v>887</v>
      </c>
      <c r="E159" s="31" t="s">
        <v>530</v>
      </c>
      <c r="F159" s="84">
        <v>273000</v>
      </c>
      <c r="G159" s="32">
        <v>117.98</v>
      </c>
      <c r="H159" s="32" t="s">
        <v>844</v>
      </c>
    </row>
    <row r="160" spans="1:8" ht="15" customHeight="1">
      <c r="A160" s="83">
        <v>45483</v>
      </c>
      <c r="B160" s="32" t="s">
        <v>1145</v>
      </c>
      <c r="C160" s="31" t="s">
        <v>1146</v>
      </c>
      <c r="D160" s="31" t="s">
        <v>1005</v>
      </c>
      <c r="E160" s="31" t="s">
        <v>530</v>
      </c>
      <c r="F160" s="84">
        <v>3000</v>
      </c>
      <c r="G160" s="32">
        <v>123.7</v>
      </c>
      <c r="H160" s="32" t="s">
        <v>844</v>
      </c>
    </row>
    <row r="161" spans="1:8" ht="15" customHeight="1">
      <c r="A161" s="83">
        <v>45483</v>
      </c>
      <c r="B161" s="32" t="s">
        <v>1145</v>
      </c>
      <c r="C161" s="31" t="s">
        <v>1146</v>
      </c>
      <c r="D161" s="31" t="s">
        <v>921</v>
      </c>
      <c r="E161" s="31" t="s">
        <v>530</v>
      </c>
      <c r="F161" s="84">
        <v>150000</v>
      </c>
      <c r="G161" s="32">
        <v>123.15</v>
      </c>
      <c r="H161" s="32" t="s">
        <v>844</v>
      </c>
    </row>
    <row r="162" spans="1:8" ht="15" customHeight="1">
      <c r="A162" s="83">
        <v>45483</v>
      </c>
      <c r="B162" s="32" t="s">
        <v>1042</v>
      </c>
      <c r="C162" s="31" t="s">
        <v>1043</v>
      </c>
      <c r="D162" s="31" t="s">
        <v>1147</v>
      </c>
      <c r="E162" s="31" t="s">
        <v>530</v>
      </c>
      <c r="F162" s="84">
        <v>142000</v>
      </c>
      <c r="G162" s="32">
        <v>86.9</v>
      </c>
      <c r="H162" s="32" t="s">
        <v>844</v>
      </c>
    </row>
    <row r="163" spans="1:8" ht="15" customHeight="1">
      <c r="A163" s="83">
        <v>45483</v>
      </c>
      <c r="B163" s="32" t="s">
        <v>1148</v>
      </c>
      <c r="C163" s="31" t="s">
        <v>1149</v>
      </c>
      <c r="D163" s="31" t="s">
        <v>1150</v>
      </c>
      <c r="E163" s="31" t="s">
        <v>530</v>
      </c>
      <c r="F163" s="84">
        <v>69000</v>
      </c>
      <c r="G163" s="32">
        <v>305.05</v>
      </c>
      <c r="H163" s="32" t="s">
        <v>844</v>
      </c>
    </row>
    <row r="164" spans="1:8" ht="15" customHeight="1">
      <c r="A164" s="83">
        <v>45483</v>
      </c>
      <c r="B164" s="32" t="s">
        <v>1151</v>
      </c>
      <c r="C164" s="31" t="s">
        <v>1152</v>
      </c>
      <c r="D164" s="31" t="s">
        <v>1153</v>
      </c>
      <c r="E164" s="31" t="s">
        <v>530</v>
      </c>
      <c r="F164" s="84">
        <v>90400</v>
      </c>
      <c r="G164" s="32">
        <v>326.63</v>
      </c>
      <c r="H164" s="32" t="s">
        <v>844</v>
      </c>
    </row>
    <row r="165" spans="1:8" ht="15" customHeight="1">
      <c r="A165" s="83">
        <v>45483</v>
      </c>
      <c r="B165" s="32" t="s">
        <v>1154</v>
      </c>
      <c r="C165" s="31" t="s">
        <v>1155</v>
      </c>
      <c r="D165" s="31" t="s">
        <v>889</v>
      </c>
      <c r="E165" s="31" t="s">
        <v>530</v>
      </c>
      <c r="F165" s="84">
        <v>12061765</v>
      </c>
      <c r="G165" s="32">
        <v>51.51</v>
      </c>
      <c r="H165" s="32" t="s">
        <v>844</v>
      </c>
    </row>
    <row r="166" spans="1:8" ht="15" customHeight="1">
      <c r="A166" s="83">
        <v>45483</v>
      </c>
      <c r="B166" s="32" t="s">
        <v>1154</v>
      </c>
      <c r="C166" s="31" t="s">
        <v>1155</v>
      </c>
      <c r="D166" s="31" t="s">
        <v>885</v>
      </c>
      <c r="E166" s="31" t="s">
        <v>530</v>
      </c>
      <c r="F166" s="84">
        <v>10107516</v>
      </c>
      <c r="G166" s="32">
        <v>51.57</v>
      </c>
      <c r="H166" s="32" t="s">
        <v>844</v>
      </c>
    </row>
    <row r="167" spans="1:8" ht="15" customHeight="1">
      <c r="A167" s="83">
        <v>45483</v>
      </c>
      <c r="B167" s="32" t="s">
        <v>1213</v>
      </c>
      <c r="C167" s="31" t="s">
        <v>1214</v>
      </c>
      <c r="D167" s="31" t="s">
        <v>1215</v>
      </c>
      <c r="E167" s="31" t="s">
        <v>530</v>
      </c>
      <c r="F167" s="84">
        <v>159375</v>
      </c>
      <c r="G167" s="32">
        <v>82.82</v>
      </c>
      <c r="H167" s="32" t="s">
        <v>844</v>
      </c>
    </row>
    <row r="168" spans="1:8" ht="15" customHeight="1">
      <c r="A168" s="83">
        <v>45483</v>
      </c>
      <c r="B168" s="32" t="s">
        <v>1156</v>
      </c>
      <c r="C168" s="31" t="s">
        <v>1157</v>
      </c>
      <c r="D168" s="31" t="s">
        <v>1158</v>
      </c>
      <c r="E168" s="31" t="s">
        <v>530</v>
      </c>
      <c r="F168" s="84">
        <v>48000</v>
      </c>
      <c r="G168" s="32">
        <v>36.01</v>
      </c>
      <c r="H168" s="32" t="s">
        <v>844</v>
      </c>
    </row>
    <row r="169" spans="1:8" ht="15" customHeight="1">
      <c r="A169" s="83">
        <v>45483</v>
      </c>
      <c r="B169" s="32" t="s">
        <v>1156</v>
      </c>
      <c r="C169" s="31" t="s">
        <v>1157</v>
      </c>
      <c r="D169" s="31" t="s">
        <v>1216</v>
      </c>
      <c r="E169" s="31" t="s">
        <v>530</v>
      </c>
      <c r="F169" s="84">
        <v>66000</v>
      </c>
      <c r="G169" s="32">
        <v>32.11</v>
      </c>
      <c r="H169" s="32" t="s">
        <v>844</v>
      </c>
    </row>
    <row r="170" spans="1:8" ht="15" customHeight="1">
      <c r="A170" s="83">
        <v>45483</v>
      </c>
      <c r="B170" s="32" t="s">
        <v>1217</v>
      </c>
      <c r="C170" s="31" t="s">
        <v>1218</v>
      </c>
      <c r="D170" s="31" t="s">
        <v>1219</v>
      </c>
      <c r="E170" s="31" t="s">
        <v>530</v>
      </c>
      <c r="F170" s="84">
        <v>64000</v>
      </c>
      <c r="G170" s="32">
        <v>158.30000000000001</v>
      </c>
      <c r="H170" s="32" t="s">
        <v>844</v>
      </c>
    </row>
    <row r="171" spans="1:8" ht="15" customHeight="1">
      <c r="A171" s="83">
        <v>45483</v>
      </c>
      <c r="B171" s="32" t="s">
        <v>1159</v>
      </c>
      <c r="C171" s="31" t="s">
        <v>1160</v>
      </c>
      <c r="D171" s="31" t="s">
        <v>885</v>
      </c>
      <c r="E171" s="31" t="s">
        <v>530</v>
      </c>
      <c r="F171" s="84">
        <v>106376</v>
      </c>
      <c r="G171" s="32">
        <v>471.07</v>
      </c>
      <c r="H171" s="32" t="s">
        <v>844</v>
      </c>
    </row>
    <row r="172" spans="1:8" ht="15" customHeight="1">
      <c r="A172" s="83">
        <v>45483</v>
      </c>
      <c r="B172" s="32" t="s">
        <v>1159</v>
      </c>
      <c r="C172" s="31" t="s">
        <v>1160</v>
      </c>
      <c r="D172" s="31" t="s">
        <v>889</v>
      </c>
      <c r="E172" s="31" t="s">
        <v>530</v>
      </c>
      <c r="F172" s="84">
        <v>87432</v>
      </c>
      <c r="G172" s="32">
        <v>473.87</v>
      </c>
      <c r="H172" s="32" t="s">
        <v>844</v>
      </c>
    </row>
    <row r="173" spans="1:8" ht="15" customHeight="1">
      <c r="A173" s="83">
        <v>45483</v>
      </c>
      <c r="B173" s="32" t="s">
        <v>1046</v>
      </c>
      <c r="C173" s="31" t="s">
        <v>1047</v>
      </c>
      <c r="D173" s="31" t="s">
        <v>889</v>
      </c>
      <c r="E173" s="31" t="s">
        <v>530</v>
      </c>
      <c r="F173" s="84">
        <v>536389</v>
      </c>
      <c r="G173" s="32">
        <v>136.63</v>
      </c>
      <c r="H173" s="32" t="s">
        <v>844</v>
      </c>
    </row>
    <row r="174" spans="1:8" ht="15" customHeight="1">
      <c r="A174" s="83">
        <v>45483</v>
      </c>
      <c r="B174" s="32" t="s">
        <v>1046</v>
      </c>
      <c r="C174" s="31" t="s">
        <v>1047</v>
      </c>
      <c r="D174" s="31" t="s">
        <v>885</v>
      </c>
      <c r="E174" s="31" t="s">
        <v>530</v>
      </c>
      <c r="F174" s="84">
        <v>541957</v>
      </c>
      <c r="G174" s="32">
        <v>136.55000000000001</v>
      </c>
      <c r="H174" s="32" t="s">
        <v>844</v>
      </c>
    </row>
    <row r="175" spans="1:8" ht="15" customHeight="1">
      <c r="A175" s="83">
        <v>45483</v>
      </c>
      <c r="B175" s="32" t="s">
        <v>1161</v>
      </c>
      <c r="C175" s="31" t="s">
        <v>1162</v>
      </c>
      <c r="D175" s="31" t="s">
        <v>1220</v>
      </c>
      <c r="E175" s="31" t="s">
        <v>530</v>
      </c>
      <c r="F175" s="84">
        <v>351000</v>
      </c>
      <c r="G175" s="32">
        <v>48</v>
      </c>
      <c r="H175" s="32" t="s">
        <v>844</v>
      </c>
    </row>
    <row r="176" spans="1:8" ht="15" customHeight="1">
      <c r="A176" s="83">
        <v>45483</v>
      </c>
      <c r="B176" s="32" t="s">
        <v>1221</v>
      </c>
      <c r="C176" s="31" t="s">
        <v>1222</v>
      </c>
      <c r="D176" s="31" t="s">
        <v>1223</v>
      </c>
      <c r="E176" s="31" t="s">
        <v>530</v>
      </c>
      <c r="F176" s="84">
        <v>64500</v>
      </c>
      <c r="G176" s="32">
        <v>98.02</v>
      </c>
      <c r="H176" s="32" t="s">
        <v>844</v>
      </c>
    </row>
    <row r="177" spans="1:8" ht="15" customHeight="1">
      <c r="A177" s="83">
        <v>45483</v>
      </c>
      <c r="B177" s="32" t="s">
        <v>1164</v>
      </c>
      <c r="C177" s="31" t="s">
        <v>1165</v>
      </c>
      <c r="D177" s="31" t="s">
        <v>1166</v>
      </c>
      <c r="E177" s="31" t="s">
        <v>530</v>
      </c>
      <c r="F177" s="84">
        <v>1126640</v>
      </c>
      <c r="G177" s="32">
        <v>33.83</v>
      </c>
      <c r="H177" s="32" t="s">
        <v>844</v>
      </c>
    </row>
    <row r="178" spans="1:8" ht="15" customHeight="1">
      <c r="A178" s="83">
        <v>45483</v>
      </c>
      <c r="B178" s="32" t="s">
        <v>1168</v>
      </c>
      <c r="C178" s="31" t="s">
        <v>1169</v>
      </c>
      <c r="D178" s="31" t="s">
        <v>1224</v>
      </c>
      <c r="E178" s="31" t="s">
        <v>530</v>
      </c>
      <c r="F178" s="84">
        <v>1258000</v>
      </c>
      <c r="G178" s="32">
        <v>129.25</v>
      </c>
      <c r="H178" s="32" t="s">
        <v>844</v>
      </c>
    </row>
    <row r="179" spans="1:8" ht="15" customHeight="1">
      <c r="A179" s="83">
        <v>45483</v>
      </c>
      <c r="B179" s="32" t="s">
        <v>1171</v>
      </c>
      <c r="C179" s="31" t="s">
        <v>1169</v>
      </c>
      <c r="D179" s="31" t="s">
        <v>1224</v>
      </c>
      <c r="E179" s="31" t="s">
        <v>530</v>
      </c>
      <c r="F179" s="84">
        <v>397263</v>
      </c>
      <c r="G179" s="32">
        <v>50</v>
      </c>
      <c r="H179" s="32" t="s">
        <v>844</v>
      </c>
    </row>
    <row r="180" spans="1:8" ht="15" customHeight="1">
      <c r="A180" s="83">
        <v>45483</v>
      </c>
      <c r="B180" s="32" t="s">
        <v>1172</v>
      </c>
      <c r="C180" s="31" t="s">
        <v>1173</v>
      </c>
      <c r="D180" s="31" t="s">
        <v>885</v>
      </c>
      <c r="E180" s="31" t="s">
        <v>530</v>
      </c>
      <c r="F180" s="84">
        <v>67499</v>
      </c>
      <c r="G180" s="32">
        <v>1030.69</v>
      </c>
      <c r="H180" s="32" t="s">
        <v>844</v>
      </c>
    </row>
    <row r="181" spans="1:8" ht="15" customHeight="1">
      <c r="A181" s="83">
        <v>45483</v>
      </c>
      <c r="B181" s="32" t="s">
        <v>1174</v>
      </c>
      <c r="C181" s="31" t="s">
        <v>1175</v>
      </c>
      <c r="D181" s="31" t="s">
        <v>1176</v>
      </c>
      <c r="E181" s="31" t="s">
        <v>530</v>
      </c>
      <c r="F181" s="84">
        <v>165000</v>
      </c>
      <c r="G181" s="32">
        <v>128.03</v>
      </c>
      <c r="H181" s="32" t="s">
        <v>844</v>
      </c>
    </row>
    <row r="182" spans="1:8" ht="15" customHeight="1">
      <c r="A182" s="83">
        <v>45483</v>
      </c>
      <c r="B182" s="32" t="s">
        <v>270</v>
      </c>
      <c r="C182" s="31" t="s">
        <v>1225</v>
      </c>
      <c r="D182" s="31" t="s">
        <v>1226</v>
      </c>
      <c r="E182" s="31" t="s">
        <v>530</v>
      </c>
      <c r="F182" s="84">
        <v>14734000</v>
      </c>
      <c r="G182" s="32">
        <v>174.04</v>
      </c>
      <c r="H182" s="32" t="s">
        <v>844</v>
      </c>
    </row>
    <row r="183" spans="1:8" ht="15" customHeight="1">
      <c r="A183" s="83">
        <v>45483</v>
      </c>
      <c r="B183" s="32" t="s">
        <v>1012</v>
      </c>
      <c r="C183" s="31" t="s">
        <v>1013</v>
      </c>
      <c r="D183" s="31" t="s">
        <v>1178</v>
      </c>
      <c r="E183" s="31" t="s">
        <v>530</v>
      </c>
      <c r="F183" s="84">
        <v>33600</v>
      </c>
      <c r="G183" s="32">
        <v>119.7</v>
      </c>
      <c r="H183" s="32" t="s">
        <v>844</v>
      </c>
    </row>
    <row r="184" spans="1:8" ht="15" customHeight="1">
      <c r="A184" s="83">
        <v>45483</v>
      </c>
      <c r="B184" s="32" t="s">
        <v>463</v>
      </c>
      <c r="C184" s="31" t="s">
        <v>1184</v>
      </c>
      <c r="D184" s="31" t="s">
        <v>885</v>
      </c>
      <c r="E184" s="31" t="s">
        <v>530</v>
      </c>
      <c r="F184" s="84">
        <v>2720219</v>
      </c>
      <c r="G184" s="32">
        <v>318.10000000000002</v>
      </c>
      <c r="H184" s="32" t="s">
        <v>844</v>
      </c>
    </row>
    <row r="185" spans="1:8" ht="15" customHeight="1">
      <c r="A185" s="83">
        <v>45483</v>
      </c>
      <c r="B185" s="32" t="s">
        <v>1185</v>
      </c>
      <c r="C185" s="31" t="s">
        <v>1186</v>
      </c>
      <c r="D185" s="31" t="s">
        <v>1187</v>
      </c>
      <c r="E185" s="31" t="s">
        <v>530</v>
      </c>
      <c r="F185" s="84">
        <v>17510</v>
      </c>
      <c r="G185" s="32">
        <v>44.86</v>
      </c>
      <c r="H185" s="32" t="s">
        <v>844</v>
      </c>
    </row>
    <row r="186" spans="1:8" ht="15" customHeight="1">
      <c r="A186" s="83">
        <v>45483</v>
      </c>
      <c r="B186" s="32" t="s">
        <v>1189</v>
      </c>
      <c r="C186" s="31" t="s">
        <v>1190</v>
      </c>
      <c r="D186" s="31" t="s">
        <v>1048</v>
      </c>
      <c r="E186" s="31" t="s">
        <v>530</v>
      </c>
      <c r="F186" s="84">
        <v>200076</v>
      </c>
      <c r="G186" s="32">
        <v>178.23</v>
      </c>
      <c r="H186" s="32" t="s">
        <v>844</v>
      </c>
    </row>
    <row r="187" spans="1:8" ht="15" customHeight="1">
      <c r="A187" s="83">
        <v>45483</v>
      </c>
      <c r="B187" s="32" t="s">
        <v>1189</v>
      </c>
      <c r="C187" s="31" t="s">
        <v>1190</v>
      </c>
      <c r="D187" s="31" t="s">
        <v>1044</v>
      </c>
      <c r="E187" s="31" t="s">
        <v>530</v>
      </c>
      <c r="F187" s="84">
        <v>421346</v>
      </c>
      <c r="G187" s="32">
        <v>178.14</v>
      </c>
      <c r="H187" s="32" t="s">
        <v>844</v>
      </c>
    </row>
    <row r="188" spans="1:8" ht="15" customHeight="1">
      <c r="A188" s="83">
        <v>45483</v>
      </c>
      <c r="B188" s="32" t="s">
        <v>1189</v>
      </c>
      <c r="C188" s="31" t="s">
        <v>1190</v>
      </c>
      <c r="D188" s="31" t="s">
        <v>889</v>
      </c>
      <c r="E188" s="31" t="s">
        <v>530</v>
      </c>
      <c r="F188" s="84">
        <v>204582</v>
      </c>
      <c r="G188" s="32">
        <v>178.61</v>
      </c>
      <c r="H188" s="32" t="s">
        <v>844</v>
      </c>
    </row>
    <row r="189" spans="1:8" ht="15" customHeight="1">
      <c r="A189" s="83">
        <v>45483</v>
      </c>
      <c r="B189" s="32" t="s">
        <v>1189</v>
      </c>
      <c r="C189" s="31" t="s">
        <v>1190</v>
      </c>
      <c r="D189" s="31" t="s">
        <v>1045</v>
      </c>
      <c r="E189" s="31" t="s">
        <v>530</v>
      </c>
      <c r="F189" s="84">
        <v>225254</v>
      </c>
      <c r="G189" s="32">
        <v>178.25</v>
      </c>
      <c r="H189" s="32" t="s">
        <v>844</v>
      </c>
    </row>
    <row r="190" spans="1:8" ht="15" customHeight="1">
      <c r="A190" s="83">
        <v>45483</v>
      </c>
      <c r="B190" s="32" t="s">
        <v>1189</v>
      </c>
      <c r="C190" s="31" t="s">
        <v>1190</v>
      </c>
      <c r="D190" s="31" t="s">
        <v>885</v>
      </c>
      <c r="E190" s="31" t="s">
        <v>530</v>
      </c>
      <c r="F190" s="84">
        <v>386789</v>
      </c>
      <c r="G190" s="32">
        <v>179.1</v>
      </c>
      <c r="H190" s="32" t="s">
        <v>844</v>
      </c>
    </row>
    <row r="191" spans="1:8" ht="15" customHeight="1">
      <c r="A191" s="83">
        <v>45483</v>
      </c>
      <c r="B191" s="32" t="s">
        <v>461</v>
      </c>
      <c r="C191" s="31" t="s">
        <v>1014</v>
      </c>
      <c r="D191" s="31" t="s">
        <v>889</v>
      </c>
      <c r="E191" s="31" t="s">
        <v>530</v>
      </c>
      <c r="F191" s="84">
        <v>12177111</v>
      </c>
      <c r="G191" s="32">
        <v>588.44000000000005</v>
      </c>
      <c r="H191" s="32" t="s">
        <v>844</v>
      </c>
    </row>
    <row r="192" spans="1:8" ht="15" customHeight="1">
      <c r="A192" s="83">
        <v>45483</v>
      </c>
      <c r="B192" s="32" t="s">
        <v>895</v>
      </c>
      <c r="C192" s="31" t="s">
        <v>896</v>
      </c>
      <c r="D192" s="31" t="s">
        <v>889</v>
      </c>
      <c r="E192" s="31" t="s">
        <v>530</v>
      </c>
      <c r="F192" s="84">
        <v>2468121</v>
      </c>
      <c r="G192" s="32">
        <v>30.22</v>
      </c>
      <c r="H192" s="32" t="s">
        <v>844</v>
      </c>
    </row>
    <row r="193" spans="1:8" ht="15" customHeight="1">
      <c r="A193" s="83">
        <v>45483</v>
      </c>
      <c r="B193" s="32" t="s">
        <v>895</v>
      </c>
      <c r="C193" s="31" t="s">
        <v>896</v>
      </c>
      <c r="D193" s="31" t="s">
        <v>1010</v>
      </c>
      <c r="E193" s="31" t="s">
        <v>530</v>
      </c>
      <c r="F193" s="84">
        <v>2289869</v>
      </c>
      <c r="G193" s="32">
        <v>30.2</v>
      </c>
      <c r="H193" s="32" t="s">
        <v>844</v>
      </c>
    </row>
    <row r="194" spans="1:8" ht="15" customHeight="1">
      <c r="A194" s="83">
        <v>45483</v>
      </c>
      <c r="B194" s="32" t="s">
        <v>981</v>
      </c>
      <c r="C194" s="31" t="s">
        <v>982</v>
      </c>
      <c r="D194" s="31" t="s">
        <v>1052</v>
      </c>
      <c r="E194" s="31" t="s">
        <v>530</v>
      </c>
      <c r="F194" s="84">
        <v>1000000</v>
      </c>
      <c r="G194" s="32">
        <v>3.15</v>
      </c>
      <c r="H194" s="32" t="s">
        <v>844</v>
      </c>
    </row>
    <row r="195" spans="1:8" ht="15" customHeight="1">
      <c r="A195" s="83">
        <v>45483</v>
      </c>
      <c r="B195" s="32" t="s">
        <v>981</v>
      </c>
      <c r="C195" s="31" t="s">
        <v>982</v>
      </c>
      <c r="D195" s="31" t="s">
        <v>1052</v>
      </c>
      <c r="E195" s="31" t="s">
        <v>530</v>
      </c>
      <c r="F195" s="84">
        <v>1000000</v>
      </c>
      <c r="G195" s="32">
        <v>3.17</v>
      </c>
      <c r="H195" s="32" t="s">
        <v>844</v>
      </c>
    </row>
    <row r="196" spans="1:8" ht="15" customHeight="1">
      <c r="A196" s="83">
        <v>45483</v>
      </c>
      <c r="B196" s="32" t="s">
        <v>981</v>
      </c>
      <c r="C196" s="31" t="s">
        <v>982</v>
      </c>
      <c r="D196" s="31" t="s">
        <v>1053</v>
      </c>
      <c r="E196" s="31" t="s">
        <v>530</v>
      </c>
      <c r="F196" s="84">
        <v>1950000</v>
      </c>
      <c r="G196" s="32">
        <v>3.36</v>
      </c>
      <c r="H196" s="32" t="s">
        <v>844</v>
      </c>
    </row>
    <row r="197" spans="1:8" ht="15" customHeight="1">
      <c r="A197" s="83">
        <v>45483</v>
      </c>
      <c r="B197" s="32" t="s">
        <v>1193</v>
      </c>
      <c r="C197" s="31" t="s">
        <v>1194</v>
      </c>
      <c r="D197" s="31" t="s">
        <v>1096</v>
      </c>
      <c r="E197" s="31" t="s">
        <v>530</v>
      </c>
      <c r="F197" s="84">
        <v>800</v>
      </c>
      <c r="G197" s="32">
        <v>212.7</v>
      </c>
      <c r="H197" s="32" t="s">
        <v>844</v>
      </c>
    </row>
    <row r="198" spans="1:8" ht="15" customHeight="1">
      <c r="A198" s="83">
        <v>45483</v>
      </c>
      <c r="B198" s="32" t="s">
        <v>1193</v>
      </c>
      <c r="C198" s="31" t="s">
        <v>1194</v>
      </c>
      <c r="D198" s="31" t="s">
        <v>1195</v>
      </c>
      <c r="E198" s="31" t="s">
        <v>530</v>
      </c>
      <c r="F198" s="84">
        <v>9600</v>
      </c>
      <c r="G198" s="32">
        <v>227.12</v>
      </c>
      <c r="H198" s="32" t="s">
        <v>844</v>
      </c>
    </row>
    <row r="199" spans="1:8" ht="15" customHeight="1">
      <c r="A199" s="83">
        <v>45483</v>
      </c>
      <c r="B199" s="32" t="s">
        <v>1227</v>
      </c>
      <c r="C199" s="31" t="s">
        <v>1228</v>
      </c>
      <c r="D199" s="31" t="s">
        <v>1229</v>
      </c>
      <c r="E199" s="31" t="s">
        <v>530</v>
      </c>
      <c r="F199" s="84">
        <v>3000000</v>
      </c>
      <c r="G199" s="32">
        <v>3.24</v>
      </c>
      <c r="H199" s="32" t="s">
        <v>844</v>
      </c>
    </row>
    <row r="200" spans="1:8" ht="15" customHeight="1">
      <c r="A200" s="83">
        <v>45483</v>
      </c>
      <c r="B200" s="32" t="s">
        <v>1196</v>
      </c>
      <c r="C200" s="31" t="s">
        <v>1197</v>
      </c>
      <c r="D200" s="31" t="s">
        <v>885</v>
      </c>
      <c r="E200" s="31" t="s">
        <v>530</v>
      </c>
      <c r="F200" s="84">
        <v>583963</v>
      </c>
      <c r="G200" s="32">
        <v>365.55</v>
      </c>
      <c r="H200" s="32" t="s">
        <v>844</v>
      </c>
    </row>
    <row r="201" spans="1:8" ht="15" customHeight="1">
      <c r="A201" s="83">
        <v>45483</v>
      </c>
      <c r="B201" s="32" t="s">
        <v>909</v>
      </c>
      <c r="C201" s="31" t="s">
        <v>910</v>
      </c>
      <c r="D201" s="31" t="s">
        <v>911</v>
      </c>
      <c r="E201" s="31" t="s">
        <v>530</v>
      </c>
      <c r="F201" s="84">
        <v>3507115</v>
      </c>
      <c r="G201" s="32">
        <v>48.11</v>
      </c>
      <c r="H201" s="32" t="s">
        <v>844</v>
      </c>
    </row>
    <row r="202" spans="1:8" ht="15" customHeight="1">
      <c r="A202" s="83">
        <v>45483</v>
      </c>
      <c r="B202" s="32" t="s">
        <v>909</v>
      </c>
      <c r="C202" s="31" t="s">
        <v>910</v>
      </c>
      <c r="D202" s="31" t="s">
        <v>1198</v>
      </c>
      <c r="E202" s="31" t="s">
        <v>530</v>
      </c>
      <c r="F202" s="84">
        <v>568090</v>
      </c>
      <c r="G202" s="32">
        <v>48</v>
      </c>
      <c r="H202" s="32" t="s">
        <v>844</v>
      </c>
    </row>
    <row r="203" spans="1:8" ht="15" customHeight="1">
      <c r="A203" s="83">
        <v>45483</v>
      </c>
      <c r="B203" s="32" t="s">
        <v>909</v>
      </c>
      <c r="C203" s="31" t="s">
        <v>910</v>
      </c>
      <c r="D203" s="31" t="s">
        <v>889</v>
      </c>
      <c r="E203" s="31" t="s">
        <v>530</v>
      </c>
      <c r="F203" s="84">
        <v>1125817</v>
      </c>
      <c r="G203" s="32">
        <v>48.23</v>
      </c>
      <c r="H203" s="32" t="s">
        <v>844</v>
      </c>
    </row>
    <row r="204" spans="1:8" ht="15" customHeight="1">
      <c r="A204" s="83">
        <v>45483</v>
      </c>
      <c r="B204" s="32" t="s">
        <v>1199</v>
      </c>
      <c r="C204" s="31" t="s">
        <v>1200</v>
      </c>
      <c r="D204" s="31" t="s">
        <v>1027</v>
      </c>
      <c r="E204" s="31" t="s">
        <v>530</v>
      </c>
      <c r="F204" s="84">
        <v>135132</v>
      </c>
      <c r="G204" s="32">
        <v>8.82</v>
      </c>
      <c r="H204" s="32" t="s">
        <v>844</v>
      </c>
    </row>
    <row r="205" spans="1:8" ht="15" customHeight="1">
      <c r="A205" s="83">
        <v>45483</v>
      </c>
      <c r="B205" s="32" t="s">
        <v>1230</v>
      </c>
      <c r="C205" s="31" t="s">
        <v>1231</v>
      </c>
      <c r="D205" s="31" t="s">
        <v>1232</v>
      </c>
      <c r="E205" s="31" t="s">
        <v>530</v>
      </c>
      <c r="F205" s="84">
        <v>36000</v>
      </c>
      <c r="G205" s="32">
        <v>6.71</v>
      </c>
      <c r="H205" s="32" t="s">
        <v>844</v>
      </c>
    </row>
    <row r="206" spans="1:8" ht="15" customHeight="1">
      <c r="A206" s="83">
        <v>45483</v>
      </c>
      <c r="B206" s="32" t="s">
        <v>1201</v>
      </c>
      <c r="C206" s="31" t="s">
        <v>1202</v>
      </c>
      <c r="D206" s="31" t="s">
        <v>1203</v>
      </c>
      <c r="E206" s="31" t="s">
        <v>530</v>
      </c>
      <c r="F206" s="84">
        <v>12000</v>
      </c>
      <c r="G206" s="32">
        <v>141</v>
      </c>
      <c r="H206" s="32" t="s">
        <v>844</v>
      </c>
    </row>
    <row r="207" spans="1:8" ht="15" customHeight="1">
      <c r="A207" s="83">
        <v>45483</v>
      </c>
      <c r="B207" s="32" t="s">
        <v>1204</v>
      </c>
      <c r="C207" s="31" t="s">
        <v>1205</v>
      </c>
      <c r="D207" s="31" t="s">
        <v>889</v>
      </c>
      <c r="E207" s="31" t="s">
        <v>530</v>
      </c>
      <c r="F207" s="84">
        <v>95977</v>
      </c>
      <c r="G207" s="32">
        <v>145.41999999999999</v>
      </c>
      <c r="H207" s="32" t="s">
        <v>844</v>
      </c>
    </row>
    <row r="208" spans="1:8" ht="15" customHeight="1">
      <c r="A208" s="83">
        <v>45483</v>
      </c>
      <c r="B208" s="32" t="s">
        <v>1209</v>
      </c>
      <c r="C208" s="31" t="s">
        <v>1210</v>
      </c>
      <c r="D208" s="31" t="s">
        <v>1211</v>
      </c>
      <c r="E208" s="31" t="s">
        <v>530</v>
      </c>
      <c r="F208" s="84">
        <v>304282</v>
      </c>
      <c r="G208" s="32">
        <v>341.41</v>
      </c>
      <c r="H208" s="32" t="s">
        <v>844</v>
      </c>
    </row>
    <row r="209" spans="1:8" ht="15" customHeight="1">
      <c r="A209" s="83">
        <v>45483</v>
      </c>
      <c r="B209" s="32" t="s">
        <v>1050</v>
      </c>
      <c r="C209" s="31" t="s">
        <v>1051</v>
      </c>
      <c r="D209" s="31" t="s">
        <v>887</v>
      </c>
      <c r="E209" s="31" t="s">
        <v>530</v>
      </c>
      <c r="F209" s="84">
        <v>103200</v>
      </c>
      <c r="G209" s="32">
        <v>270.89999999999998</v>
      </c>
      <c r="H209" s="32" t="s">
        <v>844</v>
      </c>
    </row>
    <row r="210" spans="1:8" ht="15" customHeight="1">
      <c r="A210" s="83">
        <v>45483</v>
      </c>
      <c r="B210" s="32" t="s">
        <v>1050</v>
      </c>
      <c r="C210" s="31" t="s">
        <v>1051</v>
      </c>
      <c r="D210" s="31" t="s">
        <v>921</v>
      </c>
      <c r="E210" s="31" t="s">
        <v>530</v>
      </c>
      <c r="F210" s="84">
        <v>50400</v>
      </c>
      <c r="G210" s="32">
        <v>271.05</v>
      </c>
      <c r="H210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1"/>
  <sheetViews>
    <sheetView zoomScale="70" zoomScaleNormal="70" workbookViewId="0">
      <selection activeCell="D13" sqref="D13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1067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45484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545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991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1004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545</v>
      </c>
      <c r="F12" s="248">
        <v>955</v>
      </c>
      <c r="G12" s="249">
        <v>890</v>
      </c>
      <c r="H12" s="248">
        <v>1015.5</v>
      </c>
      <c r="I12" s="248" t="s">
        <v>890</v>
      </c>
      <c r="J12" s="247" t="s">
        <v>987</v>
      </c>
      <c r="K12" s="247">
        <f t="shared" ref="K12" si="6">H12-F12</f>
        <v>60.5</v>
      </c>
      <c r="L12" s="261">
        <f t="shared" ref="L12" si="7">(F12*-0.3)/100</f>
        <v>-2.8650000000000002</v>
      </c>
      <c r="M12" s="262">
        <f t="shared" ref="M12" si="8">(K12+L12)/F12</f>
        <v>6.0350785340314135E-2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898</v>
      </c>
      <c r="G13" s="185">
        <v>113</v>
      </c>
      <c r="H13" s="183"/>
      <c r="I13" s="183" t="s">
        <v>899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117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900</v>
      </c>
      <c r="J14" s="247" t="s">
        <v>977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901</v>
      </c>
      <c r="G15" s="185">
        <v>3180</v>
      </c>
      <c r="H15" s="183"/>
      <c r="I15" s="183" t="s">
        <v>902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3220.25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903</v>
      </c>
      <c r="J16" s="247" t="s">
        <v>957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906</v>
      </c>
      <c r="G17" s="185">
        <v>795</v>
      </c>
      <c r="H17" s="183"/>
      <c r="I17" s="183" t="s">
        <v>907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813.95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912</v>
      </c>
      <c r="G18" s="185">
        <v>1480</v>
      </c>
      <c r="H18" s="183"/>
      <c r="I18" s="183" t="s">
        <v>913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1599.35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914</v>
      </c>
      <c r="G19" s="185">
        <v>8900</v>
      </c>
      <c r="H19" s="183"/>
      <c r="I19" s="183" t="s">
        <v>915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9542.4500000000007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916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917</v>
      </c>
      <c r="J20" s="247" t="s">
        <v>943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920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926</v>
      </c>
      <c r="J22" s="247" t="s">
        <v>942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927</v>
      </c>
      <c r="G23" s="185">
        <v>2940</v>
      </c>
      <c r="H23" s="183"/>
      <c r="I23" s="183" t="s">
        <v>928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3168.45</v>
      </c>
      <c r="Q23" s="228"/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936</v>
      </c>
      <c r="J24" s="247" t="s">
        <v>948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937</v>
      </c>
      <c r="J25" s="247" t="s">
        <v>986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955</v>
      </c>
      <c r="J26" s="247" t="s">
        <v>976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</row>
    <row r="27" spans="1:18" ht="15" customHeight="1">
      <c r="A27" s="187">
        <v>18</v>
      </c>
      <c r="B27" s="184">
        <v>45477</v>
      </c>
      <c r="C27" s="188"/>
      <c r="D27" s="192" t="s">
        <v>86</v>
      </c>
      <c r="E27" s="189" t="s">
        <v>545</v>
      </c>
      <c r="F27" s="183" t="s">
        <v>954</v>
      </c>
      <c r="G27" s="185">
        <v>670</v>
      </c>
      <c r="H27" s="183"/>
      <c r="I27" s="183" t="s">
        <v>953</v>
      </c>
      <c r="J27" s="185" t="s">
        <v>546</v>
      </c>
      <c r="K27" s="185"/>
      <c r="L27" s="186"/>
      <c r="M27" s="190"/>
      <c r="N27" s="185"/>
      <c r="O27" s="191"/>
      <c r="P27" s="186">
        <f>VLOOKUP(D27,'MidCap Intra'!$B$11:$C$571,2,0)</f>
        <v>692.05</v>
      </c>
      <c r="Q27" s="228"/>
    </row>
    <row r="28" spans="1:18" ht="15" customHeight="1">
      <c r="A28" s="187">
        <v>19</v>
      </c>
      <c r="B28" s="184">
        <v>45478</v>
      </c>
      <c r="C28" s="188"/>
      <c r="D28" s="192" t="s">
        <v>386</v>
      </c>
      <c r="E28" s="189" t="s">
        <v>545</v>
      </c>
      <c r="F28" s="183" t="s">
        <v>961</v>
      </c>
      <c r="G28" s="185">
        <v>214</v>
      </c>
      <c r="H28" s="183"/>
      <c r="I28" s="183" t="s">
        <v>962</v>
      </c>
      <c r="J28" s="185" t="s">
        <v>546</v>
      </c>
      <c r="K28" s="185"/>
      <c r="L28" s="186"/>
      <c r="M28" s="190"/>
      <c r="N28" s="185"/>
      <c r="O28" s="191"/>
      <c r="P28" s="186">
        <f>VLOOKUP(D28,'MidCap Intra'!$B$11:$C$571,2,0)</f>
        <v>219.37</v>
      </c>
      <c r="Q28" s="228"/>
    </row>
    <row r="29" spans="1:18" ht="15" customHeight="1">
      <c r="A29" s="187">
        <v>20</v>
      </c>
      <c r="B29" s="184">
        <v>45478</v>
      </c>
      <c r="C29" s="188"/>
      <c r="D29" s="192" t="s">
        <v>891</v>
      </c>
      <c r="E29" s="189" t="s">
        <v>545</v>
      </c>
      <c r="F29" s="183" t="s">
        <v>969</v>
      </c>
      <c r="G29" s="185">
        <v>1190</v>
      </c>
      <c r="H29" s="183"/>
      <c r="I29" s="183" t="s">
        <v>970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1281.05</v>
      </c>
      <c r="Q29" s="228"/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996</v>
      </c>
      <c r="J30" s="247" t="s">
        <v>1003</v>
      </c>
      <c r="K30" s="247">
        <f t="shared" ref="K30" si="33">H30-F30</f>
        <v>18.5</v>
      </c>
      <c r="L30" s="261">
        <f>(F30*-0.03)/100</f>
        <v>-8.1000000000000003E-2</v>
      </c>
      <c r="M30" s="262">
        <f t="shared" ref="M30" si="34">(K30+L30)/F30</f>
        <v>6.8218518518518526E-2</v>
      </c>
      <c r="N30" s="247" t="s">
        <v>547</v>
      </c>
      <c r="O30" s="263">
        <v>45481</v>
      </c>
      <c r="P30" s="264"/>
      <c r="Q30" s="228"/>
    </row>
    <row r="31" spans="1:18" ht="15" customHeight="1">
      <c r="A31" s="187">
        <v>22</v>
      </c>
      <c r="B31" s="184">
        <v>45481</v>
      </c>
      <c r="C31" s="188"/>
      <c r="D31" s="192" t="s">
        <v>176</v>
      </c>
      <c r="E31" s="189" t="s">
        <v>545</v>
      </c>
      <c r="F31" s="183" t="s">
        <v>997</v>
      </c>
      <c r="G31" s="185">
        <v>1530</v>
      </c>
      <c r="H31" s="183"/>
      <c r="I31" s="183" t="s">
        <v>998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1715.8</v>
      </c>
      <c r="Q31" s="228"/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1000</v>
      </c>
      <c r="G32" s="185">
        <v>398</v>
      </c>
      <c r="H32" s="183"/>
      <c r="I32" s="183" t="s">
        <v>1001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422.9</v>
      </c>
      <c r="Q32" s="228"/>
    </row>
    <row r="33" spans="1:38" ht="15" customHeight="1">
      <c r="A33" s="187">
        <v>24</v>
      </c>
      <c r="B33" s="184">
        <v>45481</v>
      </c>
      <c r="C33" s="188"/>
      <c r="D33" s="192" t="s">
        <v>112</v>
      </c>
      <c r="E33" s="189" t="s">
        <v>545</v>
      </c>
      <c r="F33" s="183" t="s">
        <v>1002</v>
      </c>
      <c r="G33" s="185">
        <v>217</v>
      </c>
      <c r="H33" s="183"/>
      <c r="I33" s="183" t="s">
        <v>962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229.23</v>
      </c>
      <c r="Q33" s="228"/>
    </row>
    <row r="34" spans="1:38" ht="15" customHeight="1">
      <c r="A34" s="187">
        <v>25</v>
      </c>
      <c r="B34" s="184">
        <v>45482</v>
      </c>
      <c r="C34" s="188"/>
      <c r="D34" s="192" t="s">
        <v>498</v>
      </c>
      <c r="E34" s="189" t="s">
        <v>545</v>
      </c>
      <c r="F34" s="183" t="s">
        <v>1017</v>
      </c>
      <c r="G34" s="185">
        <v>252.5</v>
      </c>
      <c r="H34" s="183"/>
      <c r="I34" s="183" t="s">
        <v>996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276.11</v>
      </c>
      <c r="Q34" s="228"/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1054</v>
      </c>
      <c r="G35" s="185">
        <v>645</v>
      </c>
      <c r="H35" s="183"/>
      <c r="I35" s="183" t="s">
        <v>1055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679.2</v>
      </c>
      <c r="Q35" s="228"/>
    </row>
    <row r="36" spans="1:38" ht="15" customHeight="1">
      <c r="A36" s="187"/>
      <c r="B36" s="184"/>
      <c r="C36" s="188"/>
      <c r="D36" s="192"/>
      <c r="E36" s="189"/>
      <c r="F36" s="183"/>
      <c r="G36" s="185"/>
      <c r="H36" s="183"/>
      <c r="I36" s="183"/>
      <c r="J36" s="185"/>
      <c r="K36" s="185"/>
      <c r="L36" s="186"/>
      <c r="M36" s="190"/>
      <c r="N36" s="185"/>
      <c r="O36" s="191"/>
      <c r="P36" s="186"/>
      <c r="Q36" s="228"/>
    </row>
    <row r="37" spans="1:38" ht="15" customHeight="1">
      <c r="A37" s="281"/>
      <c r="B37" s="281"/>
      <c r="C37" s="188"/>
      <c r="D37" s="192"/>
      <c r="E37" s="189"/>
      <c r="F37" s="183"/>
      <c r="G37" s="185"/>
      <c r="H37" s="183"/>
      <c r="I37" s="183"/>
      <c r="J37" s="185"/>
      <c r="K37" s="185"/>
      <c r="L37" s="186"/>
      <c r="M37" s="190"/>
      <c r="N37" s="185"/>
      <c r="O37" s="191"/>
      <c r="P37" s="186"/>
      <c r="Q37" s="228"/>
    </row>
    <row r="38" spans="1:38" ht="15" customHeight="1"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38" ht="14.25" customHeight="1">
      <c r="A39" s="96"/>
      <c r="B39" s="97"/>
      <c r="C39" s="98"/>
      <c r="D39" s="99"/>
      <c r="E39" s="100"/>
      <c r="F39" s="100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102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3" t="s">
        <v>548</v>
      </c>
      <c r="B40" s="104"/>
      <c r="C40" s="105"/>
      <c r="E40" s="106"/>
      <c r="F40" s="10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7" t="s">
        <v>549</v>
      </c>
      <c r="B41" s="103"/>
      <c r="C41" s="103"/>
      <c r="D41" s="103"/>
      <c r="E41" s="37"/>
      <c r="F41" s="108" t="s">
        <v>550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3" t="s">
        <v>551</v>
      </c>
      <c r="B42" s="103"/>
      <c r="C42" s="103"/>
      <c r="D42" s="103" t="s">
        <v>552</v>
      </c>
      <c r="E42" s="6"/>
      <c r="F42" s="108" t="s">
        <v>553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3"/>
      <c r="B43" s="103"/>
      <c r="C43" s="103"/>
      <c r="D43" s="103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96"/>
      <c r="B44" s="196"/>
      <c r="C44" s="196"/>
      <c r="D44" s="196"/>
      <c r="E44" s="197"/>
      <c r="F44" s="197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4.25" customHeight="1">
      <c r="A45" s="103"/>
      <c r="B45" s="103"/>
      <c r="C45" s="103"/>
      <c r="D45" s="103"/>
      <c r="E45" s="6"/>
      <c r="F45" s="6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.75" customHeight="1">
      <c r="A46" s="115" t="s">
        <v>558</v>
      </c>
      <c r="B46" s="115"/>
      <c r="C46" s="115"/>
      <c r="D46" s="115"/>
      <c r="E46" s="6"/>
      <c r="F46" s="6"/>
      <c r="G46" s="54"/>
      <c r="H46" s="54"/>
      <c r="I46" s="54"/>
      <c r="J46" s="54"/>
      <c r="K46" s="54"/>
      <c r="L46" s="54"/>
      <c r="M46" s="54"/>
      <c r="N46" s="54"/>
      <c r="O46" s="54"/>
      <c r="P46" s="54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38.25" customHeight="1">
      <c r="A47" s="93" t="s">
        <v>16</v>
      </c>
      <c r="B47" s="93" t="s">
        <v>521</v>
      </c>
      <c r="C47" s="93"/>
      <c r="D47" s="94" t="s">
        <v>532</v>
      </c>
      <c r="E47" s="93" t="s">
        <v>533</v>
      </c>
      <c r="F47" s="93" t="s">
        <v>534</v>
      </c>
      <c r="G47" s="93" t="s">
        <v>554</v>
      </c>
      <c r="H47" s="93" t="s">
        <v>536</v>
      </c>
      <c r="I47" s="193" t="s">
        <v>537</v>
      </c>
      <c r="J47" s="195" t="s">
        <v>538</v>
      </c>
      <c r="K47" s="194" t="s">
        <v>559</v>
      </c>
      <c r="L47" s="95" t="s">
        <v>540</v>
      </c>
      <c r="M47" s="116" t="s">
        <v>560</v>
      </c>
      <c r="N47" s="93" t="s">
        <v>561</v>
      </c>
      <c r="O47" s="92" t="s">
        <v>542</v>
      </c>
      <c r="P47" s="260" t="s">
        <v>543</v>
      </c>
      <c r="Q47" s="230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248">
        <v>1</v>
      </c>
      <c r="B48" s="287">
        <v>45472</v>
      </c>
      <c r="C48" s="288"/>
      <c r="D48" s="288" t="s">
        <v>918</v>
      </c>
      <c r="E48" s="248" t="s">
        <v>556</v>
      </c>
      <c r="F48" s="248">
        <v>3917.5</v>
      </c>
      <c r="G48" s="248">
        <v>3848</v>
      </c>
      <c r="H48" s="248">
        <v>3974</v>
      </c>
      <c r="I48" s="249" t="s">
        <v>919</v>
      </c>
      <c r="J48" s="304" t="s">
        <v>935</v>
      </c>
      <c r="K48" s="303">
        <f t="shared" ref="K48" si="35">H48-F48</f>
        <v>56.5</v>
      </c>
      <c r="L48" s="305">
        <f t="shared" ref="L48:L49" si="36">(H48*N48)*0.03%</f>
        <v>208.63499999999999</v>
      </c>
      <c r="M48" s="306">
        <f t="shared" ref="M48:M49" si="37">(K48*N48)-L48</f>
        <v>9678.8649999999998</v>
      </c>
      <c r="N48" s="303">
        <v>175</v>
      </c>
      <c r="O48" s="307" t="s">
        <v>547</v>
      </c>
      <c r="P48" s="308">
        <v>45474</v>
      </c>
      <c r="Q48" s="226"/>
      <c r="R48" s="54" t="s">
        <v>847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290">
        <v>2</v>
      </c>
      <c r="B49" s="295">
        <v>45474</v>
      </c>
      <c r="C49" s="289"/>
      <c r="D49" s="289" t="s">
        <v>924</v>
      </c>
      <c r="E49" s="290" t="s">
        <v>817</v>
      </c>
      <c r="F49" s="290">
        <v>24130</v>
      </c>
      <c r="G49" s="290">
        <v>24310</v>
      </c>
      <c r="H49" s="290">
        <v>24310</v>
      </c>
      <c r="I49" s="291" t="s">
        <v>925</v>
      </c>
      <c r="J49" s="309" t="s">
        <v>946</v>
      </c>
      <c r="K49" s="310">
        <f>F49-H49</f>
        <v>-180</v>
      </c>
      <c r="L49" s="311">
        <f t="shared" si="36"/>
        <v>182.32499999999999</v>
      </c>
      <c r="M49" s="312">
        <f t="shared" si="37"/>
        <v>-4682.3249999999998</v>
      </c>
      <c r="N49" s="310">
        <v>25</v>
      </c>
      <c r="O49" s="313" t="s">
        <v>557</v>
      </c>
      <c r="P49" s="314">
        <v>45476</v>
      </c>
      <c r="Q49" s="226"/>
      <c r="R49" s="54" t="s">
        <v>849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19">
        <v>3</v>
      </c>
      <c r="B50" s="320">
        <v>45474</v>
      </c>
      <c r="C50" s="321"/>
      <c r="D50" s="321" t="s">
        <v>932</v>
      </c>
      <c r="E50" s="319" t="s">
        <v>556</v>
      </c>
      <c r="F50" s="319">
        <v>716</v>
      </c>
      <c r="G50" s="319">
        <v>704</v>
      </c>
      <c r="H50" s="319">
        <v>716</v>
      </c>
      <c r="I50" s="322" t="s">
        <v>933</v>
      </c>
      <c r="J50" s="323" t="s">
        <v>947</v>
      </c>
      <c r="K50" s="324">
        <f t="shared" ref="K50" si="38">H50-F50</f>
        <v>0</v>
      </c>
      <c r="L50" s="325">
        <f t="shared" ref="L50" si="39">(H50*N50)*0.03%</f>
        <v>214.79999999999998</v>
      </c>
      <c r="M50" s="326">
        <f t="shared" ref="M50" si="40">(K50*N50)-L50</f>
        <v>-214.79999999999998</v>
      </c>
      <c r="N50" s="324">
        <v>1000</v>
      </c>
      <c r="O50" s="327" t="s">
        <v>557</v>
      </c>
      <c r="P50" s="328">
        <v>45476</v>
      </c>
      <c r="Q50" s="226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290">
        <v>4</v>
      </c>
      <c r="B51" s="295">
        <v>45474</v>
      </c>
      <c r="C51" s="289"/>
      <c r="D51" s="289" t="s">
        <v>908</v>
      </c>
      <c r="E51" s="290" t="s">
        <v>556</v>
      </c>
      <c r="F51" s="290">
        <v>2840</v>
      </c>
      <c r="G51" s="290">
        <v>2802</v>
      </c>
      <c r="H51" s="290">
        <v>2802</v>
      </c>
      <c r="I51" s="291" t="s">
        <v>934</v>
      </c>
      <c r="J51" s="309" t="s">
        <v>938</v>
      </c>
      <c r="K51" s="310">
        <f t="shared" ref="K51:K52" si="41">H51-F51</f>
        <v>-38</v>
      </c>
      <c r="L51" s="311">
        <f t="shared" ref="L51:L52" si="42">(H51*N51)*0.03%</f>
        <v>252.17999999999998</v>
      </c>
      <c r="M51" s="312">
        <f t="shared" ref="M51:M52" si="43">(K51*N51)-L51</f>
        <v>-11652.18</v>
      </c>
      <c r="N51" s="310">
        <v>300</v>
      </c>
      <c r="O51" s="313" t="s">
        <v>557</v>
      </c>
      <c r="P51" s="314">
        <v>45475</v>
      </c>
      <c r="Q51" s="226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248">
        <v>5</v>
      </c>
      <c r="B52" s="287">
        <v>45478</v>
      </c>
      <c r="C52" s="288"/>
      <c r="D52" s="288" t="s">
        <v>965</v>
      </c>
      <c r="E52" s="248" t="s">
        <v>556</v>
      </c>
      <c r="F52" s="248">
        <v>1512</v>
      </c>
      <c r="G52" s="248">
        <v>1495</v>
      </c>
      <c r="H52" s="248">
        <v>1526</v>
      </c>
      <c r="I52" s="329" t="s">
        <v>966</v>
      </c>
      <c r="J52" s="304" t="s">
        <v>984</v>
      </c>
      <c r="K52" s="303">
        <f t="shared" si="41"/>
        <v>14</v>
      </c>
      <c r="L52" s="305">
        <f t="shared" si="42"/>
        <v>297.57</v>
      </c>
      <c r="M52" s="306">
        <f t="shared" si="43"/>
        <v>8802.43</v>
      </c>
      <c r="N52" s="303">
        <v>650</v>
      </c>
      <c r="O52" s="307" t="s">
        <v>547</v>
      </c>
      <c r="P52" s="308">
        <v>45481</v>
      </c>
      <c r="Q52" s="226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248">
        <v>6</v>
      </c>
      <c r="B53" s="287">
        <v>45478</v>
      </c>
      <c r="C53" s="288"/>
      <c r="D53" s="288" t="s">
        <v>967</v>
      </c>
      <c r="E53" s="248" t="s">
        <v>556</v>
      </c>
      <c r="F53" s="248">
        <v>2398</v>
      </c>
      <c r="G53" s="248">
        <v>2370</v>
      </c>
      <c r="H53" s="248">
        <v>2422.5</v>
      </c>
      <c r="I53" s="249" t="s">
        <v>968</v>
      </c>
      <c r="J53" s="304" t="s">
        <v>991</v>
      </c>
      <c r="K53" s="303">
        <f t="shared" ref="K53:K54" si="44">H53-F53</f>
        <v>24.5</v>
      </c>
      <c r="L53" s="305">
        <f t="shared" ref="L53:L54" si="45">(H53*N53)*0.03%</f>
        <v>272.53125</v>
      </c>
      <c r="M53" s="306">
        <f t="shared" ref="M53:M54" si="46">(K53*N53)-L53</f>
        <v>8914.96875</v>
      </c>
      <c r="N53" s="303">
        <v>375</v>
      </c>
      <c r="O53" s="307" t="s">
        <v>547</v>
      </c>
      <c r="P53" s="308">
        <v>45481</v>
      </c>
      <c r="Q53" s="226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290">
        <v>7</v>
      </c>
      <c r="B54" s="295">
        <v>45481</v>
      </c>
      <c r="C54" s="289"/>
      <c r="D54" s="289" t="s">
        <v>988</v>
      </c>
      <c r="E54" s="290" t="s">
        <v>556</v>
      </c>
      <c r="F54" s="290">
        <v>4555</v>
      </c>
      <c r="G54" s="290">
        <v>4495</v>
      </c>
      <c r="H54" s="290">
        <v>4502.5</v>
      </c>
      <c r="I54" s="290" t="s">
        <v>989</v>
      </c>
      <c r="J54" s="309" t="s">
        <v>992</v>
      </c>
      <c r="K54" s="310">
        <f t="shared" si="44"/>
        <v>-52.5</v>
      </c>
      <c r="L54" s="311">
        <f t="shared" si="45"/>
        <v>270.14999999999998</v>
      </c>
      <c r="M54" s="312">
        <f t="shared" si="46"/>
        <v>-10770.15</v>
      </c>
      <c r="N54" s="310">
        <v>200</v>
      </c>
      <c r="O54" s="313" t="s">
        <v>557</v>
      </c>
      <c r="P54" s="314">
        <v>45481</v>
      </c>
      <c r="Q54" s="226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290">
        <v>8</v>
      </c>
      <c r="B55" s="295">
        <v>45481</v>
      </c>
      <c r="C55" s="289"/>
      <c r="D55" s="289" t="s">
        <v>965</v>
      </c>
      <c r="E55" s="290" t="s">
        <v>556</v>
      </c>
      <c r="F55" s="290">
        <v>1511</v>
      </c>
      <c r="G55" s="290">
        <v>1496</v>
      </c>
      <c r="H55" s="290">
        <v>1496</v>
      </c>
      <c r="I55" s="290" t="s">
        <v>990</v>
      </c>
      <c r="J55" s="309" t="s">
        <v>999</v>
      </c>
      <c r="K55" s="310">
        <f t="shared" ref="K55" si="47">H55-F55</f>
        <v>-15</v>
      </c>
      <c r="L55" s="311">
        <f t="shared" ref="L55" si="48">(H55*N55)*0.03%</f>
        <v>291.71999999999997</v>
      </c>
      <c r="M55" s="312">
        <f t="shared" ref="M55" si="49">(K55*N55)-L55</f>
        <v>-10041.719999999999</v>
      </c>
      <c r="N55" s="310">
        <v>650</v>
      </c>
      <c r="O55" s="313" t="s">
        <v>557</v>
      </c>
      <c r="P55" s="314">
        <v>45481</v>
      </c>
      <c r="Q55" s="226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35">
        <v>9</v>
      </c>
      <c r="B56" s="336">
        <v>45481</v>
      </c>
      <c r="C56" s="337"/>
      <c r="D56" s="337" t="s">
        <v>993</v>
      </c>
      <c r="E56" s="335" t="s">
        <v>556</v>
      </c>
      <c r="F56" s="335">
        <v>2377</v>
      </c>
      <c r="G56" s="335">
        <v>2349</v>
      </c>
      <c r="H56" s="335">
        <v>2349</v>
      </c>
      <c r="I56" s="335" t="s">
        <v>994</v>
      </c>
      <c r="J56" s="338" t="s">
        <v>995</v>
      </c>
      <c r="K56" s="339">
        <f t="shared" ref="K56" si="50">H56-F56</f>
        <v>-28</v>
      </c>
      <c r="L56" s="340">
        <f t="shared" ref="L56" si="51">(H56*N56)*0.03%</f>
        <v>258.62489999999997</v>
      </c>
      <c r="M56" s="341">
        <f t="shared" ref="M56" si="52">(K56*N56)-L56</f>
        <v>-10534.624900000001</v>
      </c>
      <c r="N56" s="339">
        <v>367</v>
      </c>
      <c r="O56" s="342" t="s">
        <v>557</v>
      </c>
      <c r="P56" s="343">
        <v>45481</v>
      </c>
      <c r="Q56" s="226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297">
        <v>10</v>
      </c>
      <c r="B57" s="298">
        <v>45483</v>
      </c>
      <c r="C57" s="299"/>
      <c r="D57" s="299" t="s">
        <v>1056</v>
      </c>
      <c r="E57" s="297" t="s">
        <v>556</v>
      </c>
      <c r="F57" s="297" t="s">
        <v>1057</v>
      </c>
      <c r="G57" s="297">
        <v>2568</v>
      </c>
      <c r="H57" s="297"/>
      <c r="I57" s="297" t="s">
        <v>1058</v>
      </c>
      <c r="J57" s="300" t="s">
        <v>546</v>
      </c>
      <c r="K57" s="297"/>
      <c r="L57" s="301"/>
      <c r="M57" s="302"/>
      <c r="N57" s="297"/>
      <c r="O57" s="300"/>
      <c r="P57" s="298"/>
      <c r="Q57" s="226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48">
        <v>11</v>
      </c>
      <c r="B58" s="287">
        <v>45483</v>
      </c>
      <c r="C58" s="288"/>
      <c r="D58" s="288" t="s">
        <v>1061</v>
      </c>
      <c r="E58" s="248" t="s">
        <v>556</v>
      </c>
      <c r="F58" s="248">
        <v>448.5</v>
      </c>
      <c r="G58" s="248">
        <v>442</v>
      </c>
      <c r="H58" s="248">
        <v>453.5</v>
      </c>
      <c r="I58" s="248" t="s">
        <v>1062</v>
      </c>
      <c r="J58" s="304" t="s">
        <v>1063</v>
      </c>
      <c r="K58" s="303">
        <f t="shared" ref="K58" si="53">H58-F58</f>
        <v>5</v>
      </c>
      <c r="L58" s="305">
        <f t="shared" ref="L58" si="54">(H58*N58)*0.03%</f>
        <v>217.67999999999998</v>
      </c>
      <c r="M58" s="306">
        <f t="shared" ref="M58" si="55">(K58*N58)-L58</f>
        <v>7782.32</v>
      </c>
      <c r="N58" s="303">
        <v>1600</v>
      </c>
      <c r="O58" s="307" t="s">
        <v>547</v>
      </c>
      <c r="P58" s="308">
        <v>45483</v>
      </c>
      <c r="Q58" s="226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248">
        <v>12</v>
      </c>
      <c r="B59" s="287">
        <v>45483</v>
      </c>
      <c r="C59" s="288"/>
      <c r="D59" s="288" t="s">
        <v>924</v>
      </c>
      <c r="E59" s="248" t="s">
        <v>556</v>
      </c>
      <c r="F59" s="248">
        <v>24260</v>
      </c>
      <c r="G59" s="248">
        <v>24170</v>
      </c>
      <c r="H59" s="248">
        <v>24330</v>
      </c>
      <c r="I59" s="248" t="s">
        <v>1060</v>
      </c>
      <c r="J59" s="304" t="s">
        <v>728</v>
      </c>
      <c r="K59" s="303">
        <f t="shared" ref="K59" si="56">H59-F59</f>
        <v>70</v>
      </c>
      <c r="L59" s="305">
        <f t="shared" ref="L59" si="57">(H59*N59)*0.03%</f>
        <v>182.47499999999999</v>
      </c>
      <c r="M59" s="306">
        <f t="shared" ref="M59" si="58">(K59*N59)-L59</f>
        <v>1567.5250000000001</v>
      </c>
      <c r="N59" s="303">
        <v>25</v>
      </c>
      <c r="O59" s="307" t="s">
        <v>547</v>
      </c>
      <c r="P59" s="308">
        <v>45483</v>
      </c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s="268" customFormat="1" ht="12.75" customHeight="1">
      <c r="A60" s="183"/>
      <c r="B60" s="231"/>
      <c r="C60" s="227"/>
      <c r="D60" s="227"/>
      <c r="E60" s="183"/>
      <c r="F60" s="183"/>
      <c r="G60" s="183"/>
      <c r="H60" s="183"/>
      <c r="I60" s="185"/>
      <c r="J60" s="185"/>
      <c r="K60" s="183"/>
      <c r="L60" s="186"/>
      <c r="M60" s="273"/>
      <c r="N60" s="183"/>
      <c r="O60" s="185"/>
      <c r="P60" s="231"/>
      <c r="Q60" s="22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7"/>
      <c r="AK60" s="267"/>
      <c r="AL60" s="267"/>
    </row>
    <row r="61" spans="1:38" s="268" customFormat="1" ht="15" customHeight="1">
      <c r="A61" s="267"/>
      <c r="B61" s="226"/>
      <c r="C61" s="269"/>
      <c r="D61" s="269"/>
      <c r="E61" s="267"/>
      <c r="F61" s="267"/>
      <c r="G61" s="267"/>
      <c r="H61" s="267"/>
      <c r="I61" s="270"/>
      <c r="J61" s="270"/>
      <c r="K61" s="267"/>
      <c r="L61" s="271"/>
      <c r="M61" s="272"/>
      <c r="N61" s="267"/>
      <c r="O61" s="270"/>
      <c r="P61" s="22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</row>
    <row r="62" spans="1:38" ht="12.75" customHeight="1">
      <c r="A62" s="118"/>
      <c r="B62" s="120"/>
      <c r="C62" s="117"/>
      <c r="D62" s="117"/>
      <c r="E62" s="118"/>
      <c r="F62" s="118"/>
      <c r="G62" s="118"/>
      <c r="H62" s="121"/>
      <c r="I62" s="121"/>
      <c r="J62" s="121"/>
      <c r="K62" s="117"/>
      <c r="L62" s="118"/>
      <c r="M62" s="118"/>
      <c r="N62" s="118"/>
      <c r="O62" s="121"/>
      <c r="P62" s="121"/>
      <c r="Q62" s="121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3.8">
      <c r="A63" s="122" t="s">
        <v>562</v>
      </c>
      <c r="B63" s="122"/>
      <c r="C63" s="122"/>
      <c r="D63" s="122"/>
      <c r="E63" s="123"/>
      <c r="F63" s="101"/>
      <c r="G63" s="101"/>
      <c r="H63" s="101"/>
      <c r="I63" s="101"/>
      <c r="J63" s="1"/>
      <c r="K63" s="6"/>
      <c r="L63" s="6"/>
      <c r="M63" s="6"/>
      <c r="N63" s="1"/>
      <c r="O63" s="1"/>
      <c r="P63" s="37"/>
      <c r="Q63" s="37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37"/>
      <c r="AK63" s="37"/>
      <c r="AL63" s="37"/>
    </row>
    <row r="64" spans="1:38" ht="39.6">
      <c r="A64" s="93" t="s">
        <v>16</v>
      </c>
      <c r="B64" s="93" t="s">
        <v>521</v>
      </c>
      <c r="C64" s="93"/>
      <c r="D64" s="94" t="s">
        <v>532</v>
      </c>
      <c r="E64" s="93" t="s">
        <v>533</v>
      </c>
      <c r="F64" s="93" t="s">
        <v>534</v>
      </c>
      <c r="G64" s="93" t="s">
        <v>554</v>
      </c>
      <c r="H64" s="93" t="s">
        <v>536</v>
      </c>
      <c r="I64" s="93" t="s">
        <v>537</v>
      </c>
      <c r="J64" s="92" t="s">
        <v>538</v>
      </c>
      <c r="K64" s="92" t="s">
        <v>563</v>
      </c>
      <c r="L64" s="95" t="s">
        <v>540</v>
      </c>
      <c r="M64" s="116" t="s">
        <v>560</v>
      </c>
      <c r="N64" s="93" t="s">
        <v>561</v>
      </c>
      <c r="O64" s="93" t="s">
        <v>542</v>
      </c>
      <c r="P64" s="94" t="s">
        <v>543</v>
      </c>
      <c r="Q64" s="229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37"/>
      <c r="AK64" s="37"/>
      <c r="AL64" s="37"/>
    </row>
    <row r="65" spans="1:38" ht="12.75" customHeight="1">
      <c r="A65" s="248">
        <v>1</v>
      </c>
      <c r="B65" s="287">
        <v>45471</v>
      </c>
      <c r="C65" s="288"/>
      <c r="D65" s="288" t="s">
        <v>923</v>
      </c>
      <c r="E65" s="248" t="s">
        <v>817</v>
      </c>
      <c r="F65" s="248">
        <v>96</v>
      </c>
      <c r="G65" s="248">
        <v>130</v>
      </c>
      <c r="H65" s="248">
        <v>74</v>
      </c>
      <c r="I65" s="249" t="s">
        <v>922</v>
      </c>
      <c r="J65" s="284" t="s">
        <v>944</v>
      </c>
      <c r="K65" s="247">
        <f>F65-H65</f>
        <v>22</v>
      </c>
      <c r="L65" s="285">
        <v>50</v>
      </c>
      <c r="M65" s="286">
        <f t="shared" ref="M65" si="59">(K65*N65)-L65</f>
        <v>500</v>
      </c>
      <c r="N65" s="247">
        <v>25</v>
      </c>
      <c r="O65" s="284" t="s">
        <v>547</v>
      </c>
      <c r="P65" s="287">
        <v>45475</v>
      </c>
      <c r="Q65" s="226"/>
      <c r="R65" s="54" t="s">
        <v>849</v>
      </c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  <c r="AG65" s="119"/>
      <c r="AH65" s="117"/>
      <c r="AI65" s="117"/>
      <c r="AJ65" s="118"/>
      <c r="AK65" s="118"/>
      <c r="AL65" s="118"/>
    </row>
    <row r="66" spans="1:38" ht="12.75" customHeight="1">
      <c r="A66" s="290">
        <v>2</v>
      </c>
      <c r="B66" s="295">
        <v>45474</v>
      </c>
      <c r="C66" s="289"/>
      <c r="D66" s="289" t="s">
        <v>929</v>
      </c>
      <c r="E66" s="290" t="s">
        <v>556</v>
      </c>
      <c r="F66" s="290">
        <v>220</v>
      </c>
      <c r="G66" s="290">
        <v>140</v>
      </c>
      <c r="H66" s="290">
        <v>165</v>
      </c>
      <c r="I66" s="291" t="s">
        <v>930</v>
      </c>
      <c r="J66" s="296" t="s">
        <v>931</v>
      </c>
      <c r="K66" s="292">
        <f t="shared" ref="K66" si="60">H66-F66</f>
        <v>-55</v>
      </c>
      <c r="L66" s="293">
        <v>50</v>
      </c>
      <c r="M66" s="294">
        <f t="shared" ref="M66" si="61">(K66*N66)-L66</f>
        <v>-875</v>
      </c>
      <c r="N66" s="292">
        <v>15</v>
      </c>
      <c r="O66" s="296" t="s">
        <v>557</v>
      </c>
      <c r="P66" s="295">
        <v>45474</v>
      </c>
      <c r="Q66" s="226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290">
        <v>3</v>
      </c>
      <c r="B67" s="295">
        <v>45475</v>
      </c>
      <c r="C67" s="289"/>
      <c r="D67" s="289" t="s">
        <v>941</v>
      </c>
      <c r="E67" s="290" t="s">
        <v>556</v>
      </c>
      <c r="F67" s="290">
        <v>30</v>
      </c>
      <c r="G67" s="290">
        <v>0</v>
      </c>
      <c r="H67" s="290">
        <v>15.5</v>
      </c>
      <c r="I67" s="291" t="s">
        <v>888</v>
      </c>
      <c r="J67" s="296" t="s">
        <v>945</v>
      </c>
      <c r="K67" s="292">
        <f t="shared" ref="K67" si="62">H67-F67</f>
        <v>-14.5</v>
      </c>
      <c r="L67" s="293">
        <v>50</v>
      </c>
      <c r="M67" s="294">
        <f t="shared" ref="M67:M68" si="63">(K67*N67)-L67</f>
        <v>-630</v>
      </c>
      <c r="N67" s="292">
        <v>40</v>
      </c>
      <c r="O67" s="296" t="s">
        <v>557</v>
      </c>
      <c r="P67" s="295">
        <v>45475</v>
      </c>
      <c r="Q67" s="226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248">
        <v>4</v>
      </c>
      <c r="B68" s="287">
        <v>45476</v>
      </c>
      <c r="C68" s="288"/>
      <c r="D68" s="288" t="s">
        <v>923</v>
      </c>
      <c r="E68" s="248" t="s">
        <v>817</v>
      </c>
      <c r="F68" s="248">
        <v>103</v>
      </c>
      <c r="G68" s="248">
        <v>135</v>
      </c>
      <c r="H68" s="248">
        <v>71.5</v>
      </c>
      <c r="I68" s="249" t="s">
        <v>922</v>
      </c>
      <c r="J68" s="284" t="s">
        <v>960</v>
      </c>
      <c r="K68" s="247">
        <f>F68-H68</f>
        <v>31.5</v>
      </c>
      <c r="L68" s="285">
        <v>50</v>
      </c>
      <c r="M68" s="286">
        <f t="shared" si="63"/>
        <v>737.5</v>
      </c>
      <c r="N68" s="247">
        <v>25</v>
      </c>
      <c r="O68" s="284" t="s">
        <v>547</v>
      </c>
      <c r="P68" s="287">
        <v>45478</v>
      </c>
      <c r="Q68" s="226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248">
        <v>5</v>
      </c>
      <c r="B69" s="287">
        <v>45476</v>
      </c>
      <c r="C69" s="288"/>
      <c r="D69" s="288" t="s">
        <v>949</v>
      </c>
      <c r="E69" s="248" t="s">
        <v>556</v>
      </c>
      <c r="F69" s="248">
        <v>145</v>
      </c>
      <c r="G69" s="248">
        <v>30</v>
      </c>
      <c r="H69" s="248">
        <v>235</v>
      </c>
      <c r="I69" s="249" t="s">
        <v>950</v>
      </c>
      <c r="J69" s="284" t="s">
        <v>951</v>
      </c>
      <c r="K69" s="247">
        <f>H69-F69</f>
        <v>90</v>
      </c>
      <c r="L69" s="285">
        <v>50</v>
      </c>
      <c r="M69" s="286">
        <f t="shared" ref="M69" si="64">(K69*N69)-L69</f>
        <v>1300</v>
      </c>
      <c r="N69" s="247">
        <v>15</v>
      </c>
      <c r="O69" s="284" t="s">
        <v>547</v>
      </c>
      <c r="P69" s="287">
        <v>45476</v>
      </c>
      <c r="Q69" s="226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248">
        <v>6</v>
      </c>
      <c r="B70" s="287">
        <v>45476</v>
      </c>
      <c r="C70" s="288"/>
      <c r="D70" s="288" t="s">
        <v>949</v>
      </c>
      <c r="E70" s="248" t="s">
        <v>556</v>
      </c>
      <c r="F70" s="248">
        <v>80</v>
      </c>
      <c r="G70" s="248">
        <v>0</v>
      </c>
      <c r="H70" s="248">
        <v>135</v>
      </c>
      <c r="I70" s="249" t="s">
        <v>952</v>
      </c>
      <c r="J70" s="284" t="s">
        <v>682</v>
      </c>
      <c r="K70" s="247">
        <f>H70-F70</f>
        <v>55</v>
      </c>
      <c r="L70" s="285">
        <v>50</v>
      </c>
      <c r="M70" s="286">
        <f t="shared" ref="M70" si="65">(K70*N70)-L70</f>
        <v>775</v>
      </c>
      <c r="N70" s="247">
        <v>15</v>
      </c>
      <c r="O70" s="284" t="s">
        <v>547</v>
      </c>
      <c r="P70" s="287">
        <v>45476</v>
      </c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248">
        <v>7</v>
      </c>
      <c r="B71" s="287">
        <v>45478</v>
      </c>
      <c r="C71" s="288"/>
      <c r="D71" s="288" t="s">
        <v>963</v>
      </c>
      <c r="E71" s="248" t="s">
        <v>556</v>
      </c>
      <c r="F71" s="248">
        <v>142</v>
      </c>
      <c r="G71" s="248">
        <v>90</v>
      </c>
      <c r="H71" s="248">
        <v>172</v>
      </c>
      <c r="I71" s="249" t="s">
        <v>964</v>
      </c>
      <c r="J71" s="284" t="s">
        <v>765</v>
      </c>
      <c r="K71" s="247">
        <f>H71-F71</f>
        <v>30</v>
      </c>
      <c r="L71" s="285">
        <v>50</v>
      </c>
      <c r="M71" s="286">
        <f t="shared" ref="M71" si="66">(K71*N71)-L71</f>
        <v>700</v>
      </c>
      <c r="N71" s="247">
        <v>25</v>
      </c>
      <c r="O71" s="284" t="s">
        <v>547</v>
      </c>
      <c r="P71" s="287">
        <v>45478</v>
      </c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248">
        <v>8</v>
      </c>
      <c r="B72" s="287">
        <v>45478</v>
      </c>
      <c r="C72" s="288"/>
      <c r="D72" s="288" t="s">
        <v>971</v>
      </c>
      <c r="E72" s="248" t="s">
        <v>556</v>
      </c>
      <c r="F72" s="248">
        <v>137.5</v>
      </c>
      <c r="G72" s="248">
        <v>85</v>
      </c>
      <c r="H72" s="248">
        <v>160</v>
      </c>
      <c r="I72" s="249" t="s">
        <v>964</v>
      </c>
      <c r="J72" s="284" t="s">
        <v>972</v>
      </c>
      <c r="K72" s="247">
        <f>H72-F72</f>
        <v>22.5</v>
      </c>
      <c r="L72" s="285">
        <v>50</v>
      </c>
      <c r="M72" s="286">
        <f t="shared" ref="M72:M73" si="67">(K72*N72)-L72</f>
        <v>512.5</v>
      </c>
      <c r="N72" s="247">
        <v>25</v>
      </c>
      <c r="O72" s="284" t="s">
        <v>547</v>
      </c>
      <c r="P72" s="287">
        <v>45478</v>
      </c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290">
        <v>9</v>
      </c>
      <c r="B73" s="295">
        <v>45478</v>
      </c>
      <c r="C73" s="289"/>
      <c r="D73" s="289" t="s">
        <v>973</v>
      </c>
      <c r="E73" s="290" t="s">
        <v>817</v>
      </c>
      <c r="F73" s="290">
        <v>103</v>
      </c>
      <c r="G73" s="290">
        <v>135</v>
      </c>
      <c r="H73" s="290">
        <v>135</v>
      </c>
      <c r="I73" s="291" t="s">
        <v>922</v>
      </c>
      <c r="J73" s="296" t="s">
        <v>1018</v>
      </c>
      <c r="K73" s="292">
        <f>F73-H73</f>
        <v>-32</v>
      </c>
      <c r="L73" s="293">
        <v>50</v>
      </c>
      <c r="M73" s="294">
        <f t="shared" si="67"/>
        <v>-850</v>
      </c>
      <c r="N73" s="292">
        <v>25</v>
      </c>
      <c r="O73" s="296" t="s">
        <v>557</v>
      </c>
      <c r="P73" s="295">
        <v>45482</v>
      </c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290">
        <v>10</v>
      </c>
      <c r="B74" s="295">
        <v>45478</v>
      </c>
      <c r="C74" s="289"/>
      <c r="D74" s="289" t="s">
        <v>974</v>
      </c>
      <c r="E74" s="290" t="s">
        <v>556</v>
      </c>
      <c r="F74" s="290">
        <v>260</v>
      </c>
      <c r="G74" s="290">
        <v>160</v>
      </c>
      <c r="H74" s="290">
        <v>160</v>
      </c>
      <c r="I74" s="291" t="s">
        <v>975</v>
      </c>
      <c r="J74" s="296" t="s">
        <v>983</v>
      </c>
      <c r="K74" s="292">
        <f t="shared" ref="K74" si="68">H74-F74</f>
        <v>-100</v>
      </c>
      <c r="L74" s="293">
        <v>50</v>
      </c>
      <c r="M74" s="294">
        <f t="shared" ref="M74:M75" si="69">(K74*N74)-L74</f>
        <v>-1550</v>
      </c>
      <c r="N74" s="292">
        <v>15</v>
      </c>
      <c r="O74" s="296" t="s">
        <v>557</v>
      </c>
      <c r="P74" s="295">
        <v>45481</v>
      </c>
      <c r="Q74" s="226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248">
        <v>11</v>
      </c>
      <c r="B75" s="287">
        <v>45483</v>
      </c>
      <c r="C75" s="288"/>
      <c r="D75" s="288" t="s">
        <v>963</v>
      </c>
      <c r="E75" s="248" t="s">
        <v>556</v>
      </c>
      <c r="F75" s="248">
        <v>81</v>
      </c>
      <c r="G75" s="248">
        <v>40</v>
      </c>
      <c r="H75" s="248">
        <v>99.5</v>
      </c>
      <c r="I75" s="249" t="s">
        <v>1059</v>
      </c>
      <c r="J75" s="284" t="s">
        <v>1003</v>
      </c>
      <c r="K75" s="247">
        <f>H75-F75</f>
        <v>18.5</v>
      </c>
      <c r="L75" s="285">
        <v>50</v>
      </c>
      <c r="M75" s="286">
        <f t="shared" si="69"/>
        <v>412.5</v>
      </c>
      <c r="N75" s="247">
        <v>25</v>
      </c>
      <c r="O75" s="284" t="s">
        <v>547</v>
      </c>
      <c r="P75" s="287">
        <v>45483</v>
      </c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90">
        <v>12</v>
      </c>
      <c r="B76" s="295">
        <v>45483</v>
      </c>
      <c r="C76" s="289"/>
      <c r="D76" s="289" t="s">
        <v>1064</v>
      </c>
      <c r="E76" s="290" t="s">
        <v>556</v>
      </c>
      <c r="F76" s="290">
        <v>72.5</v>
      </c>
      <c r="G76" s="290">
        <v>0</v>
      </c>
      <c r="H76" s="290">
        <v>10</v>
      </c>
      <c r="I76" s="291" t="s">
        <v>1065</v>
      </c>
      <c r="J76" s="296" t="s">
        <v>1066</v>
      </c>
      <c r="K76" s="292">
        <f t="shared" ref="K76" si="70">H76-F76</f>
        <v>-62.5</v>
      </c>
      <c r="L76" s="293">
        <v>50</v>
      </c>
      <c r="M76" s="294">
        <f t="shared" ref="M76" si="71">(K76*N76)-L76</f>
        <v>-987.5</v>
      </c>
      <c r="N76" s="292">
        <v>15</v>
      </c>
      <c r="O76" s="296" t="s">
        <v>557</v>
      </c>
      <c r="P76" s="295">
        <v>45483</v>
      </c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97"/>
      <c r="B77" s="298"/>
      <c r="C77" s="299"/>
      <c r="D77" s="299"/>
      <c r="E77" s="297"/>
      <c r="F77" s="297"/>
      <c r="G77" s="297"/>
      <c r="H77" s="297"/>
      <c r="I77" s="300"/>
      <c r="J77" s="300"/>
      <c r="K77" s="297"/>
      <c r="L77" s="301"/>
      <c r="M77" s="302"/>
      <c r="N77" s="297"/>
      <c r="O77" s="300"/>
      <c r="P77" s="298"/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s="243" customFormat="1" ht="12.75" customHeight="1">
      <c r="A78" s="297"/>
      <c r="B78" s="298"/>
      <c r="C78" s="299"/>
      <c r="D78" s="299"/>
      <c r="E78" s="297"/>
      <c r="F78" s="297"/>
      <c r="G78" s="297"/>
      <c r="H78" s="297"/>
      <c r="I78" s="300"/>
      <c r="J78" s="300"/>
      <c r="K78" s="297"/>
      <c r="L78" s="301"/>
      <c r="M78" s="302"/>
      <c r="N78" s="297"/>
      <c r="O78" s="300"/>
      <c r="P78" s="298"/>
      <c r="Q78" s="239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242"/>
      <c r="AH78" s="240"/>
      <c r="AI78" s="240"/>
      <c r="AJ78" s="241"/>
      <c r="AK78" s="241"/>
      <c r="AL78" s="241"/>
    </row>
    <row r="79" spans="1:38" ht="38.25" customHeight="1">
      <c r="A79" s="91" t="s">
        <v>568</v>
      </c>
      <c r="B79" s="124"/>
      <c r="C79" s="124"/>
      <c r="D79" s="125"/>
      <c r="E79" s="109"/>
      <c r="F79" s="6"/>
      <c r="G79" s="6"/>
      <c r="H79" s="110"/>
      <c r="I79" s="126"/>
      <c r="J79" s="1"/>
      <c r="K79" s="6"/>
      <c r="L79" s="6"/>
      <c r="M79" s="6"/>
      <c r="N79" s="1"/>
      <c r="O79" s="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"/>
      <c r="AH79" s="1"/>
      <c r="AI79" s="1"/>
      <c r="AJ79" s="6"/>
      <c r="AK79" s="1"/>
    </row>
    <row r="80" spans="1:38" ht="39.6">
      <c r="A80" s="92" t="s">
        <v>16</v>
      </c>
      <c r="B80" s="93" t="s">
        <v>521</v>
      </c>
      <c r="C80" s="93"/>
      <c r="D80" s="94" t="s">
        <v>532</v>
      </c>
      <c r="E80" s="93" t="s">
        <v>533</v>
      </c>
      <c r="F80" s="93" t="s">
        <v>534</v>
      </c>
      <c r="G80" s="93" t="s">
        <v>535</v>
      </c>
      <c r="H80" s="93" t="s">
        <v>536</v>
      </c>
      <c r="I80" s="93" t="s">
        <v>537</v>
      </c>
      <c r="J80" s="92" t="s">
        <v>538</v>
      </c>
      <c r="K80" s="113" t="s">
        <v>555</v>
      </c>
      <c r="L80" s="114" t="s">
        <v>540</v>
      </c>
      <c r="M80" s="95" t="s">
        <v>541</v>
      </c>
      <c r="N80" s="93" t="s">
        <v>542</v>
      </c>
      <c r="O80" s="94" t="s">
        <v>543</v>
      </c>
      <c r="P80" s="193" t="s">
        <v>544</v>
      </c>
      <c r="Q80" s="195" t="s">
        <v>812</v>
      </c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37"/>
      <c r="AH80" s="37"/>
      <c r="AI80" s="37"/>
      <c r="AJ80" s="37"/>
      <c r="AK80" s="37"/>
      <c r="AL80" s="37"/>
    </row>
    <row r="81" spans="1:32" ht="12.75" customHeight="1">
      <c r="A81" s="183">
        <v>1</v>
      </c>
      <c r="B81" s="184">
        <v>45356</v>
      </c>
      <c r="C81" s="227"/>
      <c r="D81" s="227" t="s">
        <v>295</v>
      </c>
      <c r="E81" s="183" t="s">
        <v>846</v>
      </c>
      <c r="F81" s="183">
        <v>38.94</v>
      </c>
      <c r="G81" s="183">
        <v>34.64</v>
      </c>
      <c r="H81" s="183"/>
      <c r="I81" s="183" t="s">
        <v>886</v>
      </c>
      <c r="J81" s="183" t="s">
        <v>546</v>
      </c>
      <c r="K81" s="183"/>
      <c r="L81" s="245"/>
      <c r="M81" s="246"/>
      <c r="N81" s="183"/>
      <c r="O81" s="231"/>
      <c r="P81" s="186">
        <f>VLOOKUP(D81,'MidCap Intra'!$B$11:$C$571,2,0)</f>
        <v>37.78</v>
      </c>
      <c r="Q81" s="244"/>
      <c r="R81" s="54" t="s">
        <v>847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</row>
    <row r="82" spans="1:32" ht="12.75" customHeight="1">
      <c r="A82" s="248">
        <v>2</v>
      </c>
      <c r="B82" s="265">
        <v>45477</v>
      </c>
      <c r="C82" s="288"/>
      <c r="D82" s="288" t="s">
        <v>862</v>
      </c>
      <c r="E82" s="248" t="s">
        <v>545</v>
      </c>
      <c r="F82" s="248">
        <v>540</v>
      </c>
      <c r="G82" s="248">
        <v>489</v>
      </c>
      <c r="H82" s="248">
        <v>604</v>
      </c>
      <c r="I82" s="248" t="s">
        <v>956</v>
      </c>
      <c r="J82" s="247" t="s">
        <v>985</v>
      </c>
      <c r="K82" s="247">
        <f t="shared" ref="K82" si="72">H82-F82</f>
        <v>64</v>
      </c>
      <c r="L82" s="261">
        <f t="shared" ref="L82" si="73">(F82*-0.3)/100</f>
        <v>-1.62</v>
      </c>
      <c r="M82" s="262">
        <f t="shared" ref="M82" si="74">(K82+L82)/F82</f>
        <v>0.11551851851851852</v>
      </c>
      <c r="N82" s="247" t="s">
        <v>547</v>
      </c>
      <c r="O82" s="263">
        <v>45481</v>
      </c>
      <c r="P82" s="264"/>
      <c r="Q82" s="244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</row>
    <row r="83" spans="1:32" ht="12.75" customHeight="1">
      <c r="A83" s="183"/>
      <c r="B83" s="184"/>
      <c r="C83" s="227"/>
      <c r="D83" s="227"/>
      <c r="E83" s="183"/>
      <c r="F83" s="183"/>
      <c r="G83" s="183"/>
      <c r="H83" s="183"/>
      <c r="I83" s="183"/>
      <c r="J83" s="183"/>
      <c r="K83" s="183"/>
      <c r="L83" s="245"/>
      <c r="M83" s="246"/>
      <c r="N83" s="183"/>
      <c r="O83" s="231"/>
      <c r="P83" s="186"/>
      <c r="Q83" s="244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</row>
    <row r="84" spans="1:32" ht="12.75" customHeight="1">
      <c r="A84" s="183"/>
      <c r="B84" s="184"/>
      <c r="C84" s="227"/>
      <c r="D84" s="227"/>
      <c r="E84" s="183"/>
      <c r="F84" s="183"/>
      <c r="G84" s="183"/>
      <c r="H84" s="183"/>
      <c r="I84" s="183"/>
      <c r="J84" s="183"/>
      <c r="K84" s="183"/>
      <c r="L84" s="245"/>
      <c r="M84" s="246"/>
      <c r="N84" s="183"/>
      <c r="O84" s="231"/>
      <c r="P84" s="184"/>
      <c r="Q84" s="244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</row>
    <row r="85" spans="1:32" ht="12.75" customHeight="1">
      <c r="A85" s="103" t="s">
        <v>548</v>
      </c>
      <c r="B85" s="103"/>
      <c r="C85" s="103"/>
      <c r="D85" s="54"/>
      <c r="E85" s="37"/>
      <c r="F85" s="108" t="s">
        <v>550</v>
      </c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</row>
    <row r="86" spans="1:32" ht="12.75" customHeight="1">
      <c r="A86" s="107" t="s">
        <v>549</v>
      </c>
      <c r="B86" s="103"/>
      <c r="C86" s="103"/>
      <c r="D86" s="54"/>
      <c r="E86" s="37"/>
      <c r="F86" s="108" t="s">
        <v>553</v>
      </c>
      <c r="G86" s="54"/>
      <c r="H86" s="54" t="s">
        <v>570</v>
      </c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</row>
    <row r="87" spans="1:32" ht="12.75" customHeight="1">
      <c r="A87" s="54"/>
      <c r="B87" s="54"/>
      <c r="C87" s="103"/>
      <c r="D87" s="54"/>
      <c r="E87" s="37"/>
      <c r="F87" s="108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</row>
    <row r="88" spans="1:32" ht="12.75" customHeight="1">
      <c r="A88" s="54"/>
      <c r="B88" s="54"/>
      <c r="C88" s="103"/>
      <c r="D88" s="54"/>
      <c r="E88" s="37"/>
      <c r="F88" s="108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2" ht="12.75" customHeight="1">
      <c r="A89" s="54"/>
      <c r="B89" s="54"/>
      <c r="C89" s="103"/>
      <c r="D89" s="54"/>
      <c r="E89" s="37"/>
      <c r="F89" s="108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2" ht="12.75" customHeight="1">
      <c r="A90" s="54"/>
      <c r="B90" s="54"/>
      <c r="C90" s="103"/>
      <c r="D90" s="54"/>
      <c r="E90" s="37"/>
      <c r="F90" s="108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2" ht="12.75" customHeight="1">
      <c r="A91" s="54"/>
      <c r="B91" s="54"/>
      <c r="C91" s="103"/>
      <c r="D91" s="54"/>
      <c r="E91" s="37"/>
      <c r="F91" s="108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2" ht="12.75" customHeight="1">
      <c r="A92" s="54"/>
      <c r="B92" s="54"/>
      <c r="C92" s="103"/>
      <c r="D92" s="54"/>
      <c r="E92" s="37"/>
      <c r="F92" s="108"/>
      <c r="G92" s="54"/>
      <c r="H92" s="37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2" ht="12.75" customHeight="1">
      <c r="A93" s="54"/>
      <c r="B93" s="54"/>
      <c r="C93" s="103"/>
      <c r="D93" s="54"/>
      <c r="E93" s="37"/>
      <c r="F93" s="108"/>
      <c r="G93" s="54"/>
      <c r="H93" s="37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2" ht="12.75" customHeight="1">
      <c r="A94" s="54"/>
      <c r="B94" s="54"/>
      <c r="C94" s="97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2" ht="38.25" customHeight="1">
      <c r="A95" s="37"/>
      <c r="B95" s="127" t="s">
        <v>571</v>
      </c>
      <c r="C95" s="127"/>
      <c r="D95" s="54"/>
      <c r="E95" s="127"/>
      <c r="F95" s="6"/>
      <c r="G95" s="6"/>
      <c r="H95" s="111"/>
      <c r="I95" s="6"/>
      <c r="J95" s="111"/>
      <c r="K95" s="112"/>
      <c r="L95" s="6"/>
      <c r="M95" s="6"/>
      <c r="N95" s="1"/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2" ht="12.75" customHeight="1">
      <c r="A96" s="92" t="s">
        <v>16</v>
      </c>
      <c r="B96" s="93" t="s">
        <v>521</v>
      </c>
      <c r="C96" s="93"/>
      <c r="D96" s="94" t="s">
        <v>532</v>
      </c>
      <c r="E96" s="93" t="s">
        <v>533</v>
      </c>
      <c r="F96" s="93" t="s">
        <v>534</v>
      </c>
      <c r="G96" s="93" t="s">
        <v>572</v>
      </c>
      <c r="H96" s="93" t="s">
        <v>573</v>
      </c>
      <c r="I96" s="93" t="s">
        <v>537</v>
      </c>
      <c r="J96" s="128" t="s">
        <v>538</v>
      </c>
      <c r="K96" s="93" t="s">
        <v>539</v>
      </c>
      <c r="L96" s="93" t="s">
        <v>574</v>
      </c>
      <c r="M96" s="93" t="s">
        <v>542</v>
      </c>
      <c r="N96" s="94" t="s">
        <v>543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1</v>
      </c>
      <c r="B97" s="130">
        <v>41579</v>
      </c>
      <c r="C97" s="130"/>
      <c r="D97" s="131" t="s">
        <v>575</v>
      </c>
      <c r="E97" s="132" t="s">
        <v>545</v>
      </c>
      <c r="F97" s="133">
        <v>82</v>
      </c>
      <c r="G97" s="132" t="s">
        <v>576</v>
      </c>
      <c r="H97" s="132">
        <v>100</v>
      </c>
      <c r="I97" s="134">
        <v>100</v>
      </c>
      <c r="J97" s="135" t="s">
        <v>577</v>
      </c>
      <c r="K97" s="136">
        <f t="shared" ref="K97:K128" si="75">H97-F97</f>
        <v>18</v>
      </c>
      <c r="L97" s="137">
        <f t="shared" ref="L97:L128" si="76">K97/F97</f>
        <v>0.21951219512195122</v>
      </c>
      <c r="M97" s="132" t="s">
        <v>547</v>
      </c>
      <c r="N97" s="138">
        <v>42657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2</v>
      </c>
      <c r="B98" s="130">
        <v>41794</v>
      </c>
      <c r="C98" s="130"/>
      <c r="D98" s="131" t="s">
        <v>578</v>
      </c>
      <c r="E98" s="132" t="s">
        <v>556</v>
      </c>
      <c r="F98" s="133">
        <v>257</v>
      </c>
      <c r="G98" s="132" t="s">
        <v>576</v>
      </c>
      <c r="H98" s="132">
        <v>300</v>
      </c>
      <c r="I98" s="134">
        <v>300</v>
      </c>
      <c r="J98" s="135" t="s">
        <v>577</v>
      </c>
      <c r="K98" s="136">
        <f t="shared" si="75"/>
        <v>43</v>
      </c>
      <c r="L98" s="137">
        <f t="shared" si="76"/>
        <v>0.16731517509727625</v>
      </c>
      <c r="M98" s="132" t="s">
        <v>547</v>
      </c>
      <c r="N98" s="138">
        <v>41822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3</v>
      </c>
      <c r="B99" s="130">
        <v>41828</v>
      </c>
      <c r="C99" s="130"/>
      <c r="D99" s="131" t="s">
        <v>579</v>
      </c>
      <c r="E99" s="132" t="s">
        <v>556</v>
      </c>
      <c r="F99" s="133">
        <v>393</v>
      </c>
      <c r="G99" s="132" t="s">
        <v>576</v>
      </c>
      <c r="H99" s="132">
        <v>468</v>
      </c>
      <c r="I99" s="134">
        <v>468</v>
      </c>
      <c r="J99" s="135" t="s">
        <v>577</v>
      </c>
      <c r="K99" s="136">
        <f t="shared" si="75"/>
        <v>75</v>
      </c>
      <c r="L99" s="137">
        <f t="shared" si="76"/>
        <v>0.19083969465648856</v>
      </c>
      <c r="M99" s="132" t="s">
        <v>547</v>
      </c>
      <c r="N99" s="138">
        <v>41863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4</v>
      </c>
      <c r="B100" s="130">
        <v>41857</v>
      </c>
      <c r="C100" s="130"/>
      <c r="D100" s="131" t="s">
        <v>580</v>
      </c>
      <c r="E100" s="132" t="s">
        <v>556</v>
      </c>
      <c r="F100" s="133">
        <v>205</v>
      </c>
      <c r="G100" s="132" t="s">
        <v>576</v>
      </c>
      <c r="H100" s="132">
        <v>275</v>
      </c>
      <c r="I100" s="134">
        <v>250</v>
      </c>
      <c r="J100" s="135" t="s">
        <v>577</v>
      </c>
      <c r="K100" s="136">
        <f t="shared" si="75"/>
        <v>70</v>
      </c>
      <c r="L100" s="137">
        <f t="shared" si="76"/>
        <v>0.34146341463414637</v>
      </c>
      <c r="M100" s="132" t="s">
        <v>547</v>
      </c>
      <c r="N100" s="138">
        <v>41962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5</v>
      </c>
      <c r="B101" s="130">
        <v>41886</v>
      </c>
      <c r="C101" s="130"/>
      <c r="D101" s="131" t="s">
        <v>581</v>
      </c>
      <c r="E101" s="132" t="s">
        <v>556</v>
      </c>
      <c r="F101" s="133">
        <v>162</v>
      </c>
      <c r="G101" s="132" t="s">
        <v>576</v>
      </c>
      <c r="H101" s="132">
        <v>190</v>
      </c>
      <c r="I101" s="134">
        <v>190</v>
      </c>
      <c r="J101" s="135" t="s">
        <v>577</v>
      </c>
      <c r="K101" s="136">
        <f t="shared" si="75"/>
        <v>28</v>
      </c>
      <c r="L101" s="137">
        <f t="shared" si="76"/>
        <v>0.1728395061728395</v>
      </c>
      <c r="M101" s="132" t="s">
        <v>547</v>
      </c>
      <c r="N101" s="138">
        <v>42006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6</v>
      </c>
      <c r="B102" s="130">
        <v>41886</v>
      </c>
      <c r="C102" s="130"/>
      <c r="D102" s="131" t="s">
        <v>582</v>
      </c>
      <c r="E102" s="132" t="s">
        <v>556</v>
      </c>
      <c r="F102" s="133">
        <v>75</v>
      </c>
      <c r="G102" s="132" t="s">
        <v>576</v>
      </c>
      <c r="H102" s="132">
        <v>91.5</v>
      </c>
      <c r="I102" s="134" t="s">
        <v>569</v>
      </c>
      <c r="J102" s="135" t="s">
        <v>583</v>
      </c>
      <c r="K102" s="136">
        <f t="shared" si="75"/>
        <v>16.5</v>
      </c>
      <c r="L102" s="137">
        <f t="shared" si="76"/>
        <v>0.22</v>
      </c>
      <c r="M102" s="132" t="s">
        <v>547</v>
      </c>
      <c r="N102" s="138">
        <v>41954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7</v>
      </c>
      <c r="B103" s="130">
        <v>41913</v>
      </c>
      <c r="C103" s="130"/>
      <c r="D103" s="131" t="s">
        <v>584</v>
      </c>
      <c r="E103" s="132" t="s">
        <v>556</v>
      </c>
      <c r="F103" s="133">
        <v>850</v>
      </c>
      <c r="G103" s="132" t="s">
        <v>576</v>
      </c>
      <c r="H103" s="132">
        <v>982.5</v>
      </c>
      <c r="I103" s="134">
        <v>1050</v>
      </c>
      <c r="J103" s="135" t="s">
        <v>585</v>
      </c>
      <c r="K103" s="136">
        <f t="shared" si="75"/>
        <v>132.5</v>
      </c>
      <c r="L103" s="137">
        <f t="shared" si="76"/>
        <v>0.15588235294117647</v>
      </c>
      <c r="M103" s="132" t="s">
        <v>547</v>
      </c>
      <c r="N103" s="138">
        <v>42039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8</v>
      </c>
      <c r="B104" s="130">
        <v>41913</v>
      </c>
      <c r="C104" s="130"/>
      <c r="D104" s="131" t="s">
        <v>586</v>
      </c>
      <c r="E104" s="132" t="s">
        <v>556</v>
      </c>
      <c r="F104" s="133">
        <v>475</v>
      </c>
      <c r="G104" s="132" t="s">
        <v>576</v>
      </c>
      <c r="H104" s="132">
        <v>515</v>
      </c>
      <c r="I104" s="134">
        <v>600</v>
      </c>
      <c r="J104" s="135" t="s">
        <v>587</v>
      </c>
      <c r="K104" s="136">
        <f t="shared" si="75"/>
        <v>40</v>
      </c>
      <c r="L104" s="137">
        <f t="shared" si="76"/>
        <v>8.4210526315789472E-2</v>
      </c>
      <c r="M104" s="132" t="s">
        <v>547</v>
      </c>
      <c r="N104" s="138">
        <v>41939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9</v>
      </c>
      <c r="B105" s="130">
        <v>41913</v>
      </c>
      <c r="C105" s="130"/>
      <c r="D105" s="131" t="s">
        <v>588</v>
      </c>
      <c r="E105" s="132" t="s">
        <v>556</v>
      </c>
      <c r="F105" s="133">
        <v>86</v>
      </c>
      <c r="G105" s="132" t="s">
        <v>576</v>
      </c>
      <c r="H105" s="132">
        <v>99</v>
      </c>
      <c r="I105" s="134">
        <v>140</v>
      </c>
      <c r="J105" s="135" t="s">
        <v>589</v>
      </c>
      <c r="K105" s="136">
        <f t="shared" si="75"/>
        <v>13</v>
      </c>
      <c r="L105" s="137">
        <f t="shared" si="76"/>
        <v>0.15116279069767441</v>
      </c>
      <c r="M105" s="132" t="s">
        <v>547</v>
      </c>
      <c r="N105" s="138">
        <v>41939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10</v>
      </c>
      <c r="B106" s="130">
        <v>41926</v>
      </c>
      <c r="C106" s="130"/>
      <c r="D106" s="131" t="s">
        <v>590</v>
      </c>
      <c r="E106" s="132" t="s">
        <v>556</v>
      </c>
      <c r="F106" s="133">
        <v>496.6</v>
      </c>
      <c r="G106" s="132" t="s">
        <v>576</v>
      </c>
      <c r="H106" s="132">
        <v>621</v>
      </c>
      <c r="I106" s="134">
        <v>580</v>
      </c>
      <c r="J106" s="135" t="s">
        <v>577</v>
      </c>
      <c r="K106" s="136">
        <f t="shared" si="75"/>
        <v>124.39999999999998</v>
      </c>
      <c r="L106" s="137">
        <f t="shared" si="76"/>
        <v>0.25050342327829234</v>
      </c>
      <c r="M106" s="132" t="s">
        <v>547</v>
      </c>
      <c r="N106" s="138">
        <v>42605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11</v>
      </c>
      <c r="B107" s="130">
        <v>41926</v>
      </c>
      <c r="C107" s="130"/>
      <c r="D107" s="131" t="s">
        <v>591</v>
      </c>
      <c r="E107" s="132" t="s">
        <v>556</v>
      </c>
      <c r="F107" s="133">
        <v>2481.9</v>
      </c>
      <c r="G107" s="132" t="s">
        <v>576</v>
      </c>
      <c r="H107" s="132">
        <v>2840</v>
      </c>
      <c r="I107" s="134">
        <v>2870</v>
      </c>
      <c r="J107" s="135" t="s">
        <v>592</v>
      </c>
      <c r="K107" s="136">
        <f t="shared" si="75"/>
        <v>358.09999999999991</v>
      </c>
      <c r="L107" s="137">
        <f t="shared" si="76"/>
        <v>0.14428462065353154</v>
      </c>
      <c r="M107" s="132" t="s">
        <v>547</v>
      </c>
      <c r="N107" s="138">
        <v>42017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12</v>
      </c>
      <c r="B108" s="130">
        <v>41928</v>
      </c>
      <c r="C108" s="130"/>
      <c r="D108" s="131" t="s">
        <v>593</v>
      </c>
      <c r="E108" s="132" t="s">
        <v>556</v>
      </c>
      <c r="F108" s="133">
        <v>84.5</v>
      </c>
      <c r="G108" s="132" t="s">
        <v>576</v>
      </c>
      <c r="H108" s="132">
        <v>93</v>
      </c>
      <c r="I108" s="134">
        <v>110</v>
      </c>
      <c r="J108" s="135" t="s">
        <v>594</v>
      </c>
      <c r="K108" s="136">
        <f t="shared" si="75"/>
        <v>8.5</v>
      </c>
      <c r="L108" s="137">
        <f t="shared" si="76"/>
        <v>0.10059171597633136</v>
      </c>
      <c r="M108" s="132" t="s">
        <v>547</v>
      </c>
      <c r="N108" s="138">
        <v>41939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13</v>
      </c>
      <c r="B109" s="130">
        <v>41928</v>
      </c>
      <c r="C109" s="130"/>
      <c r="D109" s="131" t="s">
        <v>595</v>
      </c>
      <c r="E109" s="132" t="s">
        <v>556</v>
      </c>
      <c r="F109" s="133">
        <v>401</v>
      </c>
      <c r="G109" s="132" t="s">
        <v>576</v>
      </c>
      <c r="H109" s="132">
        <v>428</v>
      </c>
      <c r="I109" s="134">
        <v>450</v>
      </c>
      <c r="J109" s="135" t="s">
        <v>596</v>
      </c>
      <c r="K109" s="136">
        <f t="shared" si="75"/>
        <v>27</v>
      </c>
      <c r="L109" s="137">
        <f t="shared" si="76"/>
        <v>6.7331670822942641E-2</v>
      </c>
      <c r="M109" s="132" t="s">
        <v>547</v>
      </c>
      <c r="N109" s="138">
        <v>42020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14</v>
      </c>
      <c r="B110" s="130">
        <v>41928</v>
      </c>
      <c r="C110" s="130"/>
      <c r="D110" s="131" t="s">
        <v>597</v>
      </c>
      <c r="E110" s="132" t="s">
        <v>556</v>
      </c>
      <c r="F110" s="133">
        <v>101</v>
      </c>
      <c r="G110" s="132" t="s">
        <v>576</v>
      </c>
      <c r="H110" s="132">
        <v>112</v>
      </c>
      <c r="I110" s="134">
        <v>120</v>
      </c>
      <c r="J110" s="135" t="s">
        <v>598</v>
      </c>
      <c r="K110" s="136">
        <f t="shared" si="75"/>
        <v>11</v>
      </c>
      <c r="L110" s="137">
        <f t="shared" si="76"/>
        <v>0.10891089108910891</v>
      </c>
      <c r="M110" s="132" t="s">
        <v>547</v>
      </c>
      <c r="N110" s="138">
        <v>41939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15</v>
      </c>
      <c r="B111" s="130">
        <v>41954</v>
      </c>
      <c r="C111" s="130"/>
      <c r="D111" s="131" t="s">
        <v>599</v>
      </c>
      <c r="E111" s="132" t="s">
        <v>556</v>
      </c>
      <c r="F111" s="133">
        <v>59</v>
      </c>
      <c r="G111" s="132" t="s">
        <v>576</v>
      </c>
      <c r="H111" s="132">
        <v>76</v>
      </c>
      <c r="I111" s="134">
        <v>76</v>
      </c>
      <c r="J111" s="135" t="s">
        <v>577</v>
      </c>
      <c r="K111" s="136">
        <f t="shared" si="75"/>
        <v>17</v>
      </c>
      <c r="L111" s="137">
        <f t="shared" si="76"/>
        <v>0.28813559322033899</v>
      </c>
      <c r="M111" s="132" t="s">
        <v>547</v>
      </c>
      <c r="N111" s="138">
        <v>43032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16</v>
      </c>
      <c r="B112" s="130">
        <v>41954</v>
      </c>
      <c r="C112" s="130"/>
      <c r="D112" s="131" t="s">
        <v>588</v>
      </c>
      <c r="E112" s="132" t="s">
        <v>556</v>
      </c>
      <c r="F112" s="133">
        <v>99</v>
      </c>
      <c r="G112" s="132" t="s">
        <v>576</v>
      </c>
      <c r="H112" s="132">
        <v>120</v>
      </c>
      <c r="I112" s="134">
        <v>120</v>
      </c>
      <c r="J112" s="135" t="s">
        <v>565</v>
      </c>
      <c r="K112" s="136">
        <f t="shared" si="75"/>
        <v>21</v>
      </c>
      <c r="L112" s="137">
        <f t="shared" si="76"/>
        <v>0.21212121212121213</v>
      </c>
      <c r="M112" s="132" t="s">
        <v>547</v>
      </c>
      <c r="N112" s="138">
        <v>41960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17</v>
      </c>
      <c r="B113" s="130">
        <v>41956</v>
      </c>
      <c r="C113" s="130"/>
      <c r="D113" s="131" t="s">
        <v>600</v>
      </c>
      <c r="E113" s="132" t="s">
        <v>556</v>
      </c>
      <c r="F113" s="133">
        <v>22</v>
      </c>
      <c r="G113" s="132" t="s">
        <v>576</v>
      </c>
      <c r="H113" s="132">
        <v>33.549999999999997</v>
      </c>
      <c r="I113" s="134">
        <v>32</v>
      </c>
      <c r="J113" s="135" t="s">
        <v>601</v>
      </c>
      <c r="K113" s="136">
        <f t="shared" si="75"/>
        <v>11.549999999999997</v>
      </c>
      <c r="L113" s="137">
        <f t="shared" si="76"/>
        <v>0.52499999999999991</v>
      </c>
      <c r="M113" s="132" t="s">
        <v>547</v>
      </c>
      <c r="N113" s="138">
        <v>42188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18</v>
      </c>
      <c r="B114" s="130">
        <v>41976</v>
      </c>
      <c r="C114" s="130"/>
      <c r="D114" s="131" t="s">
        <v>602</v>
      </c>
      <c r="E114" s="132" t="s">
        <v>556</v>
      </c>
      <c r="F114" s="133">
        <v>440</v>
      </c>
      <c r="G114" s="132" t="s">
        <v>576</v>
      </c>
      <c r="H114" s="132">
        <v>520</v>
      </c>
      <c r="I114" s="134">
        <v>520</v>
      </c>
      <c r="J114" s="135" t="s">
        <v>603</v>
      </c>
      <c r="K114" s="136">
        <f t="shared" si="75"/>
        <v>80</v>
      </c>
      <c r="L114" s="137">
        <f t="shared" si="76"/>
        <v>0.18181818181818182</v>
      </c>
      <c r="M114" s="132" t="s">
        <v>547</v>
      </c>
      <c r="N114" s="138">
        <v>42208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19</v>
      </c>
      <c r="B115" s="130">
        <v>41976</v>
      </c>
      <c r="C115" s="130"/>
      <c r="D115" s="131" t="s">
        <v>604</v>
      </c>
      <c r="E115" s="132" t="s">
        <v>556</v>
      </c>
      <c r="F115" s="133">
        <v>360</v>
      </c>
      <c r="G115" s="132" t="s">
        <v>576</v>
      </c>
      <c r="H115" s="132">
        <v>427</v>
      </c>
      <c r="I115" s="134">
        <v>425</v>
      </c>
      <c r="J115" s="135" t="s">
        <v>605</v>
      </c>
      <c r="K115" s="136">
        <f t="shared" si="75"/>
        <v>67</v>
      </c>
      <c r="L115" s="137">
        <f t="shared" si="76"/>
        <v>0.18611111111111112</v>
      </c>
      <c r="M115" s="132" t="s">
        <v>547</v>
      </c>
      <c r="N115" s="138">
        <v>42058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20</v>
      </c>
      <c r="B116" s="130">
        <v>42012</v>
      </c>
      <c r="C116" s="130"/>
      <c r="D116" s="131" t="s">
        <v>606</v>
      </c>
      <c r="E116" s="132" t="s">
        <v>556</v>
      </c>
      <c r="F116" s="133">
        <v>360</v>
      </c>
      <c r="G116" s="132" t="s">
        <v>576</v>
      </c>
      <c r="H116" s="132">
        <v>455</v>
      </c>
      <c r="I116" s="134">
        <v>420</v>
      </c>
      <c r="J116" s="135" t="s">
        <v>607</v>
      </c>
      <c r="K116" s="136">
        <f t="shared" si="75"/>
        <v>95</v>
      </c>
      <c r="L116" s="137">
        <f t="shared" si="76"/>
        <v>0.2638888888888889</v>
      </c>
      <c r="M116" s="132" t="s">
        <v>547</v>
      </c>
      <c r="N116" s="138">
        <v>42024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21</v>
      </c>
      <c r="B117" s="130">
        <v>42012</v>
      </c>
      <c r="C117" s="130"/>
      <c r="D117" s="131" t="s">
        <v>608</v>
      </c>
      <c r="E117" s="132" t="s">
        <v>556</v>
      </c>
      <c r="F117" s="133">
        <v>130</v>
      </c>
      <c r="G117" s="132"/>
      <c r="H117" s="132">
        <v>175.5</v>
      </c>
      <c r="I117" s="134">
        <v>165</v>
      </c>
      <c r="J117" s="135" t="s">
        <v>609</v>
      </c>
      <c r="K117" s="136">
        <f t="shared" si="75"/>
        <v>45.5</v>
      </c>
      <c r="L117" s="137">
        <f t="shared" si="76"/>
        <v>0.35</v>
      </c>
      <c r="M117" s="132" t="s">
        <v>547</v>
      </c>
      <c r="N117" s="138">
        <v>43088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22</v>
      </c>
      <c r="B118" s="130">
        <v>42040</v>
      </c>
      <c r="C118" s="130"/>
      <c r="D118" s="131" t="s">
        <v>387</v>
      </c>
      <c r="E118" s="132" t="s">
        <v>545</v>
      </c>
      <c r="F118" s="133">
        <v>98</v>
      </c>
      <c r="G118" s="132"/>
      <c r="H118" s="132">
        <v>120</v>
      </c>
      <c r="I118" s="134">
        <v>120</v>
      </c>
      <c r="J118" s="135" t="s">
        <v>577</v>
      </c>
      <c r="K118" s="136">
        <f t="shared" si="75"/>
        <v>22</v>
      </c>
      <c r="L118" s="137">
        <f t="shared" si="76"/>
        <v>0.22448979591836735</v>
      </c>
      <c r="M118" s="132" t="s">
        <v>547</v>
      </c>
      <c r="N118" s="138">
        <v>42753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23</v>
      </c>
      <c r="B119" s="130">
        <v>42040</v>
      </c>
      <c r="C119" s="130"/>
      <c r="D119" s="131" t="s">
        <v>610</v>
      </c>
      <c r="E119" s="132" t="s">
        <v>545</v>
      </c>
      <c r="F119" s="133">
        <v>196</v>
      </c>
      <c r="G119" s="132"/>
      <c r="H119" s="132">
        <v>262</v>
      </c>
      <c r="I119" s="134">
        <v>255</v>
      </c>
      <c r="J119" s="135" t="s">
        <v>577</v>
      </c>
      <c r="K119" s="136">
        <f t="shared" si="75"/>
        <v>66</v>
      </c>
      <c r="L119" s="137">
        <f t="shared" si="76"/>
        <v>0.33673469387755101</v>
      </c>
      <c r="M119" s="132" t="s">
        <v>547</v>
      </c>
      <c r="N119" s="138">
        <v>42599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39">
        <v>24</v>
      </c>
      <c r="B120" s="140">
        <v>42067</v>
      </c>
      <c r="C120" s="140"/>
      <c r="D120" s="141" t="s">
        <v>386</v>
      </c>
      <c r="E120" s="142" t="s">
        <v>545</v>
      </c>
      <c r="F120" s="143">
        <v>235</v>
      </c>
      <c r="G120" s="143"/>
      <c r="H120" s="144">
        <v>77</v>
      </c>
      <c r="I120" s="144" t="s">
        <v>611</v>
      </c>
      <c r="J120" s="145" t="s">
        <v>612</v>
      </c>
      <c r="K120" s="146">
        <f t="shared" si="75"/>
        <v>-158</v>
      </c>
      <c r="L120" s="147">
        <f t="shared" si="76"/>
        <v>-0.67234042553191486</v>
      </c>
      <c r="M120" s="143" t="s">
        <v>557</v>
      </c>
      <c r="N120" s="140">
        <v>43522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25</v>
      </c>
      <c r="B121" s="130">
        <v>42067</v>
      </c>
      <c r="C121" s="130"/>
      <c r="D121" s="131" t="s">
        <v>613</v>
      </c>
      <c r="E121" s="132" t="s">
        <v>545</v>
      </c>
      <c r="F121" s="133">
        <v>185</v>
      </c>
      <c r="G121" s="132"/>
      <c r="H121" s="132">
        <v>224</v>
      </c>
      <c r="I121" s="134" t="s">
        <v>614</v>
      </c>
      <c r="J121" s="135" t="s">
        <v>577</v>
      </c>
      <c r="K121" s="136">
        <f t="shared" si="75"/>
        <v>39</v>
      </c>
      <c r="L121" s="137">
        <f t="shared" si="76"/>
        <v>0.21081081081081082</v>
      </c>
      <c r="M121" s="132" t="s">
        <v>547</v>
      </c>
      <c r="N121" s="138">
        <v>42647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39">
        <v>26</v>
      </c>
      <c r="B122" s="140">
        <v>42090</v>
      </c>
      <c r="C122" s="140"/>
      <c r="D122" s="148" t="s">
        <v>615</v>
      </c>
      <c r="E122" s="143" t="s">
        <v>545</v>
      </c>
      <c r="F122" s="143">
        <v>49.5</v>
      </c>
      <c r="G122" s="144"/>
      <c r="H122" s="144">
        <v>15.85</v>
      </c>
      <c r="I122" s="144">
        <v>67</v>
      </c>
      <c r="J122" s="145" t="s">
        <v>616</v>
      </c>
      <c r="K122" s="144">
        <f t="shared" si="75"/>
        <v>-33.65</v>
      </c>
      <c r="L122" s="149">
        <f t="shared" si="76"/>
        <v>-0.67979797979797973</v>
      </c>
      <c r="M122" s="143" t="s">
        <v>557</v>
      </c>
      <c r="N122" s="150">
        <v>43627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27</v>
      </c>
      <c r="B123" s="130">
        <v>42093</v>
      </c>
      <c r="C123" s="130"/>
      <c r="D123" s="131" t="s">
        <v>617</v>
      </c>
      <c r="E123" s="132" t="s">
        <v>545</v>
      </c>
      <c r="F123" s="133">
        <v>183.5</v>
      </c>
      <c r="G123" s="132"/>
      <c r="H123" s="132">
        <v>219</v>
      </c>
      <c r="I123" s="134">
        <v>218</v>
      </c>
      <c r="J123" s="135" t="s">
        <v>618</v>
      </c>
      <c r="K123" s="136">
        <f t="shared" si="75"/>
        <v>35.5</v>
      </c>
      <c r="L123" s="137">
        <f t="shared" si="76"/>
        <v>0.19346049046321526</v>
      </c>
      <c r="M123" s="132" t="s">
        <v>547</v>
      </c>
      <c r="N123" s="138">
        <v>42103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28</v>
      </c>
      <c r="B124" s="130">
        <v>42114</v>
      </c>
      <c r="C124" s="130"/>
      <c r="D124" s="131" t="s">
        <v>619</v>
      </c>
      <c r="E124" s="132" t="s">
        <v>545</v>
      </c>
      <c r="F124" s="133">
        <f>(227+237)/2</f>
        <v>232</v>
      </c>
      <c r="G124" s="132"/>
      <c r="H124" s="132">
        <v>298</v>
      </c>
      <c r="I124" s="134">
        <v>298</v>
      </c>
      <c r="J124" s="135" t="s">
        <v>577</v>
      </c>
      <c r="K124" s="136">
        <f t="shared" si="75"/>
        <v>66</v>
      </c>
      <c r="L124" s="137">
        <f t="shared" si="76"/>
        <v>0.28448275862068967</v>
      </c>
      <c r="M124" s="132" t="s">
        <v>547</v>
      </c>
      <c r="N124" s="138">
        <v>42823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29</v>
      </c>
      <c r="B125" s="130">
        <v>42128</v>
      </c>
      <c r="C125" s="130"/>
      <c r="D125" s="131" t="s">
        <v>620</v>
      </c>
      <c r="E125" s="132" t="s">
        <v>556</v>
      </c>
      <c r="F125" s="133">
        <v>385</v>
      </c>
      <c r="G125" s="132"/>
      <c r="H125" s="132">
        <f>212.5+331</f>
        <v>543.5</v>
      </c>
      <c r="I125" s="134">
        <v>510</v>
      </c>
      <c r="J125" s="135" t="s">
        <v>621</v>
      </c>
      <c r="K125" s="136">
        <f t="shared" si="75"/>
        <v>158.5</v>
      </c>
      <c r="L125" s="137">
        <f t="shared" si="76"/>
        <v>0.41168831168831171</v>
      </c>
      <c r="M125" s="132" t="s">
        <v>547</v>
      </c>
      <c r="N125" s="138">
        <v>42235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30</v>
      </c>
      <c r="B126" s="130">
        <v>42128</v>
      </c>
      <c r="C126" s="130"/>
      <c r="D126" s="131" t="s">
        <v>622</v>
      </c>
      <c r="E126" s="132" t="s">
        <v>556</v>
      </c>
      <c r="F126" s="133">
        <v>115.5</v>
      </c>
      <c r="G126" s="132"/>
      <c r="H126" s="132">
        <v>146</v>
      </c>
      <c r="I126" s="134">
        <v>142</v>
      </c>
      <c r="J126" s="135" t="s">
        <v>623</v>
      </c>
      <c r="K126" s="136">
        <f t="shared" si="75"/>
        <v>30.5</v>
      </c>
      <c r="L126" s="137">
        <f t="shared" si="76"/>
        <v>0.26406926406926406</v>
      </c>
      <c r="M126" s="132" t="s">
        <v>547</v>
      </c>
      <c r="N126" s="138">
        <v>42202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31</v>
      </c>
      <c r="B127" s="130">
        <v>42151</v>
      </c>
      <c r="C127" s="130"/>
      <c r="D127" s="131" t="s">
        <v>501</v>
      </c>
      <c r="E127" s="132" t="s">
        <v>556</v>
      </c>
      <c r="F127" s="133">
        <v>237.5</v>
      </c>
      <c r="G127" s="132"/>
      <c r="H127" s="132">
        <v>279.5</v>
      </c>
      <c r="I127" s="134">
        <v>278</v>
      </c>
      <c r="J127" s="135" t="s">
        <v>577</v>
      </c>
      <c r="K127" s="136">
        <f t="shared" si="75"/>
        <v>42</v>
      </c>
      <c r="L127" s="137">
        <f t="shared" si="76"/>
        <v>0.17684210526315788</v>
      </c>
      <c r="M127" s="132" t="s">
        <v>547</v>
      </c>
      <c r="N127" s="138">
        <v>42222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32</v>
      </c>
      <c r="B128" s="130">
        <v>42174</v>
      </c>
      <c r="C128" s="130"/>
      <c r="D128" s="131" t="s">
        <v>595</v>
      </c>
      <c r="E128" s="132" t="s">
        <v>545</v>
      </c>
      <c r="F128" s="133">
        <v>340</v>
      </c>
      <c r="G128" s="132"/>
      <c r="H128" s="132">
        <v>448</v>
      </c>
      <c r="I128" s="134">
        <v>448</v>
      </c>
      <c r="J128" s="135" t="s">
        <v>577</v>
      </c>
      <c r="K128" s="136">
        <f t="shared" si="75"/>
        <v>108</v>
      </c>
      <c r="L128" s="137">
        <f t="shared" si="76"/>
        <v>0.31764705882352939</v>
      </c>
      <c r="M128" s="132" t="s">
        <v>547</v>
      </c>
      <c r="N128" s="138">
        <v>43018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33</v>
      </c>
      <c r="B129" s="130">
        <v>42191</v>
      </c>
      <c r="C129" s="130"/>
      <c r="D129" s="131" t="s">
        <v>624</v>
      </c>
      <c r="E129" s="132" t="s">
        <v>545</v>
      </c>
      <c r="F129" s="133">
        <v>390</v>
      </c>
      <c r="G129" s="132"/>
      <c r="H129" s="132">
        <v>460</v>
      </c>
      <c r="I129" s="134">
        <v>460</v>
      </c>
      <c r="J129" s="135" t="s">
        <v>577</v>
      </c>
      <c r="K129" s="136">
        <f t="shared" ref="K129:K149" si="77">H129-F129</f>
        <v>70</v>
      </c>
      <c r="L129" s="137">
        <f t="shared" ref="L129:L149" si="78">K129/F129</f>
        <v>0.17948717948717949</v>
      </c>
      <c r="M129" s="132" t="s">
        <v>547</v>
      </c>
      <c r="N129" s="138">
        <v>42478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9">
        <v>34</v>
      </c>
      <c r="B130" s="140">
        <v>42195</v>
      </c>
      <c r="C130" s="140"/>
      <c r="D130" s="141" t="s">
        <v>625</v>
      </c>
      <c r="E130" s="142" t="s">
        <v>545</v>
      </c>
      <c r="F130" s="143">
        <v>122.5</v>
      </c>
      <c r="G130" s="143"/>
      <c r="H130" s="144">
        <v>61</v>
      </c>
      <c r="I130" s="144">
        <v>172</v>
      </c>
      <c r="J130" s="145" t="s">
        <v>626</v>
      </c>
      <c r="K130" s="146">
        <f t="shared" si="77"/>
        <v>-61.5</v>
      </c>
      <c r="L130" s="147">
        <f t="shared" si="78"/>
        <v>-0.50204081632653064</v>
      </c>
      <c r="M130" s="143" t="s">
        <v>557</v>
      </c>
      <c r="N130" s="140">
        <v>43333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35</v>
      </c>
      <c r="B131" s="130">
        <v>42219</v>
      </c>
      <c r="C131" s="130"/>
      <c r="D131" s="131" t="s">
        <v>627</v>
      </c>
      <c r="E131" s="132" t="s">
        <v>545</v>
      </c>
      <c r="F131" s="133">
        <v>297.5</v>
      </c>
      <c r="G131" s="132"/>
      <c r="H131" s="132">
        <v>350</v>
      </c>
      <c r="I131" s="134">
        <v>360</v>
      </c>
      <c r="J131" s="135" t="s">
        <v>628</v>
      </c>
      <c r="K131" s="136">
        <f t="shared" si="77"/>
        <v>52.5</v>
      </c>
      <c r="L131" s="137">
        <f t="shared" si="78"/>
        <v>0.17647058823529413</v>
      </c>
      <c r="M131" s="132" t="s">
        <v>547</v>
      </c>
      <c r="N131" s="138">
        <v>42232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36</v>
      </c>
      <c r="B132" s="130">
        <v>42219</v>
      </c>
      <c r="C132" s="130"/>
      <c r="D132" s="131" t="s">
        <v>629</v>
      </c>
      <c r="E132" s="132" t="s">
        <v>545</v>
      </c>
      <c r="F132" s="133">
        <v>115.5</v>
      </c>
      <c r="G132" s="132"/>
      <c r="H132" s="132">
        <v>149</v>
      </c>
      <c r="I132" s="134">
        <v>140</v>
      </c>
      <c r="J132" s="135" t="s">
        <v>630</v>
      </c>
      <c r="K132" s="136">
        <f t="shared" si="77"/>
        <v>33.5</v>
      </c>
      <c r="L132" s="137">
        <f t="shared" si="78"/>
        <v>0.29004329004329005</v>
      </c>
      <c r="M132" s="132" t="s">
        <v>547</v>
      </c>
      <c r="N132" s="138">
        <v>42740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37</v>
      </c>
      <c r="B133" s="130">
        <v>42251</v>
      </c>
      <c r="C133" s="130"/>
      <c r="D133" s="131" t="s">
        <v>501</v>
      </c>
      <c r="E133" s="132" t="s">
        <v>545</v>
      </c>
      <c r="F133" s="133">
        <v>226</v>
      </c>
      <c r="G133" s="132"/>
      <c r="H133" s="132">
        <v>292</v>
      </c>
      <c r="I133" s="134">
        <v>292</v>
      </c>
      <c r="J133" s="135" t="s">
        <v>631</v>
      </c>
      <c r="K133" s="136">
        <f t="shared" si="77"/>
        <v>66</v>
      </c>
      <c r="L133" s="137">
        <f t="shared" si="78"/>
        <v>0.29203539823008851</v>
      </c>
      <c r="M133" s="132" t="s">
        <v>547</v>
      </c>
      <c r="N133" s="138">
        <v>42286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38</v>
      </c>
      <c r="B134" s="130">
        <v>42254</v>
      </c>
      <c r="C134" s="130"/>
      <c r="D134" s="131" t="s">
        <v>619</v>
      </c>
      <c r="E134" s="132" t="s">
        <v>545</v>
      </c>
      <c r="F134" s="133">
        <v>232.5</v>
      </c>
      <c r="G134" s="132"/>
      <c r="H134" s="132">
        <v>312.5</v>
      </c>
      <c r="I134" s="134">
        <v>310</v>
      </c>
      <c r="J134" s="135" t="s">
        <v>577</v>
      </c>
      <c r="K134" s="136">
        <f t="shared" si="77"/>
        <v>80</v>
      </c>
      <c r="L134" s="137">
        <f t="shared" si="78"/>
        <v>0.34408602150537637</v>
      </c>
      <c r="M134" s="132" t="s">
        <v>547</v>
      </c>
      <c r="N134" s="138">
        <v>42823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39</v>
      </c>
      <c r="B135" s="130">
        <v>42268</v>
      </c>
      <c r="C135" s="130"/>
      <c r="D135" s="131" t="s">
        <v>632</v>
      </c>
      <c r="E135" s="132" t="s">
        <v>545</v>
      </c>
      <c r="F135" s="133">
        <v>196.5</v>
      </c>
      <c r="G135" s="132"/>
      <c r="H135" s="132">
        <v>238</v>
      </c>
      <c r="I135" s="134">
        <v>238</v>
      </c>
      <c r="J135" s="135" t="s">
        <v>631</v>
      </c>
      <c r="K135" s="136">
        <f t="shared" si="77"/>
        <v>41.5</v>
      </c>
      <c r="L135" s="137">
        <f t="shared" si="78"/>
        <v>0.21119592875318066</v>
      </c>
      <c r="M135" s="132" t="s">
        <v>547</v>
      </c>
      <c r="N135" s="138">
        <v>42291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40</v>
      </c>
      <c r="B136" s="130">
        <v>42271</v>
      </c>
      <c r="C136" s="130"/>
      <c r="D136" s="131" t="s">
        <v>575</v>
      </c>
      <c r="E136" s="132" t="s">
        <v>545</v>
      </c>
      <c r="F136" s="133">
        <v>65</v>
      </c>
      <c r="G136" s="132"/>
      <c r="H136" s="132">
        <v>82</v>
      </c>
      <c r="I136" s="134">
        <v>82</v>
      </c>
      <c r="J136" s="135" t="s">
        <v>631</v>
      </c>
      <c r="K136" s="136">
        <f t="shared" si="77"/>
        <v>17</v>
      </c>
      <c r="L136" s="137">
        <f t="shared" si="78"/>
        <v>0.26153846153846155</v>
      </c>
      <c r="M136" s="132" t="s">
        <v>547</v>
      </c>
      <c r="N136" s="138">
        <v>42578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41</v>
      </c>
      <c r="B137" s="130">
        <v>42291</v>
      </c>
      <c r="C137" s="130"/>
      <c r="D137" s="131" t="s">
        <v>633</v>
      </c>
      <c r="E137" s="132" t="s">
        <v>545</v>
      </c>
      <c r="F137" s="133">
        <v>144</v>
      </c>
      <c r="G137" s="132"/>
      <c r="H137" s="132">
        <v>182.5</v>
      </c>
      <c r="I137" s="134">
        <v>181</v>
      </c>
      <c r="J137" s="135" t="s">
        <v>631</v>
      </c>
      <c r="K137" s="136">
        <f t="shared" si="77"/>
        <v>38.5</v>
      </c>
      <c r="L137" s="137">
        <f t="shared" si="78"/>
        <v>0.2673611111111111</v>
      </c>
      <c r="M137" s="132" t="s">
        <v>547</v>
      </c>
      <c r="N137" s="138">
        <v>42817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42</v>
      </c>
      <c r="B138" s="130">
        <v>42291</v>
      </c>
      <c r="C138" s="130"/>
      <c r="D138" s="131" t="s">
        <v>634</v>
      </c>
      <c r="E138" s="132" t="s">
        <v>545</v>
      </c>
      <c r="F138" s="133">
        <v>264</v>
      </c>
      <c r="G138" s="132"/>
      <c r="H138" s="132">
        <v>311</v>
      </c>
      <c r="I138" s="134">
        <v>311</v>
      </c>
      <c r="J138" s="135" t="s">
        <v>631</v>
      </c>
      <c r="K138" s="136">
        <f t="shared" si="77"/>
        <v>47</v>
      </c>
      <c r="L138" s="137">
        <f t="shared" si="78"/>
        <v>0.17803030303030304</v>
      </c>
      <c r="M138" s="132" t="s">
        <v>547</v>
      </c>
      <c r="N138" s="138">
        <v>42604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43</v>
      </c>
      <c r="B139" s="130">
        <v>42318</v>
      </c>
      <c r="C139" s="130"/>
      <c r="D139" s="131" t="s">
        <v>635</v>
      </c>
      <c r="E139" s="132" t="s">
        <v>556</v>
      </c>
      <c r="F139" s="133">
        <v>549.5</v>
      </c>
      <c r="G139" s="132"/>
      <c r="H139" s="132">
        <v>630</v>
      </c>
      <c r="I139" s="134">
        <v>630</v>
      </c>
      <c r="J139" s="135" t="s">
        <v>631</v>
      </c>
      <c r="K139" s="136">
        <f t="shared" si="77"/>
        <v>80.5</v>
      </c>
      <c r="L139" s="137">
        <f t="shared" si="78"/>
        <v>0.1464968152866242</v>
      </c>
      <c r="M139" s="132" t="s">
        <v>547</v>
      </c>
      <c r="N139" s="138">
        <v>42419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44</v>
      </c>
      <c r="B140" s="130">
        <v>42342</v>
      </c>
      <c r="C140" s="130"/>
      <c r="D140" s="131" t="s">
        <v>636</v>
      </c>
      <c r="E140" s="132" t="s">
        <v>545</v>
      </c>
      <c r="F140" s="133">
        <v>1027.5</v>
      </c>
      <c r="G140" s="132"/>
      <c r="H140" s="132">
        <v>1315</v>
      </c>
      <c r="I140" s="134">
        <v>1250</v>
      </c>
      <c r="J140" s="135" t="s">
        <v>631</v>
      </c>
      <c r="K140" s="136">
        <f t="shared" si="77"/>
        <v>287.5</v>
      </c>
      <c r="L140" s="137">
        <f t="shared" si="78"/>
        <v>0.27980535279805352</v>
      </c>
      <c r="M140" s="132" t="s">
        <v>547</v>
      </c>
      <c r="N140" s="138">
        <v>43244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45</v>
      </c>
      <c r="B141" s="130">
        <v>42367</v>
      </c>
      <c r="C141" s="130"/>
      <c r="D141" s="131" t="s">
        <v>637</v>
      </c>
      <c r="E141" s="132" t="s">
        <v>545</v>
      </c>
      <c r="F141" s="133">
        <v>465</v>
      </c>
      <c r="G141" s="132"/>
      <c r="H141" s="132">
        <v>540</v>
      </c>
      <c r="I141" s="134">
        <v>540</v>
      </c>
      <c r="J141" s="135" t="s">
        <v>631</v>
      </c>
      <c r="K141" s="136">
        <f t="shared" si="77"/>
        <v>75</v>
      </c>
      <c r="L141" s="137">
        <f t="shared" si="78"/>
        <v>0.16129032258064516</v>
      </c>
      <c r="M141" s="132" t="s">
        <v>547</v>
      </c>
      <c r="N141" s="138">
        <v>42530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46</v>
      </c>
      <c r="B142" s="130">
        <v>42380</v>
      </c>
      <c r="C142" s="130"/>
      <c r="D142" s="131" t="s">
        <v>387</v>
      </c>
      <c r="E142" s="132" t="s">
        <v>556</v>
      </c>
      <c r="F142" s="133">
        <v>81</v>
      </c>
      <c r="G142" s="132"/>
      <c r="H142" s="132">
        <v>110</v>
      </c>
      <c r="I142" s="134">
        <v>110</v>
      </c>
      <c r="J142" s="135" t="s">
        <v>631</v>
      </c>
      <c r="K142" s="136">
        <f t="shared" si="77"/>
        <v>29</v>
      </c>
      <c r="L142" s="137">
        <f t="shared" si="78"/>
        <v>0.35802469135802467</v>
      </c>
      <c r="M142" s="132" t="s">
        <v>547</v>
      </c>
      <c r="N142" s="138">
        <v>42745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47</v>
      </c>
      <c r="B143" s="130">
        <v>42382</v>
      </c>
      <c r="C143" s="130"/>
      <c r="D143" s="131" t="s">
        <v>638</v>
      </c>
      <c r="E143" s="132" t="s">
        <v>556</v>
      </c>
      <c r="F143" s="133">
        <v>417.5</v>
      </c>
      <c r="G143" s="132"/>
      <c r="H143" s="132">
        <v>547</v>
      </c>
      <c r="I143" s="134">
        <v>535</v>
      </c>
      <c r="J143" s="135" t="s">
        <v>631</v>
      </c>
      <c r="K143" s="136">
        <f t="shared" si="77"/>
        <v>129.5</v>
      </c>
      <c r="L143" s="137">
        <f t="shared" si="78"/>
        <v>0.31017964071856285</v>
      </c>
      <c r="M143" s="132" t="s">
        <v>547</v>
      </c>
      <c r="N143" s="138">
        <v>42578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48</v>
      </c>
      <c r="B144" s="130">
        <v>42408</v>
      </c>
      <c r="C144" s="130"/>
      <c r="D144" s="131" t="s">
        <v>639</v>
      </c>
      <c r="E144" s="132" t="s">
        <v>545</v>
      </c>
      <c r="F144" s="133">
        <v>650</v>
      </c>
      <c r="G144" s="132"/>
      <c r="H144" s="132">
        <v>800</v>
      </c>
      <c r="I144" s="134">
        <v>800</v>
      </c>
      <c r="J144" s="135" t="s">
        <v>631</v>
      </c>
      <c r="K144" s="136">
        <f t="shared" si="77"/>
        <v>150</v>
      </c>
      <c r="L144" s="137">
        <f t="shared" si="78"/>
        <v>0.23076923076923078</v>
      </c>
      <c r="M144" s="132" t="s">
        <v>547</v>
      </c>
      <c r="N144" s="138">
        <v>43154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49</v>
      </c>
      <c r="B145" s="130">
        <v>42433</v>
      </c>
      <c r="C145" s="130"/>
      <c r="D145" s="131" t="s">
        <v>232</v>
      </c>
      <c r="E145" s="132" t="s">
        <v>545</v>
      </c>
      <c r="F145" s="133">
        <v>437.5</v>
      </c>
      <c r="G145" s="132"/>
      <c r="H145" s="132">
        <v>504.5</v>
      </c>
      <c r="I145" s="134">
        <v>522</v>
      </c>
      <c r="J145" s="135" t="s">
        <v>640</v>
      </c>
      <c r="K145" s="136">
        <f t="shared" si="77"/>
        <v>67</v>
      </c>
      <c r="L145" s="137">
        <f t="shared" si="78"/>
        <v>0.15314285714285714</v>
      </c>
      <c r="M145" s="132" t="s">
        <v>547</v>
      </c>
      <c r="N145" s="138">
        <v>42480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50</v>
      </c>
      <c r="B146" s="130">
        <v>42438</v>
      </c>
      <c r="C146" s="130"/>
      <c r="D146" s="131" t="s">
        <v>641</v>
      </c>
      <c r="E146" s="132" t="s">
        <v>545</v>
      </c>
      <c r="F146" s="133">
        <v>189.5</v>
      </c>
      <c r="G146" s="132"/>
      <c r="H146" s="132">
        <v>218</v>
      </c>
      <c r="I146" s="134">
        <v>218</v>
      </c>
      <c r="J146" s="135" t="s">
        <v>631</v>
      </c>
      <c r="K146" s="136">
        <f t="shared" si="77"/>
        <v>28.5</v>
      </c>
      <c r="L146" s="137">
        <f t="shared" si="78"/>
        <v>0.15039577836411611</v>
      </c>
      <c r="M146" s="132" t="s">
        <v>547</v>
      </c>
      <c r="N146" s="138">
        <v>43034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51</v>
      </c>
      <c r="B147" s="140">
        <v>42471</v>
      </c>
      <c r="C147" s="140"/>
      <c r="D147" s="148" t="s">
        <v>642</v>
      </c>
      <c r="E147" s="143" t="s">
        <v>545</v>
      </c>
      <c r="F147" s="143">
        <v>36.5</v>
      </c>
      <c r="G147" s="144"/>
      <c r="H147" s="144">
        <v>15.85</v>
      </c>
      <c r="I147" s="144">
        <v>60</v>
      </c>
      <c r="J147" s="145" t="s">
        <v>643</v>
      </c>
      <c r="K147" s="146">
        <f t="shared" si="77"/>
        <v>-20.65</v>
      </c>
      <c r="L147" s="147">
        <f t="shared" si="78"/>
        <v>-0.5657534246575342</v>
      </c>
      <c r="M147" s="143" t="s">
        <v>557</v>
      </c>
      <c r="N147" s="151">
        <v>43627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52</v>
      </c>
      <c r="B148" s="130">
        <v>42472</v>
      </c>
      <c r="C148" s="130"/>
      <c r="D148" s="131" t="s">
        <v>644</v>
      </c>
      <c r="E148" s="132" t="s">
        <v>545</v>
      </c>
      <c r="F148" s="133">
        <v>93</v>
      </c>
      <c r="G148" s="132"/>
      <c r="H148" s="132">
        <v>149</v>
      </c>
      <c r="I148" s="134">
        <v>140</v>
      </c>
      <c r="J148" s="135" t="s">
        <v>645</v>
      </c>
      <c r="K148" s="136">
        <f t="shared" si="77"/>
        <v>56</v>
      </c>
      <c r="L148" s="137">
        <f t="shared" si="78"/>
        <v>0.60215053763440862</v>
      </c>
      <c r="M148" s="132" t="s">
        <v>547</v>
      </c>
      <c r="N148" s="138">
        <v>42740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53</v>
      </c>
      <c r="B149" s="130">
        <v>42472</v>
      </c>
      <c r="C149" s="130"/>
      <c r="D149" s="131" t="s">
        <v>646</v>
      </c>
      <c r="E149" s="132" t="s">
        <v>545</v>
      </c>
      <c r="F149" s="133">
        <v>130</v>
      </c>
      <c r="G149" s="132"/>
      <c r="H149" s="132">
        <v>150</v>
      </c>
      <c r="I149" s="134" t="s">
        <v>647</v>
      </c>
      <c r="J149" s="135" t="s">
        <v>631</v>
      </c>
      <c r="K149" s="136">
        <f t="shared" si="77"/>
        <v>20</v>
      </c>
      <c r="L149" s="137">
        <f t="shared" si="78"/>
        <v>0.15384615384615385</v>
      </c>
      <c r="M149" s="132" t="s">
        <v>547</v>
      </c>
      <c r="N149" s="138">
        <v>42564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54</v>
      </c>
      <c r="B150" s="130">
        <v>42473</v>
      </c>
      <c r="C150" s="130"/>
      <c r="D150" s="131" t="s">
        <v>648</v>
      </c>
      <c r="E150" s="132" t="s">
        <v>545</v>
      </c>
      <c r="F150" s="133">
        <v>196</v>
      </c>
      <c r="G150" s="132"/>
      <c r="H150" s="132">
        <v>299</v>
      </c>
      <c r="I150" s="134">
        <v>299</v>
      </c>
      <c r="J150" s="135" t="s">
        <v>631</v>
      </c>
      <c r="K150" s="136">
        <v>103</v>
      </c>
      <c r="L150" s="137">
        <v>0.52551020408163296</v>
      </c>
      <c r="M150" s="132" t="s">
        <v>547</v>
      </c>
      <c r="N150" s="138">
        <v>42620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55</v>
      </c>
      <c r="B151" s="130">
        <v>42473</v>
      </c>
      <c r="C151" s="130"/>
      <c r="D151" s="131" t="s">
        <v>649</v>
      </c>
      <c r="E151" s="132" t="s">
        <v>545</v>
      </c>
      <c r="F151" s="133">
        <v>88</v>
      </c>
      <c r="G151" s="132"/>
      <c r="H151" s="132">
        <v>103</v>
      </c>
      <c r="I151" s="134">
        <v>103</v>
      </c>
      <c r="J151" s="135" t="s">
        <v>631</v>
      </c>
      <c r="K151" s="136">
        <v>15</v>
      </c>
      <c r="L151" s="137">
        <v>0.170454545454545</v>
      </c>
      <c r="M151" s="132" t="s">
        <v>547</v>
      </c>
      <c r="N151" s="138">
        <v>42530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56</v>
      </c>
      <c r="B152" s="130">
        <v>42492</v>
      </c>
      <c r="C152" s="130"/>
      <c r="D152" s="131" t="s">
        <v>650</v>
      </c>
      <c r="E152" s="132" t="s">
        <v>545</v>
      </c>
      <c r="F152" s="133">
        <v>127.5</v>
      </c>
      <c r="G152" s="132"/>
      <c r="H152" s="132">
        <v>148</v>
      </c>
      <c r="I152" s="134" t="s">
        <v>651</v>
      </c>
      <c r="J152" s="135" t="s">
        <v>631</v>
      </c>
      <c r="K152" s="136">
        <f>H152-F152</f>
        <v>20.5</v>
      </c>
      <c r="L152" s="137">
        <f>K152/F152</f>
        <v>0.16078431372549021</v>
      </c>
      <c r="M152" s="132" t="s">
        <v>547</v>
      </c>
      <c r="N152" s="138">
        <v>42564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57</v>
      </c>
      <c r="B153" s="130">
        <v>42493</v>
      </c>
      <c r="C153" s="130"/>
      <c r="D153" s="131" t="s">
        <v>652</v>
      </c>
      <c r="E153" s="132" t="s">
        <v>545</v>
      </c>
      <c r="F153" s="133">
        <v>675</v>
      </c>
      <c r="G153" s="132"/>
      <c r="H153" s="132">
        <v>815</v>
      </c>
      <c r="I153" s="134" t="s">
        <v>653</v>
      </c>
      <c r="J153" s="135" t="s">
        <v>631</v>
      </c>
      <c r="K153" s="136">
        <f>H153-F153</f>
        <v>140</v>
      </c>
      <c r="L153" s="137">
        <f>K153/F153</f>
        <v>0.2074074074074074</v>
      </c>
      <c r="M153" s="132" t="s">
        <v>547</v>
      </c>
      <c r="N153" s="138">
        <v>43154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39">
        <v>58</v>
      </c>
      <c r="B154" s="140">
        <v>42522</v>
      </c>
      <c r="C154" s="140"/>
      <c r="D154" s="141" t="s">
        <v>654</v>
      </c>
      <c r="E154" s="142" t="s">
        <v>545</v>
      </c>
      <c r="F154" s="143">
        <v>500</v>
      </c>
      <c r="G154" s="143"/>
      <c r="H154" s="144">
        <v>232.5</v>
      </c>
      <c r="I154" s="144" t="s">
        <v>655</v>
      </c>
      <c r="J154" s="145" t="s">
        <v>656</v>
      </c>
      <c r="K154" s="146">
        <f>H154-F154</f>
        <v>-267.5</v>
      </c>
      <c r="L154" s="147">
        <f>K154/F154</f>
        <v>-0.53500000000000003</v>
      </c>
      <c r="M154" s="143" t="s">
        <v>557</v>
      </c>
      <c r="N154" s="140">
        <v>43735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59</v>
      </c>
      <c r="B155" s="130">
        <v>42527</v>
      </c>
      <c r="C155" s="130"/>
      <c r="D155" s="131" t="s">
        <v>503</v>
      </c>
      <c r="E155" s="132" t="s">
        <v>545</v>
      </c>
      <c r="F155" s="133">
        <v>110</v>
      </c>
      <c r="G155" s="132"/>
      <c r="H155" s="132">
        <v>126.5</v>
      </c>
      <c r="I155" s="134">
        <v>125</v>
      </c>
      <c r="J155" s="135" t="s">
        <v>583</v>
      </c>
      <c r="K155" s="136">
        <f>H155-F155</f>
        <v>16.5</v>
      </c>
      <c r="L155" s="137">
        <f>K155/F155</f>
        <v>0.15</v>
      </c>
      <c r="M155" s="132" t="s">
        <v>547</v>
      </c>
      <c r="N155" s="138">
        <v>42552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60</v>
      </c>
      <c r="B156" s="130">
        <v>42538</v>
      </c>
      <c r="C156" s="130"/>
      <c r="D156" s="131" t="s">
        <v>657</v>
      </c>
      <c r="E156" s="132" t="s">
        <v>545</v>
      </c>
      <c r="F156" s="133">
        <v>44</v>
      </c>
      <c r="G156" s="132"/>
      <c r="H156" s="132">
        <v>69.5</v>
      </c>
      <c r="I156" s="134">
        <v>69.5</v>
      </c>
      <c r="J156" s="135" t="s">
        <v>658</v>
      </c>
      <c r="K156" s="136">
        <f>H156-F156</f>
        <v>25.5</v>
      </c>
      <c r="L156" s="137">
        <f>K156/F156</f>
        <v>0.57954545454545459</v>
      </c>
      <c r="M156" s="132" t="s">
        <v>547</v>
      </c>
      <c r="N156" s="138">
        <v>42977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61</v>
      </c>
      <c r="B157" s="130">
        <v>42549</v>
      </c>
      <c r="C157" s="130"/>
      <c r="D157" s="131" t="s">
        <v>659</v>
      </c>
      <c r="E157" s="132" t="s">
        <v>545</v>
      </c>
      <c r="F157" s="133">
        <v>262.5</v>
      </c>
      <c r="G157" s="132"/>
      <c r="H157" s="132">
        <v>340</v>
      </c>
      <c r="I157" s="134">
        <v>333</v>
      </c>
      <c r="J157" s="135" t="s">
        <v>660</v>
      </c>
      <c r="K157" s="136">
        <v>77.5</v>
      </c>
      <c r="L157" s="137">
        <v>0.29523809523809502</v>
      </c>
      <c r="M157" s="132" t="s">
        <v>547</v>
      </c>
      <c r="N157" s="138">
        <v>43017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62</v>
      </c>
      <c r="B158" s="130">
        <v>42549</v>
      </c>
      <c r="C158" s="130"/>
      <c r="D158" s="131" t="s">
        <v>661</v>
      </c>
      <c r="E158" s="132" t="s">
        <v>545</v>
      </c>
      <c r="F158" s="133">
        <v>840</v>
      </c>
      <c r="G158" s="132"/>
      <c r="H158" s="132">
        <v>1230</v>
      </c>
      <c r="I158" s="134">
        <v>1230</v>
      </c>
      <c r="J158" s="135" t="s">
        <v>631</v>
      </c>
      <c r="K158" s="136">
        <v>390</v>
      </c>
      <c r="L158" s="137">
        <v>0.46428571428571402</v>
      </c>
      <c r="M158" s="132" t="s">
        <v>547</v>
      </c>
      <c r="N158" s="138">
        <v>42649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2">
        <v>63</v>
      </c>
      <c r="B159" s="153">
        <v>42556</v>
      </c>
      <c r="C159" s="153"/>
      <c r="D159" s="154" t="s">
        <v>662</v>
      </c>
      <c r="E159" s="155" t="s">
        <v>545</v>
      </c>
      <c r="F159" s="155">
        <v>395</v>
      </c>
      <c r="G159" s="156"/>
      <c r="H159" s="156">
        <f>(468.5+342.5)/2</f>
        <v>405.5</v>
      </c>
      <c r="I159" s="156">
        <v>510</v>
      </c>
      <c r="J159" s="157" t="s">
        <v>663</v>
      </c>
      <c r="K159" s="158">
        <f t="shared" ref="K159:K165" si="79">H159-F159</f>
        <v>10.5</v>
      </c>
      <c r="L159" s="159">
        <f t="shared" ref="L159:L165" si="80">K159/F159</f>
        <v>2.6582278481012658E-2</v>
      </c>
      <c r="M159" s="155" t="s">
        <v>564</v>
      </c>
      <c r="N159" s="153">
        <v>43606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64</v>
      </c>
      <c r="B160" s="140">
        <v>42584</v>
      </c>
      <c r="C160" s="140"/>
      <c r="D160" s="141" t="s">
        <v>664</v>
      </c>
      <c r="E160" s="142" t="s">
        <v>556</v>
      </c>
      <c r="F160" s="143">
        <f>169.5-12.8</f>
        <v>156.69999999999999</v>
      </c>
      <c r="G160" s="143"/>
      <c r="H160" s="144">
        <v>77</v>
      </c>
      <c r="I160" s="144" t="s">
        <v>665</v>
      </c>
      <c r="J160" s="145" t="s">
        <v>666</v>
      </c>
      <c r="K160" s="146">
        <f t="shared" si="79"/>
        <v>-79.699999999999989</v>
      </c>
      <c r="L160" s="147">
        <f t="shared" si="80"/>
        <v>-0.50861518825781749</v>
      </c>
      <c r="M160" s="143" t="s">
        <v>557</v>
      </c>
      <c r="N160" s="140">
        <v>43522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9">
        <v>65</v>
      </c>
      <c r="B161" s="140">
        <v>42586</v>
      </c>
      <c r="C161" s="140"/>
      <c r="D161" s="141" t="s">
        <v>667</v>
      </c>
      <c r="E161" s="142" t="s">
        <v>545</v>
      </c>
      <c r="F161" s="143">
        <v>400</v>
      </c>
      <c r="G161" s="143"/>
      <c r="H161" s="144">
        <v>305</v>
      </c>
      <c r="I161" s="144">
        <v>475</v>
      </c>
      <c r="J161" s="145" t="s">
        <v>668</v>
      </c>
      <c r="K161" s="146">
        <f t="shared" si="79"/>
        <v>-95</v>
      </c>
      <c r="L161" s="147">
        <f t="shared" si="80"/>
        <v>-0.23749999999999999</v>
      </c>
      <c r="M161" s="143" t="s">
        <v>557</v>
      </c>
      <c r="N161" s="140">
        <v>43606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66</v>
      </c>
      <c r="B162" s="130">
        <v>42593</v>
      </c>
      <c r="C162" s="130"/>
      <c r="D162" s="131" t="s">
        <v>669</v>
      </c>
      <c r="E162" s="132" t="s">
        <v>545</v>
      </c>
      <c r="F162" s="133">
        <v>86.5</v>
      </c>
      <c r="G162" s="132"/>
      <c r="H162" s="132">
        <v>130</v>
      </c>
      <c r="I162" s="134">
        <v>130</v>
      </c>
      <c r="J162" s="135" t="s">
        <v>670</v>
      </c>
      <c r="K162" s="136">
        <f t="shared" si="79"/>
        <v>43.5</v>
      </c>
      <c r="L162" s="137">
        <f t="shared" si="80"/>
        <v>0.50289017341040465</v>
      </c>
      <c r="M162" s="132" t="s">
        <v>547</v>
      </c>
      <c r="N162" s="138">
        <v>43091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39">
        <v>67</v>
      </c>
      <c r="B163" s="140">
        <v>42600</v>
      </c>
      <c r="C163" s="140"/>
      <c r="D163" s="141" t="s">
        <v>119</v>
      </c>
      <c r="E163" s="142" t="s">
        <v>545</v>
      </c>
      <c r="F163" s="143">
        <v>133.5</v>
      </c>
      <c r="G163" s="143"/>
      <c r="H163" s="144">
        <v>126.5</v>
      </c>
      <c r="I163" s="144">
        <v>178</v>
      </c>
      <c r="J163" s="145" t="s">
        <v>671</v>
      </c>
      <c r="K163" s="146">
        <f t="shared" si="79"/>
        <v>-7</v>
      </c>
      <c r="L163" s="147">
        <f t="shared" si="80"/>
        <v>-5.2434456928838954E-2</v>
      </c>
      <c r="M163" s="143" t="s">
        <v>557</v>
      </c>
      <c r="N163" s="140">
        <v>42615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68</v>
      </c>
      <c r="B164" s="130">
        <v>42613</v>
      </c>
      <c r="C164" s="130"/>
      <c r="D164" s="131" t="s">
        <v>672</v>
      </c>
      <c r="E164" s="132" t="s">
        <v>545</v>
      </c>
      <c r="F164" s="133">
        <v>560</v>
      </c>
      <c r="G164" s="132"/>
      <c r="H164" s="132">
        <v>725</v>
      </c>
      <c r="I164" s="134">
        <v>725</v>
      </c>
      <c r="J164" s="135" t="s">
        <v>577</v>
      </c>
      <c r="K164" s="136">
        <f t="shared" si="79"/>
        <v>165</v>
      </c>
      <c r="L164" s="137">
        <f t="shared" si="80"/>
        <v>0.29464285714285715</v>
      </c>
      <c r="M164" s="132" t="s">
        <v>547</v>
      </c>
      <c r="N164" s="138">
        <v>42456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69</v>
      </c>
      <c r="B165" s="130">
        <v>42614</v>
      </c>
      <c r="C165" s="130"/>
      <c r="D165" s="131" t="s">
        <v>673</v>
      </c>
      <c r="E165" s="132" t="s">
        <v>545</v>
      </c>
      <c r="F165" s="133">
        <v>160.5</v>
      </c>
      <c r="G165" s="132"/>
      <c r="H165" s="132">
        <v>210</v>
      </c>
      <c r="I165" s="134">
        <v>210</v>
      </c>
      <c r="J165" s="135" t="s">
        <v>577</v>
      </c>
      <c r="K165" s="136">
        <f t="shared" si="79"/>
        <v>49.5</v>
      </c>
      <c r="L165" s="137">
        <f t="shared" si="80"/>
        <v>0.30841121495327101</v>
      </c>
      <c r="M165" s="132" t="s">
        <v>547</v>
      </c>
      <c r="N165" s="138">
        <v>42871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70</v>
      </c>
      <c r="B166" s="130">
        <v>42646</v>
      </c>
      <c r="C166" s="130"/>
      <c r="D166" s="131" t="s">
        <v>396</v>
      </c>
      <c r="E166" s="132" t="s">
        <v>545</v>
      </c>
      <c r="F166" s="133">
        <v>430</v>
      </c>
      <c r="G166" s="132"/>
      <c r="H166" s="132">
        <v>596</v>
      </c>
      <c r="I166" s="134">
        <v>575</v>
      </c>
      <c r="J166" s="135" t="s">
        <v>674</v>
      </c>
      <c r="K166" s="136">
        <v>166</v>
      </c>
      <c r="L166" s="137">
        <v>0.38604651162790699</v>
      </c>
      <c r="M166" s="132" t="s">
        <v>547</v>
      </c>
      <c r="N166" s="138">
        <v>42769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71</v>
      </c>
      <c r="B167" s="130">
        <v>42657</v>
      </c>
      <c r="C167" s="130"/>
      <c r="D167" s="131" t="s">
        <v>675</v>
      </c>
      <c r="E167" s="132" t="s">
        <v>545</v>
      </c>
      <c r="F167" s="133">
        <v>280</v>
      </c>
      <c r="G167" s="132"/>
      <c r="H167" s="132">
        <v>345</v>
      </c>
      <c r="I167" s="134">
        <v>345</v>
      </c>
      <c r="J167" s="135" t="s">
        <v>577</v>
      </c>
      <c r="K167" s="136">
        <f t="shared" ref="K167:K172" si="81">H167-F167</f>
        <v>65</v>
      </c>
      <c r="L167" s="137">
        <f>K167/F167</f>
        <v>0.23214285714285715</v>
      </c>
      <c r="M167" s="132" t="s">
        <v>547</v>
      </c>
      <c r="N167" s="138">
        <v>42814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72</v>
      </c>
      <c r="B168" s="130">
        <v>42657</v>
      </c>
      <c r="C168" s="130"/>
      <c r="D168" s="131" t="s">
        <v>676</v>
      </c>
      <c r="E168" s="132" t="s">
        <v>545</v>
      </c>
      <c r="F168" s="133">
        <v>245</v>
      </c>
      <c r="G168" s="132"/>
      <c r="H168" s="132">
        <v>325.5</v>
      </c>
      <c r="I168" s="134">
        <v>330</v>
      </c>
      <c r="J168" s="135" t="s">
        <v>677</v>
      </c>
      <c r="K168" s="136">
        <f t="shared" si="81"/>
        <v>80.5</v>
      </c>
      <c r="L168" s="137">
        <f>K168/F168</f>
        <v>0.32857142857142857</v>
      </c>
      <c r="M168" s="132" t="s">
        <v>547</v>
      </c>
      <c r="N168" s="138">
        <v>42769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73</v>
      </c>
      <c r="B169" s="130">
        <v>42660</v>
      </c>
      <c r="C169" s="130"/>
      <c r="D169" s="131" t="s">
        <v>678</v>
      </c>
      <c r="E169" s="132" t="s">
        <v>545</v>
      </c>
      <c r="F169" s="133">
        <v>125</v>
      </c>
      <c r="G169" s="132"/>
      <c r="H169" s="132">
        <v>160</v>
      </c>
      <c r="I169" s="134">
        <v>160</v>
      </c>
      <c r="J169" s="135" t="s">
        <v>631</v>
      </c>
      <c r="K169" s="136">
        <f t="shared" si="81"/>
        <v>35</v>
      </c>
      <c r="L169" s="137">
        <v>0.28000000000000003</v>
      </c>
      <c r="M169" s="132" t="s">
        <v>547</v>
      </c>
      <c r="N169" s="138">
        <v>42803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74</v>
      </c>
      <c r="B170" s="130">
        <v>42660</v>
      </c>
      <c r="C170" s="130"/>
      <c r="D170" s="131" t="s">
        <v>679</v>
      </c>
      <c r="E170" s="132" t="s">
        <v>545</v>
      </c>
      <c r="F170" s="133">
        <v>114</v>
      </c>
      <c r="G170" s="132"/>
      <c r="H170" s="132">
        <v>145</v>
      </c>
      <c r="I170" s="134">
        <v>145</v>
      </c>
      <c r="J170" s="135" t="s">
        <v>631</v>
      </c>
      <c r="K170" s="136">
        <f t="shared" si="81"/>
        <v>31</v>
      </c>
      <c r="L170" s="137">
        <f>K170/F170</f>
        <v>0.27192982456140352</v>
      </c>
      <c r="M170" s="132" t="s">
        <v>547</v>
      </c>
      <c r="N170" s="138">
        <v>42859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75</v>
      </c>
      <c r="B171" s="130">
        <v>42660</v>
      </c>
      <c r="C171" s="130"/>
      <c r="D171" s="131" t="s">
        <v>680</v>
      </c>
      <c r="E171" s="132" t="s">
        <v>545</v>
      </c>
      <c r="F171" s="133">
        <v>212</v>
      </c>
      <c r="G171" s="132"/>
      <c r="H171" s="132">
        <v>280</v>
      </c>
      <c r="I171" s="134">
        <v>276</v>
      </c>
      <c r="J171" s="135" t="s">
        <v>681</v>
      </c>
      <c r="K171" s="136">
        <f t="shared" si="81"/>
        <v>68</v>
      </c>
      <c r="L171" s="137">
        <f>K171/F171</f>
        <v>0.32075471698113206</v>
      </c>
      <c r="M171" s="132" t="s">
        <v>547</v>
      </c>
      <c r="N171" s="138">
        <v>42858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76</v>
      </c>
      <c r="B172" s="130">
        <v>42678</v>
      </c>
      <c r="C172" s="130"/>
      <c r="D172" s="131" t="s">
        <v>439</v>
      </c>
      <c r="E172" s="132" t="s">
        <v>545</v>
      </c>
      <c r="F172" s="133">
        <v>155</v>
      </c>
      <c r="G172" s="132"/>
      <c r="H172" s="132">
        <v>210</v>
      </c>
      <c r="I172" s="134">
        <v>210</v>
      </c>
      <c r="J172" s="135" t="s">
        <v>682</v>
      </c>
      <c r="K172" s="136">
        <f t="shared" si="81"/>
        <v>55</v>
      </c>
      <c r="L172" s="137">
        <f>K172/F172</f>
        <v>0.35483870967741937</v>
      </c>
      <c r="M172" s="132" t="s">
        <v>547</v>
      </c>
      <c r="N172" s="138">
        <v>42944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9">
        <v>77</v>
      </c>
      <c r="B173" s="140">
        <v>42710</v>
      </c>
      <c r="C173" s="140"/>
      <c r="D173" s="141" t="s">
        <v>683</v>
      </c>
      <c r="E173" s="142" t="s">
        <v>545</v>
      </c>
      <c r="F173" s="143">
        <v>150.5</v>
      </c>
      <c r="G173" s="143"/>
      <c r="H173" s="144">
        <v>72.5</v>
      </c>
      <c r="I173" s="144">
        <v>174</v>
      </c>
      <c r="J173" s="145" t="s">
        <v>684</v>
      </c>
      <c r="K173" s="146">
        <v>-78</v>
      </c>
      <c r="L173" s="147">
        <v>-0.51827242524916906</v>
      </c>
      <c r="M173" s="143" t="s">
        <v>557</v>
      </c>
      <c r="N173" s="140">
        <v>43333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78</v>
      </c>
      <c r="B174" s="130">
        <v>42712</v>
      </c>
      <c r="C174" s="130"/>
      <c r="D174" s="131" t="s">
        <v>685</v>
      </c>
      <c r="E174" s="132" t="s">
        <v>545</v>
      </c>
      <c r="F174" s="133">
        <v>380</v>
      </c>
      <c r="G174" s="132"/>
      <c r="H174" s="132">
        <v>478</v>
      </c>
      <c r="I174" s="134">
        <v>468</v>
      </c>
      <c r="J174" s="135" t="s">
        <v>631</v>
      </c>
      <c r="K174" s="136">
        <f>H174-F174</f>
        <v>98</v>
      </c>
      <c r="L174" s="137">
        <f>K174/F174</f>
        <v>0.25789473684210529</v>
      </c>
      <c r="M174" s="132" t="s">
        <v>547</v>
      </c>
      <c r="N174" s="138">
        <v>43025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79</v>
      </c>
      <c r="B175" s="130">
        <v>42734</v>
      </c>
      <c r="C175" s="130"/>
      <c r="D175" s="131" t="s">
        <v>118</v>
      </c>
      <c r="E175" s="132" t="s">
        <v>545</v>
      </c>
      <c r="F175" s="133">
        <v>305</v>
      </c>
      <c r="G175" s="132"/>
      <c r="H175" s="132">
        <v>375</v>
      </c>
      <c r="I175" s="134">
        <v>375</v>
      </c>
      <c r="J175" s="135" t="s">
        <v>631</v>
      </c>
      <c r="K175" s="136">
        <f>H175-F175</f>
        <v>70</v>
      </c>
      <c r="L175" s="137">
        <f>K175/F175</f>
        <v>0.22950819672131148</v>
      </c>
      <c r="M175" s="132" t="s">
        <v>547</v>
      </c>
      <c r="N175" s="138">
        <v>42768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80</v>
      </c>
      <c r="B176" s="130">
        <v>42739</v>
      </c>
      <c r="C176" s="130"/>
      <c r="D176" s="131" t="s">
        <v>102</v>
      </c>
      <c r="E176" s="132" t="s">
        <v>545</v>
      </c>
      <c r="F176" s="133">
        <v>99.5</v>
      </c>
      <c r="G176" s="132"/>
      <c r="H176" s="132">
        <v>158</v>
      </c>
      <c r="I176" s="134">
        <v>158</v>
      </c>
      <c r="J176" s="135" t="s">
        <v>631</v>
      </c>
      <c r="K176" s="136">
        <f>H176-F176</f>
        <v>58.5</v>
      </c>
      <c r="L176" s="137">
        <f>K176/F176</f>
        <v>0.5879396984924623</v>
      </c>
      <c r="M176" s="132" t="s">
        <v>547</v>
      </c>
      <c r="N176" s="138">
        <v>42898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81</v>
      </c>
      <c r="B177" s="130">
        <v>42739</v>
      </c>
      <c r="C177" s="130"/>
      <c r="D177" s="131" t="s">
        <v>102</v>
      </c>
      <c r="E177" s="132" t="s">
        <v>545</v>
      </c>
      <c r="F177" s="133">
        <v>99.5</v>
      </c>
      <c r="G177" s="132"/>
      <c r="H177" s="132">
        <v>158</v>
      </c>
      <c r="I177" s="134">
        <v>158</v>
      </c>
      <c r="J177" s="135" t="s">
        <v>631</v>
      </c>
      <c r="K177" s="136">
        <v>58.5</v>
      </c>
      <c r="L177" s="137">
        <v>0.58793969849246197</v>
      </c>
      <c r="M177" s="132" t="s">
        <v>547</v>
      </c>
      <c r="N177" s="138">
        <v>42898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82</v>
      </c>
      <c r="B178" s="130">
        <v>42786</v>
      </c>
      <c r="C178" s="130"/>
      <c r="D178" s="131" t="s">
        <v>205</v>
      </c>
      <c r="E178" s="132" t="s">
        <v>545</v>
      </c>
      <c r="F178" s="133">
        <v>140.5</v>
      </c>
      <c r="G178" s="132"/>
      <c r="H178" s="132">
        <v>220</v>
      </c>
      <c r="I178" s="134">
        <v>220</v>
      </c>
      <c r="J178" s="135" t="s">
        <v>631</v>
      </c>
      <c r="K178" s="136">
        <f>H178-F178</f>
        <v>79.5</v>
      </c>
      <c r="L178" s="137">
        <f>K178/F178</f>
        <v>0.5658362989323843</v>
      </c>
      <c r="M178" s="132" t="s">
        <v>547</v>
      </c>
      <c r="N178" s="138">
        <v>42864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83</v>
      </c>
      <c r="B179" s="130">
        <v>42786</v>
      </c>
      <c r="C179" s="130"/>
      <c r="D179" s="131" t="s">
        <v>686</v>
      </c>
      <c r="E179" s="132" t="s">
        <v>545</v>
      </c>
      <c r="F179" s="133">
        <v>202.5</v>
      </c>
      <c r="G179" s="132"/>
      <c r="H179" s="132">
        <v>234</v>
      </c>
      <c r="I179" s="134">
        <v>234</v>
      </c>
      <c r="J179" s="135" t="s">
        <v>631</v>
      </c>
      <c r="K179" s="136">
        <v>31.5</v>
      </c>
      <c r="L179" s="137">
        <v>0.155555555555556</v>
      </c>
      <c r="M179" s="132" t="s">
        <v>547</v>
      </c>
      <c r="N179" s="138">
        <v>42836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84</v>
      </c>
      <c r="B180" s="130">
        <v>42818</v>
      </c>
      <c r="C180" s="130"/>
      <c r="D180" s="131" t="s">
        <v>687</v>
      </c>
      <c r="E180" s="132" t="s">
        <v>545</v>
      </c>
      <c r="F180" s="133">
        <v>300.5</v>
      </c>
      <c r="G180" s="132"/>
      <c r="H180" s="132">
        <v>417.5</v>
      </c>
      <c r="I180" s="134">
        <v>420</v>
      </c>
      <c r="J180" s="135" t="s">
        <v>688</v>
      </c>
      <c r="K180" s="136">
        <f>H180-F180</f>
        <v>117</v>
      </c>
      <c r="L180" s="137">
        <f>K180/F180</f>
        <v>0.38935108153078202</v>
      </c>
      <c r="M180" s="132" t="s">
        <v>547</v>
      </c>
      <c r="N180" s="138">
        <v>43070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85</v>
      </c>
      <c r="B181" s="130">
        <v>42818</v>
      </c>
      <c r="C181" s="130"/>
      <c r="D181" s="131" t="s">
        <v>661</v>
      </c>
      <c r="E181" s="132" t="s">
        <v>545</v>
      </c>
      <c r="F181" s="133">
        <v>850</v>
      </c>
      <c r="G181" s="132"/>
      <c r="H181" s="132">
        <v>1042.5</v>
      </c>
      <c r="I181" s="134">
        <v>1023</v>
      </c>
      <c r="J181" s="135" t="s">
        <v>689</v>
      </c>
      <c r="K181" s="136">
        <v>192.5</v>
      </c>
      <c r="L181" s="137">
        <v>0.22647058823529401</v>
      </c>
      <c r="M181" s="132" t="s">
        <v>547</v>
      </c>
      <c r="N181" s="138">
        <v>42830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86</v>
      </c>
      <c r="B182" s="130">
        <v>42830</v>
      </c>
      <c r="C182" s="130"/>
      <c r="D182" s="131" t="s">
        <v>465</v>
      </c>
      <c r="E182" s="132" t="s">
        <v>545</v>
      </c>
      <c r="F182" s="133">
        <v>785</v>
      </c>
      <c r="G182" s="132"/>
      <c r="H182" s="132">
        <v>930</v>
      </c>
      <c r="I182" s="134">
        <v>920</v>
      </c>
      <c r="J182" s="135" t="s">
        <v>690</v>
      </c>
      <c r="K182" s="136">
        <f>H182-F182</f>
        <v>145</v>
      </c>
      <c r="L182" s="137">
        <f>K182/F182</f>
        <v>0.18471337579617833</v>
      </c>
      <c r="M182" s="132" t="s">
        <v>547</v>
      </c>
      <c r="N182" s="138">
        <v>42976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9">
        <v>87</v>
      </c>
      <c r="B183" s="140">
        <v>42831</v>
      </c>
      <c r="C183" s="140"/>
      <c r="D183" s="141" t="s">
        <v>691</v>
      </c>
      <c r="E183" s="142" t="s">
        <v>545</v>
      </c>
      <c r="F183" s="143">
        <v>40</v>
      </c>
      <c r="G183" s="143"/>
      <c r="H183" s="144">
        <v>13.1</v>
      </c>
      <c r="I183" s="144">
        <v>60</v>
      </c>
      <c r="J183" s="145" t="s">
        <v>692</v>
      </c>
      <c r="K183" s="146">
        <v>-26.9</v>
      </c>
      <c r="L183" s="147">
        <v>-0.67249999999999999</v>
      </c>
      <c r="M183" s="143" t="s">
        <v>557</v>
      </c>
      <c r="N183" s="140">
        <v>43138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88</v>
      </c>
      <c r="B184" s="130">
        <v>42837</v>
      </c>
      <c r="C184" s="130"/>
      <c r="D184" s="131" t="s">
        <v>100</v>
      </c>
      <c r="E184" s="132" t="s">
        <v>545</v>
      </c>
      <c r="F184" s="133">
        <v>289.5</v>
      </c>
      <c r="G184" s="132"/>
      <c r="H184" s="132">
        <v>354</v>
      </c>
      <c r="I184" s="134">
        <v>360</v>
      </c>
      <c r="J184" s="135" t="s">
        <v>693</v>
      </c>
      <c r="K184" s="136">
        <f t="shared" ref="K184:K192" si="82">H184-F184</f>
        <v>64.5</v>
      </c>
      <c r="L184" s="137">
        <f t="shared" ref="L184:L192" si="83">K184/F184</f>
        <v>0.22279792746113988</v>
      </c>
      <c r="M184" s="132" t="s">
        <v>547</v>
      </c>
      <c r="N184" s="138">
        <v>43040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89</v>
      </c>
      <c r="B185" s="130">
        <v>42845</v>
      </c>
      <c r="C185" s="130"/>
      <c r="D185" s="131" t="s">
        <v>413</v>
      </c>
      <c r="E185" s="132" t="s">
        <v>545</v>
      </c>
      <c r="F185" s="133">
        <v>700</v>
      </c>
      <c r="G185" s="132"/>
      <c r="H185" s="132">
        <v>840</v>
      </c>
      <c r="I185" s="134">
        <v>840</v>
      </c>
      <c r="J185" s="135" t="s">
        <v>694</v>
      </c>
      <c r="K185" s="136">
        <f t="shared" si="82"/>
        <v>140</v>
      </c>
      <c r="L185" s="137">
        <f t="shared" si="83"/>
        <v>0.2</v>
      </c>
      <c r="M185" s="132" t="s">
        <v>547</v>
      </c>
      <c r="N185" s="138">
        <v>42893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90</v>
      </c>
      <c r="B186" s="130">
        <v>42887</v>
      </c>
      <c r="C186" s="130"/>
      <c r="D186" s="131" t="s">
        <v>695</v>
      </c>
      <c r="E186" s="132" t="s">
        <v>545</v>
      </c>
      <c r="F186" s="133">
        <v>130</v>
      </c>
      <c r="G186" s="132"/>
      <c r="H186" s="132">
        <v>144.25</v>
      </c>
      <c r="I186" s="134">
        <v>170</v>
      </c>
      <c r="J186" s="135" t="s">
        <v>696</v>
      </c>
      <c r="K186" s="136">
        <f t="shared" si="82"/>
        <v>14.25</v>
      </c>
      <c r="L186" s="137">
        <f t="shared" si="83"/>
        <v>0.10961538461538461</v>
      </c>
      <c r="M186" s="132" t="s">
        <v>547</v>
      </c>
      <c r="N186" s="138">
        <v>43675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91</v>
      </c>
      <c r="B187" s="130">
        <v>42901</v>
      </c>
      <c r="C187" s="130"/>
      <c r="D187" s="131" t="s">
        <v>697</v>
      </c>
      <c r="E187" s="132" t="s">
        <v>545</v>
      </c>
      <c r="F187" s="133">
        <v>214.5</v>
      </c>
      <c r="G187" s="132"/>
      <c r="H187" s="132">
        <v>262</v>
      </c>
      <c r="I187" s="134">
        <v>262</v>
      </c>
      <c r="J187" s="135" t="s">
        <v>566</v>
      </c>
      <c r="K187" s="136">
        <f t="shared" si="82"/>
        <v>47.5</v>
      </c>
      <c r="L187" s="137">
        <f t="shared" si="83"/>
        <v>0.22144522144522144</v>
      </c>
      <c r="M187" s="132" t="s">
        <v>547</v>
      </c>
      <c r="N187" s="138">
        <v>42977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92</v>
      </c>
      <c r="B188" s="161">
        <v>42933</v>
      </c>
      <c r="C188" s="161"/>
      <c r="D188" s="162" t="s">
        <v>698</v>
      </c>
      <c r="E188" s="163" t="s">
        <v>545</v>
      </c>
      <c r="F188" s="164">
        <v>370</v>
      </c>
      <c r="G188" s="163"/>
      <c r="H188" s="163">
        <v>447.5</v>
      </c>
      <c r="I188" s="165">
        <v>450</v>
      </c>
      <c r="J188" s="166" t="s">
        <v>631</v>
      </c>
      <c r="K188" s="136">
        <f t="shared" si="82"/>
        <v>77.5</v>
      </c>
      <c r="L188" s="167">
        <f t="shared" si="83"/>
        <v>0.20945945945945946</v>
      </c>
      <c r="M188" s="163" t="s">
        <v>547</v>
      </c>
      <c r="N188" s="168">
        <v>43035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0">
        <v>93</v>
      </c>
      <c r="B189" s="161">
        <v>42943</v>
      </c>
      <c r="C189" s="161"/>
      <c r="D189" s="162" t="s">
        <v>203</v>
      </c>
      <c r="E189" s="163" t="s">
        <v>545</v>
      </c>
      <c r="F189" s="164">
        <v>657.5</v>
      </c>
      <c r="G189" s="163"/>
      <c r="H189" s="163">
        <v>825</v>
      </c>
      <c r="I189" s="165">
        <v>820</v>
      </c>
      <c r="J189" s="166" t="s">
        <v>631</v>
      </c>
      <c r="K189" s="136">
        <f t="shared" si="82"/>
        <v>167.5</v>
      </c>
      <c r="L189" s="167">
        <f t="shared" si="83"/>
        <v>0.25475285171102663</v>
      </c>
      <c r="M189" s="163" t="s">
        <v>547</v>
      </c>
      <c r="N189" s="168">
        <v>43090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94</v>
      </c>
      <c r="B190" s="130">
        <v>42964</v>
      </c>
      <c r="C190" s="130"/>
      <c r="D190" s="131" t="s">
        <v>374</v>
      </c>
      <c r="E190" s="132" t="s">
        <v>545</v>
      </c>
      <c r="F190" s="133">
        <v>605</v>
      </c>
      <c r="G190" s="132"/>
      <c r="H190" s="132">
        <v>750</v>
      </c>
      <c r="I190" s="134">
        <v>750</v>
      </c>
      <c r="J190" s="135" t="s">
        <v>690</v>
      </c>
      <c r="K190" s="136">
        <f t="shared" si="82"/>
        <v>145</v>
      </c>
      <c r="L190" s="137">
        <f t="shared" si="83"/>
        <v>0.23966942148760331</v>
      </c>
      <c r="M190" s="132" t="s">
        <v>547</v>
      </c>
      <c r="N190" s="138">
        <v>43027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95</v>
      </c>
      <c r="B191" s="140">
        <v>42979</v>
      </c>
      <c r="C191" s="140"/>
      <c r="D191" s="148" t="s">
        <v>699</v>
      </c>
      <c r="E191" s="143" t="s">
        <v>545</v>
      </c>
      <c r="F191" s="143">
        <v>255</v>
      </c>
      <c r="G191" s="144"/>
      <c r="H191" s="144">
        <v>217.25</v>
      </c>
      <c r="I191" s="144">
        <v>320</v>
      </c>
      <c r="J191" s="145" t="s">
        <v>700</v>
      </c>
      <c r="K191" s="146">
        <f t="shared" si="82"/>
        <v>-37.75</v>
      </c>
      <c r="L191" s="149">
        <f t="shared" si="83"/>
        <v>-0.14803921568627451</v>
      </c>
      <c r="M191" s="143" t="s">
        <v>557</v>
      </c>
      <c r="N191" s="140">
        <v>43661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96</v>
      </c>
      <c r="B192" s="130">
        <v>42997</v>
      </c>
      <c r="C192" s="130"/>
      <c r="D192" s="131" t="s">
        <v>701</v>
      </c>
      <c r="E192" s="132" t="s">
        <v>545</v>
      </c>
      <c r="F192" s="133">
        <v>215</v>
      </c>
      <c r="G192" s="132"/>
      <c r="H192" s="132">
        <v>258</v>
      </c>
      <c r="I192" s="134">
        <v>258</v>
      </c>
      <c r="J192" s="135" t="s">
        <v>631</v>
      </c>
      <c r="K192" s="136">
        <f t="shared" si="82"/>
        <v>43</v>
      </c>
      <c r="L192" s="137">
        <f t="shared" si="83"/>
        <v>0.2</v>
      </c>
      <c r="M192" s="132" t="s">
        <v>547</v>
      </c>
      <c r="N192" s="138">
        <v>43040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97</v>
      </c>
      <c r="B193" s="130">
        <v>42997</v>
      </c>
      <c r="C193" s="130"/>
      <c r="D193" s="131" t="s">
        <v>701</v>
      </c>
      <c r="E193" s="132" t="s">
        <v>545</v>
      </c>
      <c r="F193" s="133">
        <v>215</v>
      </c>
      <c r="G193" s="132"/>
      <c r="H193" s="132">
        <v>258</v>
      </c>
      <c r="I193" s="134">
        <v>258</v>
      </c>
      <c r="J193" s="166" t="s">
        <v>631</v>
      </c>
      <c r="K193" s="136">
        <v>43</v>
      </c>
      <c r="L193" s="137">
        <v>0.2</v>
      </c>
      <c r="M193" s="132" t="s">
        <v>547</v>
      </c>
      <c r="N193" s="138">
        <v>43040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98</v>
      </c>
      <c r="B194" s="161">
        <v>42998</v>
      </c>
      <c r="C194" s="161"/>
      <c r="D194" s="162" t="s">
        <v>702</v>
      </c>
      <c r="E194" s="163" t="s">
        <v>545</v>
      </c>
      <c r="F194" s="133">
        <v>75</v>
      </c>
      <c r="G194" s="163"/>
      <c r="H194" s="163">
        <v>90</v>
      </c>
      <c r="I194" s="165">
        <v>90</v>
      </c>
      <c r="J194" s="135" t="s">
        <v>703</v>
      </c>
      <c r="K194" s="136">
        <f t="shared" ref="K194:K199" si="84">H194-F194</f>
        <v>15</v>
      </c>
      <c r="L194" s="137">
        <f t="shared" ref="L194:L199" si="85">K194/F194</f>
        <v>0.2</v>
      </c>
      <c r="M194" s="132" t="s">
        <v>547</v>
      </c>
      <c r="N194" s="138">
        <v>43019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99</v>
      </c>
      <c r="B195" s="161">
        <v>43011</v>
      </c>
      <c r="C195" s="161"/>
      <c r="D195" s="162" t="s">
        <v>704</v>
      </c>
      <c r="E195" s="163" t="s">
        <v>545</v>
      </c>
      <c r="F195" s="164">
        <v>315</v>
      </c>
      <c r="G195" s="163"/>
      <c r="H195" s="163">
        <v>392</v>
      </c>
      <c r="I195" s="165">
        <v>384</v>
      </c>
      <c r="J195" s="166" t="s">
        <v>705</v>
      </c>
      <c r="K195" s="136">
        <f t="shared" si="84"/>
        <v>77</v>
      </c>
      <c r="L195" s="167">
        <f t="shared" si="85"/>
        <v>0.24444444444444444</v>
      </c>
      <c r="M195" s="163" t="s">
        <v>547</v>
      </c>
      <c r="N195" s="168">
        <v>43017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100</v>
      </c>
      <c r="B196" s="161">
        <v>43013</v>
      </c>
      <c r="C196" s="161"/>
      <c r="D196" s="162" t="s">
        <v>443</v>
      </c>
      <c r="E196" s="163" t="s">
        <v>545</v>
      </c>
      <c r="F196" s="164">
        <v>145</v>
      </c>
      <c r="G196" s="163"/>
      <c r="H196" s="163">
        <v>179</v>
      </c>
      <c r="I196" s="165">
        <v>180</v>
      </c>
      <c r="J196" s="166" t="s">
        <v>706</v>
      </c>
      <c r="K196" s="136">
        <f t="shared" si="84"/>
        <v>34</v>
      </c>
      <c r="L196" s="167">
        <f t="shared" si="85"/>
        <v>0.23448275862068965</v>
      </c>
      <c r="M196" s="163" t="s">
        <v>547</v>
      </c>
      <c r="N196" s="168">
        <v>43025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101</v>
      </c>
      <c r="B197" s="161">
        <v>43014</v>
      </c>
      <c r="C197" s="161"/>
      <c r="D197" s="162" t="s">
        <v>349</v>
      </c>
      <c r="E197" s="163" t="s">
        <v>545</v>
      </c>
      <c r="F197" s="164">
        <v>256</v>
      </c>
      <c r="G197" s="163"/>
      <c r="H197" s="163">
        <v>323</v>
      </c>
      <c r="I197" s="165">
        <v>320</v>
      </c>
      <c r="J197" s="166" t="s">
        <v>631</v>
      </c>
      <c r="K197" s="136">
        <f t="shared" si="84"/>
        <v>67</v>
      </c>
      <c r="L197" s="167">
        <f t="shared" si="85"/>
        <v>0.26171875</v>
      </c>
      <c r="M197" s="163" t="s">
        <v>547</v>
      </c>
      <c r="N197" s="168">
        <v>43067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0">
        <v>102</v>
      </c>
      <c r="B198" s="161">
        <v>43017</v>
      </c>
      <c r="C198" s="161"/>
      <c r="D198" s="162" t="s">
        <v>363</v>
      </c>
      <c r="E198" s="163" t="s">
        <v>545</v>
      </c>
      <c r="F198" s="164">
        <v>137.5</v>
      </c>
      <c r="G198" s="163"/>
      <c r="H198" s="163">
        <v>184</v>
      </c>
      <c r="I198" s="165">
        <v>183</v>
      </c>
      <c r="J198" s="166" t="s">
        <v>707</v>
      </c>
      <c r="K198" s="136">
        <f t="shared" si="84"/>
        <v>46.5</v>
      </c>
      <c r="L198" s="167">
        <f t="shared" si="85"/>
        <v>0.33818181818181819</v>
      </c>
      <c r="M198" s="163" t="s">
        <v>547</v>
      </c>
      <c r="N198" s="168">
        <v>43108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103</v>
      </c>
      <c r="B199" s="161">
        <v>43018</v>
      </c>
      <c r="C199" s="161"/>
      <c r="D199" s="162" t="s">
        <v>708</v>
      </c>
      <c r="E199" s="163" t="s">
        <v>545</v>
      </c>
      <c r="F199" s="164">
        <v>125.5</v>
      </c>
      <c r="G199" s="163"/>
      <c r="H199" s="163">
        <v>158</v>
      </c>
      <c r="I199" s="165">
        <v>155</v>
      </c>
      <c r="J199" s="166" t="s">
        <v>709</v>
      </c>
      <c r="K199" s="136">
        <f t="shared" si="84"/>
        <v>32.5</v>
      </c>
      <c r="L199" s="167">
        <f t="shared" si="85"/>
        <v>0.25896414342629481</v>
      </c>
      <c r="M199" s="163" t="s">
        <v>547</v>
      </c>
      <c r="N199" s="168">
        <v>43067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104</v>
      </c>
      <c r="B200" s="161">
        <v>43018</v>
      </c>
      <c r="C200" s="161"/>
      <c r="D200" s="162" t="s">
        <v>710</v>
      </c>
      <c r="E200" s="163" t="s">
        <v>545</v>
      </c>
      <c r="F200" s="164">
        <v>895</v>
      </c>
      <c r="G200" s="163"/>
      <c r="H200" s="163">
        <v>1122.5</v>
      </c>
      <c r="I200" s="165">
        <v>1078</v>
      </c>
      <c r="J200" s="166" t="s">
        <v>711</v>
      </c>
      <c r="K200" s="136">
        <v>227.5</v>
      </c>
      <c r="L200" s="167">
        <v>0.25418994413407803</v>
      </c>
      <c r="M200" s="163" t="s">
        <v>547</v>
      </c>
      <c r="N200" s="168">
        <v>43117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105</v>
      </c>
      <c r="B201" s="161">
        <v>43020</v>
      </c>
      <c r="C201" s="161"/>
      <c r="D201" s="162" t="s">
        <v>358</v>
      </c>
      <c r="E201" s="163" t="s">
        <v>545</v>
      </c>
      <c r="F201" s="164">
        <v>525</v>
      </c>
      <c r="G201" s="163"/>
      <c r="H201" s="163">
        <v>629</v>
      </c>
      <c r="I201" s="165">
        <v>629</v>
      </c>
      <c r="J201" s="166" t="s">
        <v>631</v>
      </c>
      <c r="K201" s="136">
        <v>104</v>
      </c>
      <c r="L201" s="167">
        <v>0.19809523809523799</v>
      </c>
      <c r="M201" s="163" t="s">
        <v>547</v>
      </c>
      <c r="N201" s="168">
        <v>43119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106</v>
      </c>
      <c r="B202" s="161">
        <v>43046</v>
      </c>
      <c r="C202" s="161"/>
      <c r="D202" s="162" t="s">
        <v>391</v>
      </c>
      <c r="E202" s="163" t="s">
        <v>545</v>
      </c>
      <c r="F202" s="164">
        <v>740</v>
      </c>
      <c r="G202" s="163"/>
      <c r="H202" s="163">
        <v>892.5</v>
      </c>
      <c r="I202" s="165">
        <v>900</v>
      </c>
      <c r="J202" s="166" t="s">
        <v>712</v>
      </c>
      <c r="K202" s="136">
        <f>H202-F202</f>
        <v>152.5</v>
      </c>
      <c r="L202" s="167">
        <f>K202/F202</f>
        <v>0.20608108108108109</v>
      </c>
      <c r="M202" s="163" t="s">
        <v>547</v>
      </c>
      <c r="N202" s="168">
        <v>43052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107</v>
      </c>
      <c r="B203" s="130">
        <v>43073</v>
      </c>
      <c r="C203" s="130"/>
      <c r="D203" s="131" t="s">
        <v>713</v>
      </c>
      <c r="E203" s="132" t="s">
        <v>545</v>
      </c>
      <c r="F203" s="133">
        <v>118.5</v>
      </c>
      <c r="G203" s="132"/>
      <c r="H203" s="132">
        <v>143.5</v>
      </c>
      <c r="I203" s="134">
        <v>145</v>
      </c>
      <c r="J203" s="135" t="s">
        <v>714</v>
      </c>
      <c r="K203" s="136">
        <f>H203-F203</f>
        <v>25</v>
      </c>
      <c r="L203" s="137">
        <f>K203/F203</f>
        <v>0.2109704641350211</v>
      </c>
      <c r="M203" s="132" t="s">
        <v>547</v>
      </c>
      <c r="N203" s="138">
        <v>43097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39">
        <v>108</v>
      </c>
      <c r="B204" s="140">
        <v>43090</v>
      </c>
      <c r="C204" s="140"/>
      <c r="D204" s="141" t="s">
        <v>418</v>
      </c>
      <c r="E204" s="142" t="s">
        <v>545</v>
      </c>
      <c r="F204" s="143">
        <v>715</v>
      </c>
      <c r="G204" s="143"/>
      <c r="H204" s="144">
        <v>500</v>
      </c>
      <c r="I204" s="144">
        <v>872</v>
      </c>
      <c r="J204" s="145" t="s">
        <v>715</v>
      </c>
      <c r="K204" s="146">
        <f>H204-F204</f>
        <v>-215</v>
      </c>
      <c r="L204" s="147">
        <f>K204/F204</f>
        <v>-0.30069930069930068</v>
      </c>
      <c r="M204" s="143" t="s">
        <v>557</v>
      </c>
      <c r="N204" s="140">
        <v>43670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109</v>
      </c>
      <c r="B205" s="130">
        <v>43098</v>
      </c>
      <c r="C205" s="130"/>
      <c r="D205" s="131" t="s">
        <v>704</v>
      </c>
      <c r="E205" s="132" t="s">
        <v>545</v>
      </c>
      <c r="F205" s="133">
        <v>435</v>
      </c>
      <c r="G205" s="132"/>
      <c r="H205" s="132">
        <v>542.5</v>
      </c>
      <c r="I205" s="134">
        <v>539</v>
      </c>
      <c r="J205" s="135" t="s">
        <v>631</v>
      </c>
      <c r="K205" s="136">
        <v>107.5</v>
      </c>
      <c r="L205" s="137">
        <v>0.247126436781609</v>
      </c>
      <c r="M205" s="132" t="s">
        <v>547</v>
      </c>
      <c r="N205" s="138">
        <v>43206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110</v>
      </c>
      <c r="B206" s="130">
        <v>43098</v>
      </c>
      <c r="C206" s="130"/>
      <c r="D206" s="131" t="s">
        <v>517</v>
      </c>
      <c r="E206" s="132" t="s">
        <v>545</v>
      </c>
      <c r="F206" s="133">
        <v>885</v>
      </c>
      <c r="G206" s="132"/>
      <c r="H206" s="132">
        <v>1090</v>
      </c>
      <c r="I206" s="134">
        <v>1084</v>
      </c>
      <c r="J206" s="135" t="s">
        <v>631</v>
      </c>
      <c r="K206" s="136">
        <v>205</v>
      </c>
      <c r="L206" s="137">
        <v>0.23163841807909599</v>
      </c>
      <c r="M206" s="132" t="s">
        <v>547</v>
      </c>
      <c r="N206" s="138">
        <v>43213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9">
        <v>111</v>
      </c>
      <c r="B207" s="170">
        <v>43192</v>
      </c>
      <c r="C207" s="170"/>
      <c r="D207" s="148" t="s">
        <v>716</v>
      </c>
      <c r="E207" s="143" t="s">
        <v>545</v>
      </c>
      <c r="F207" s="171">
        <v>478.5</v>
      </c>
      <c r="G207" s="143"/>
      <c r="H207" s="143">
        <v>442</v>
      </c>
      <c r="I207" s="144">
        <v>613</v>
      </c>
      <c r="J207" s="145" t="s">
        <v>717</v>
      </c>
      <c r="K207" s="146">
        <f>H207-F207</f>
        <v>-36.5</v>
      </c>
      <c r="L207" s="147">
        <f>K207/F207</f>
        <v>-7.6280041797283177E-2</v>
      </c>
      <c r="M207" s="143" t="s">
        <v>557</v>
      </c>
      <c r="N207" s="140">
        <v>43762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112</v>
      </c>
      <c r="B208" s="140">
        <v>43194</v>
      </c>
      <c r="C208" s="140"/>
      <c r="D208" s="141" t="s">
        <v>718</v>
      </c>
      <c r="E208" s="142" t="s">
        <v>545</v>
      </c>
      <c r="F208" s="143">
        <f>141.5-7.3</f>
        <v>134.19999999999999</v>
      </c>
      <c r="G208" s="143"/>
      <c r="H208" s="144">
        <v>77</v>
      </c>
      <c r="I208" s="144">
        <v>180</v>
      </c>
      <c r="J208" s="145" t="s">
        <v>719</v>
      </c>
      <c r="K208" s="146">
        <f>H208-F208</f>
        <v>-57.199999999999989</v>
      </c>
      <c r="L208" s="147">
        <f>K208/F208</f>
        <v>-0.42622950819672129</v>
      </c>
      <c r="M208" s="143" t="s">
        <v>557</v>
      </c>
      <c r="N208" s="140">
        <v>43522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39">
        <v>113</v>
      </c>
      <c r="B209" s="140">
        <v>43209</v>
      </c>
      <c r="C209" s="140"/>
      <c r="D209" s="141" t="s">
        <v>720</v>
      </c>
      <c r="E209" s="142" t="s">
        <v>545</v>
      </c>
      <c r="F209" s="143">
        <v>430</v>
      </c>
      <c r="G209" s="143"/>
      <c r="H209" s="144">
        <v>220</v>
      </c>
      <c r="I209" s="144">
        <v>537</v>
      </c>
      <c r="J209" s="145" t="s">
        <v>721</v>
      </c>
      <c r="K209" s="146">
        <f>H209-F209</f>
        <v>-210</v>
      </c>
      <c r="L209" s="147">
        <f>K209/F209</f>
        <v>-0.48837209302325579</v>
      </c>
      <c r="M209" s="143" t="s">
        <v>557</v>
      </c>
      <c r="N209" s="140">
        <v>43252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114</v>
      </c>
      <c r="B210" s="161">
        <v>43220</v>
      </c>
      <c r="C210" s="161"/>
      <c r="D210" s="162" t="s">
        <v>722</v>
      </c>
      <c r="E210" s="163" t="s">
        <v>545</v>
      </c>
      <c r="F210" s="163">
        <v>153.5</v>
      </c>
      <c r="G210" s="163"/>
      <c r="H210" s="163">
        <v>196</v>
      </c>
      <c r="I210" s="165">
        <v>196</v>
      </c>
      <c r="J210" s="135" t="s">
        <v>723</v>
      </c>
      <c r="K210" s="136">
        <f>H210-F210</f>
        <v>42.5</v>
      </c>
      <c r="L210" s="137">
        <f>K210/F210</f>
        <v>0.27687296416938112</v>
      </c>
      <c r="M210" s="132" t="s">
        <v>547</v>
      </c>
      <c r="N210" s="138">
        <v>43605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39">
        <v>115</v>
      </c>
      <c r="B211" s="140">
        <v>43306</v>
      </c>
      <c r="C211" s="140"/>
      <c r="D211" s="141" t="s">
        <v>691</v>
      </c>
      <c r="E211" s="142" t="s">
        <v>545</v>
      </c>
      <c r="F211" s="143">
        <v>27.5</v>
      </c>
      <c r="G211" s="143"/>
      <c r="H211" s="144">
        <v>13.1</v>
      </c>
      <c r="I211" s="144">
        <v>60</v>
      </c>
      <c r="J211" s="145" t="s">
        <v>724</v>
      </c>
      <c r="K211" s="146">
        <v>-14.4</v>
      </c>
      <c r="L211" s="147">
        <v>-0.52363636363636401</v>
      </c>
      <c r="M211" s="143" t="s">
        <v>557</v>
      </c>
      <c r="N211" s="140">
        <v>43138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9">
        <v>116</v>
      </c>
      <c r="B212" s="170">
        <v>43318</v>
      </c>
      <c r="C212" s="170"/>
      <c r="D212" s="148" t="s">
        <v>725</v>
      </c>
      <c r="E212" s="143" t="s">
        <v>545</v>
      </c>
      <c r="F212" s="143">
        <v>148.5</v>
      </c>
      <c r="G212" s="143"/>
      <c r="H212" s="143">
        <v>102</v>
      </c>
      <c r="I212" s="144">
        <v>182</v>
      </c>
      <c r="J212" s="145" t="s">
        <v>726</v>
      </c>
      <c r="K212" s="146">
        <f>H212-F212</f>
        <v>-46.5</v>
      </c>
      <c r="L212" s="147">
        <f>K212/F212</f>
        <v>-0.31313131313131315</v>
      </c>
      <c r="M212" s="143" t="s">
        <v>557</v>
      </c>
      <c r="N212" s="140">
        <v>43661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117</v>
      </c>
      <c r="B213" s="130">
        <v>43335</v>
      </c>
      <c r="C213" s="130"/>
      <c r="D213" s="131" t="s">
        <v>727</v>
      </c>
      <c r="E213" s="132" t="s">
        <v>545</v>
      </c>
      <c r="F213" s="163">
        <v>285</v>
      </c>
      <c r="G213" s="132"/>
      <c r="H213" s="132">
        <v>355</v>
      </c>
      <c r="I213" s="134">
        <v>364</v>
      </c>
      <c r="J213" s="135" t="s">
        <v>728</v>
      </c>
      <c r="K213" s="136">
        <v>70</v>
      </c>
      <c r="L213" s="137">
        <v>0.24561403508771901</v>
      </c>
      <c r="M213" s="132" t="s">
        <v>547</v>
      </c>
      <c r="N213" s="138">
        <v>43455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118</v>
      </c>
      <c r="B214" s="130">
        <v>43341</v>
      </c>
      <c r="C214" s="130"/>
      <c r="D214" s="131" t="s">
        <v>383</v>
      </c>
      <c r="E214" s="132" t="s">
        <v>545</v>
      </c>
      <c r="F214" s="163">
        <v>525</v>
      </c>
      <c r="G214" s="132"/>
      <c r="H214" s="132">
        <v>585</v>
      </c>
      <c r="I214" s="134">
        <v>635</v>
      </c>
      <c r="J214" s="135" t="s">
        <v>729</v>
      </c>
      <c r="K214" s="136">
        <f t="shared" ref="K214:K245" si="86">H214-F214</f>
        <v>60</v>
      </c>
      <c r="L214" s="137">
        <f t="shared" ref="L214:L245" si="87">K214/F214</f>
        <v>0.11428571428571428</v>
      </c>
      <c r="M214" s="132" t="s">
        <v>547</v>
      </c>
      <c r="N214" s="138">
        <v>43662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119</v>
      </c>
      <c r="B215" s="130">
        <v>43395</v>
      </c>
      <c r="C215" s="130"/>
      <c r="D215" s="131" t="s">
        <v>374</v>
      </c>
      <c r="E215" s="132" t="s">
        <v>545</v>
      </c>
      <c r="F215" s="163">
        <v>475</v>
      </c>
      <c r="G215" s="132"/>
      <c r="H215" s="132">
        <v>574</v>
      </c>
      <c r="I215" s="134">
        <v>570</v>
      </c>
      <c r="J215" s="135" t="s">
        <v>631</v>
      </c>
      <c r="K215" s="136">
        <f t="shared" si="86"/>
        <v>99</v>
      </c>
      <c r="L215" s="137">
        <f t="shared" si="87"/>
        <v>0.20842105263157895</v>
      </c>
      <c r="M215" s="132" t="s">
        <v>547</v>
      </c>
      <c r="N215" s="138">
        <v>43403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120</v>
      </c>
      <c r="B216" s="161">
        <v>43397</v>
      </c>
      <c r="C216" s="161"/>
      <c r="D216" s="162" t="s">
        <v>730</v>
      </c>
      <c r="E216" s="163" t="s">
        <v>545</v>
      </c>
      <c r="F216" s="163">
        <v>707.5</v>
      </c>
      <c r="G216" s="163"/>
      <c r="H216" s="163">
        <v>872</v>
      </c>
      <c r="I216" s="165">
        <v>872</v>
      </c>
      <c r="J216" s="166" t="s">
        <v>631</v>
      </c>
      <c r="K216" s="136">
        <f t="shared" si="86"/>
        <v>164.5</v>
      </c>
      <c r="L216" s="167">
        <f t="shared" si="87"/>
        <v>0.23250883392226149</v>
      </c>
      <c r="M216" s="163" t="s">
        <v>547</v>
      </c>
      <c r="N216" s="168">
        <v>43482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121</v>
      </c>
      <c r="B217" s="161">
        <v>43398</v>
      </c>
      <c r="C217" s="161"/>
      <c r="D217" s="162" t="s">
        <v>731</v>
      </c>
      <c r="E217" s="163" t="s">
        <v>545</v>
      </c>
      <c r="F217" s="163">
        <v>162</v>
      </c>
      <c r="G217" s="163"/>
      <c r="H217" s="163">
        <v>204</v>
      </c>
      <c r="I217" s="165">
        <v>209</v>
      </c>
      <c r="J217" s="166" t="s">
        <v>732</v>
      </c>
      <c r="K217" s="136">
        <f t="shared" si="86"/>
        <v>42</v>
      </c>
      <c r="L217" s="167">
        <f t="shared" si="87"/>
        <v>0.25925925925925924</v>
      </c>
      <c r="M217" s="163" t="s">
        <v>547</v>
      </c>
      <c r="N217" s="168">
        <v>43539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122</v>
      </c>
      <c r="B218" s="161">
        <v>43399</v>
      </c>
      <c r="C218" s="161"/>
      <c r="D218" s="162" t="s">
        <v>459</v>
      </c>
      <c r="E218" s="163" t="s">
        <v>545</v>
      </c>
      <c r="F218" s="163">
        <v>240</v>
      </c>
      <c r="G218" s="163"/>
      <c r="H218" s="163">
        <v>297</v>
      </c>
      <c r="I218" s="165">
        <v>297</v>
      </c>
      <c r="J218" s="166" t="s">
        <v>631</v>
      </c>
      <c r="K218" s="172">
        <f t="shared" si="86"/>
        <v>57</v>
      </c>
      <c r="L218" s="167">
        <f t="shared" si="87"/>
        <v>0.23749999999999999</v>
      </c>
      <c r="M218" s="163" t="s">
        <v>547</v>
      </c>
      <c r="N218" s="168">
        <v>43417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123</v>
      </c>
      <c r="B219" s="130">
        <v>43439</v>
      </c>
      <c r="C219" s="130"/>
      <c r="D219" s="131" t="s">
        <v>733</v>
      </c>
      <c r="E219" s="132" t="s">
        <v>545</v>
      </c>
      <c r="F219" s="132">
        <v>202.5</v>
      </c>
      <c r="G219" s="132"/>
      <c r="H219" s="132">
        <v>255</v>
      </c>
      <c r="I219" s="134">
        <v>252</v>
      </c>
      <c r="J219" s="135" t="s">
        <v>631</v>
      </c>
      <c r="K219" s="136">
        <f t="shared" si="86"/>
        <v>52.5</v>
      </c>
      <c r="L219" s="137">
        <f t="shared" si="87"/>
        <v>0.25925925925925924</v>
      </c>
      <c r="M219" s="132" t="s">
        <v>547</v>
      </c>
      <c r="N219" s="138">
        <v>43542</v>
      </c>
      <c r="O219" s="54"/>
      <c r="P219" s="54"/>
      <c r="Q219" s="198"/>
      <c r="R219" s="37" t="s">
        <v>850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124</v>
      </c>
      <c r="B220" s="161">
        <v>43465</v>
      </c>
      <c r="C220" s="130"/>
      <c r="D220" s="162" t="s">
        <v>156</v>
      </c>
      <c r="E220" s="163" t="s">
        <v>545</v>
      </c>
      <c r="F220" s="163">
        <v>710</v>
      </c>
      <c r="G220" s="163"/>
      <c r="H220" s="163">
        <v>866</v>
      </c>
      <c r="I220" s="165">
        <v>866</v>
      </c>
      <c r="J220" s="166" t="s">
        <v>631</v>
      </c>
      <c r="K220" s="136">
        <f t="shared" si="86"/>
        <v>156</v>
      </c>
      <c r="L220" s="137">
        <f t="shared" si="87"/>
        <v>0.21971830985915494</v>
      </c>
      <c r="M220" s="132" t="s">
        <v>547</v>
      </c>
      <c r="N220" s="138">
        <v>43553</v>
      </c>
      <c r="O220" s="54"/>
      <c r="P220" s="54"/>
      <c r="Q220" s="198"/>
      <c r="R220" s="37" t="s">
        <v>850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125</v>
      </c>
      <c r="B221" s="161">
        <v>43522</v>
      </c>
      <c r="C221" s="161"/>
      <c r="D221" s="162" t="s">
        <v>170</v>
      </c>
      <c r="E221" s="163" t="s">
        <v>545</v>
      </c>
      <c r="F221" s="163">
        <v>337.25</v>
      </c>
      <c r="G221" s="163"/>
      <c r="H221" s="163">
        <v>398.5</v>
      </c>
      <c r="I221" s="165">
        <v>411</v>
      </c>
      <c r="J221" s="135" t="s">
        <v>734</v>
      </c>
      <c r="K221" s="136">
        <f t="shared" si="86"/>
        <v>61.25</v>
      </c>
      <c r="L221" s="137">
        <f t="shared" si="87"/>
        <v>0.1816160118606375</v>
      </c>
      <c r="M221" s="132" t="s">
        <v>547</v>
      </c>
      <c r="N221" s="138">
        <v>43760</v>
      </c>
      <c r="O221" s="54"/>
      <c r="P221" s="54"/>
      <c r="Q221" s="198"/>
      <c r="R221" s="37" t="s">
        <v>850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73">
        <v>126</v>
      </c>
      <c r="B222" s="174">
        <v>43559</v>
      </c>
      <c r="C222" s="174"/>
      <c r="D222" s="175" t="s">
        <v>735</v>
      </c>
      <c r="E222" s="176" t="s">
        <v>545</v>
      </c>
      <c r="F222" s="176">
        <v>130</v>
      </c>
      <c r="G222" s="176"/>
      <c r="H222" s="176">
        <v>65</v>
      </c>
      <c r="I222" s="177">
        <v>158</v>
      </c>
      <c r="J222" s="145" t="s">
        <v>736</v>
      </c>
      <c r="K222" s="146">
        <f t="shared" si="86"/>
        <v>-65</v>
      </c>
      <c r="L222" s="147">
        <f t="shared" si="87"/>
        <v>-0.5</v>
      </c>
      <c r="M222" s="143" t="s">
        <v>557</v>
      </c>
      <c r="N222" s="140">
        <v>43726</v>
      </c>
      <c r="O222" s="54"/>
      <c r="P222" s="54"/>
      <c r="Q222" s="198"/>
      <c r="R222" s="37" t="s">
        <v>848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127</v>
      </c>
      <c r="B223" s="161">
        <v>43017</v>
      </c>
      <c r="C223" s="161"/>
      <c r="D223" s="162" t="s">
        <v>205</v>
      </c>
      <c r="E223" s="163" t="s">
        <v>545</v>
      </c>
      <c r="F223" s="163">
        <v>141.5</v>
      </c>
      <c r="G223" s="163"/>
      <c r="H223" s="163">
        <v>183.5</v>
      </c>
      <c r="I223" s="165">
        <v>210</v>
      </c>
      <c r="J223" s="135" t="s">
        <v>732</v>
      </c>
      <c r="K223" s="136">
        <f t="shared" si="86"/>
        <v>42</v>
      </c>
      <c r="L223" s="137">
        <f t="shared" si="87"/>
        <v>0.29681978798586572</v>
      </c>
      <c r="M223" s="132" t="s">
        <v>547</v>
      </c>
      <c r="N223" s="138">
        <v>43042</v>
      </c>
      <c r="O223" s="54"/>
      <c r="P223" s="54"/>
      <c r="Q223" s="198"/>
      <c r="R223" s="37" t="s">
        <v>848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73">
        <v>128</v>
      </c>
      <c r="B224" s="174">
        <v>43074</v>
      </c>
      <c r="C224" s="174"/>
      <c r="D224" s="175" t="s">
        <v>737</v>
      </c>
      <c r="E224" s="176" t="s">
        <v>545</v>
      </c>
      <c r="F224" s="171">
        <v>172</v>
      </c>
      <c r="G224" s="176"/>
      <c r="H224" s="176">
        <v>155.25</v>
      </c>
      <c r="I224" s="177">
        <v>230</v>
      </c>
      <c r="J224" s="145" t="s">
        <v>738</v>
      </c>
      <c r="K224" s="146">
        <f t="shared" si="86"/>
        <v>-16.75</v>
      </c>
      <c r="L224" s="147">
        <f t="shared" si="87"/>
        <v>-9.7383720930232565E-2</v>
      </c>
      <c r="M224" s="143" t="s">
        <v>557</v>
      </c>
      <c r="N224" s="140">
        <v>43787</v>
      </c>
      <c r="O224" s="54"/>
      <c r="P224" s="54"/>
      <c r="Q224" s="198"/>
      <c r="R224" s="37" t="s">
        <v>848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129</v>
      </c>
      <c r="B225" s="161">
        <v>43398</v>
      </c>
      <c r="C225" s="161"/>
      <c r="D225" s="162" t="s">
        <v>117</v>
      </c>
      <c r="E225" s="163" t="s">
        <v>545</v>
      </c>
      <c r="F225" s="163">
        <v>698.5</v>
      </c>
      <c r="G225" s="163"/>
      <c r="H225" s="163">
        <v>890</v>
      </c>
      <c r="I225" s="165">
        <v>890</v>
      </c>
      <c r="J225" s="135" t="s">
        <v>739</v>
      </c>
      <c r="K225" s="136">
        <f t="shared" si="86"/>
        <v>191.5</v>
      </c>
      <c r="L225" s="137">
        <f t="shared" si="87"/>
        <v>0.27415891195418757</v>
      </c>
      <c r="M225" s="132" t="s">
        <v>547</v>
      </c>
      <c r="N225" s="138">
        <v>44328</v>
      </c>
      <c r="O225" s="54"/>
      <c r="P225" s="54"/>
      <c r="Q225" s="198"/>
      <c r="R225" s="37" t="s">
        <v>850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130</v>
      </c>
      <c r="B226" s="161">
        <v>42877</v>
      </c>
      <c r="C226" s="161"/>
      <c r="D226" s="162" t="s">
        <v>740</v>
      </c>
      <c r="E226" s="163" t="s">
        <v>545</v>
      </c>
      <c r="F226" s="163">
        <v>127.6</v>
      </c>
      <c r="G226" s="163"/>
      <c r="H226" s="163">
        <v>138</v>
      </c>
      <c r="I226" s="165">
        <v>190</v>
      </c>
      <c r="J226" s="135" t="s">
        <v>741</v>
      </c>
      <c r="K226" s="136">
        <f t="shared" si="86"/>
        <v>10.400000000000006</v>
      </c>
      <c r="L226" s="137">
        <f t="shared" si="87"/>
        <v>8.1504702194357417E-2</v>
      </c>
      <c r="M226" s="132" t="s">
        <v>547</v>
      </c>
      <c r="N226" s="138">
        <v>43774</v>
      </c>
      <c r="O226" s="54"/>
      <c r="P226" s="54"/>
      <c r="Q226" s="198"/>
      <c r="R226" s="37" t="s">
        <v>848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131</v>
      </c>
      <c r="B227" s="161">
        <v>43158</v>
      </c>
      <c r="C227" s="161"/>
      <c r="D227" s="162" t="s">
        <v>742</v>
      </c>
      <c r="E227" s="163" t="s">
        <v>545</v>
      </c>
      <c r="F227" s="163">
        <v>317</v>
      </c>
      <c r="G227" s="163"/>
      <c r="H227" s="163">
        <v>382.5</v>
      </c>
      <c r="I227" s="165">
        <v>398</v>
      </c>
      <c r="J227" s="135" t="s">
        <v>743</v>
      </c>
      <c r="K227" s="136">
        <f t="shared" si="86"/>
        <v>65.5</v>
      </c>
      <c r="L227" s="137">
        <f t="shared" si="87"/>
        <v>0.20662460567823343</v>
      </c>
      <c r="M227" s="132" t="s">
        <v>547</v>
      </c>
      <c r="N227" s="138">
        <v>44238</v>
      </c>
      <c r="O227" s="54"/>
      <c r="P227" s="54"/>
      <c r="Q227" s="198"/>
      <c r="R227" s="37" t="s">
        <v>848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73">
        <v>132</v>
      </c>
      <c r="B228" s="174">
        <v>43164</v>
      </c>
      <c r="C228" s="174"/>
      <c r="D228" s="175" t="s">
        <v>162</v>
      </c>
      <c r="E228" s="176" t="s">
        <v>545</v>
      </c>
      <c r="F228" s="171">
        <f>510-14.4</f>
        <v>495.6</v>
      </c>
      <c r="G228" s="176"/>
      <c r="H228" s="176">
        <v>350</v>
      </c>
      <c r="I228" s="177">
        <v>672</v>
      </c>
      <c r="J228" s="145" t="s">
        <v>744</v>
      </c>
      <c r="K228" s="146">
        <f t="shared" si="86"/>
        <v>-145.60000000000002</v>
      </c>
      <c r="L228" s="147">
        <f t="shared" si="87"/>
        <v>-0.29378531073446329</v>
      </c>
      <c r="M228" s="143" t="s">
        <v>557</v>
      </c>
      <c r="N228" s="140">
        <v>43887</v>
      </c>
      <c r="O228" s="54"/>
      <c r="P228" s="54"/>
      <c r="Q228" s="198"/>
      <c r="R228" s="37" t="s">
        <v>850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73">
        <v>133</v>
      </c>
      <c r="B229" s="174">
        <v>43237</v>
      </c>
      <c r="C229" s="174"/>
      <c r="D229" s="175" t="s">
        <v>745</v>
      </c>
      <c r="E229" s="176" t="s">
        <v>545</v>
      </c>
      <c r="F229" s="171">
        <v>230.3</v>
      </c>
      <c r="G229" s="176"/>
      <c r="H229" s="176">
        <v>102.5</v>
      </c>
      <c r="I229" s="177">
        <v>348</v>
      </c>
      <c r="J229" s="145" t="s">
        <v>746</v>
      </c>
      <c r="K229" s="146">
        <f t="shared" si="86"/>
        <v>-127.80000000000001</v>
      </c>
      <c r="L229" s="147">
        <f t="shared" si="87"/>
        <v>-0.55492835432045162</v>
      </c>
      <c r="M229" s="143" t="s">
        <v>557</v>
      </c>
      <c r="N229" s="140">
        <v>43896</v>
      </c>
      <c r="O229" s="54"/>
      <c r="P229" s="54"/>
      <c r="Q229" s="198"/>
      <c r="R229" s="37" t="s">
        <v>850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134</v>
      </c>
      <c r="B230" s="161">
        <v>43258</v>
      </c>
      <c r="C230" s="161"/>
      <c r="D230" s="162" t="s">
        <v>422</v>
      </c>
      <c r="E230" s="163" t="s">
        <v>545</v>
      </c>
      <c r="F230" s="163">
        <f>342.5-5.1</f>
        <v>337.4</v>
      </c>
      <c r="G230" s="163"/>
      <c r="H230" s="163">
        <v>412.5</v>
      </c>
      <c r="I230" s="165">
        <v>439</v>
      </c>
      <c r="J230" s="135" t="s">
        <v>747</v>
      </c>
      <c r="K230" s="136">
        <f t="shared" si="86"/>
        <v>75.100000000000023</v>
      </c>
      <c r="L230" s="137">
        <f t="shared" si="87"/>
        <v>0.22258446947243635</v>
      </c>
      <c r="M230" s="132" t="s">
        <v>547</v>
      </c>
      <c r="N230" s="138">
        <v>44230</v>
      </c>
      <c r="O230" s="54"/>
      <c r="P230" s="54"/>
      <c r="Q230" s="198"/>
      <c r="R230" s="37" t="s">
        <v>848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4">
        <v>135</v>
      </c>
      <c r="B231" s="153">
        <v>43285</v>
      </c>
      <c r="C231" s="153"/>
      <c r="D231" s="154" t="s">
        <v>56</v>
      </c>
      <c r="E231" s="155" t="s">
        <v>545</v>
      </c>
      <c r="F231" s="155">
        <f>127.5-5.53</f>
        <v>121.97</v>
      </c>
      <c r="G231" s="156"/>
      <c r="H231" s="156">
        <v>122.5</v>
      </c>
      <c r="I231" s="156">
        <v>170</v>
      </c>
      <c r="J231" s="157" t="s">
        <v>748</v>
      </c>
      <c r="K231" s="158">
        <f t="shared" si="86"/>
        <v>0.53000000000000114</v>
      </c>
      <c r="L231" s="159">
        <f t="shared" si="87"/>
        <v>4.3453308190538747E-3</v>
      </c>
      <c r="M231" s="155" t="s">
        <v>564</v>
      </c>
      <c r="N231" s="153">
        <v>44431</v>
      </c>
      <c r="O231" s="54"/>
      <c r="P231" s="54"/>
      <c r="Q231" s="198"/>
      <c r="R231" s="37" t="s">
        <v>850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73">
        <v>136</v>
      </c>
      <c r="B232" s="174">
        <v>43294</v>
      </c>
      <c r="C232" s="174"/>
      <c r="D232" s="175" t="s">
        <v>749</v>
      </c>
      <c r="E232" s="176" t="s">
        <v>545</v>
      </c>
      <c r="F232" s="171">
        <v>46.5</v>
      </c>
      <c r="G232" s="176"/>
      <c r="H232" s="176">
        <v>17</v>
      </c>
      <c r="I232" s="177">
        <v>59</v>
      </c>
      <c r="J232" s="145" t="s">
        <v>750</v>
      </c>
      <c r="K232" s="146">
        <f t="shared" si="86"/>
        <v>-29.5</v>
      </c>
      <c r="L232" s="147">
        <f t="shared" si="87"/>
        <v>-0.63440860215053763</v>
      </c>
      <c r="M232" s="143" t="s">
        <v>557</v>
      </c>
      <c r="N232" s="140">
        <v>43887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137</v>
      </c>
      <c r="B233" s="161">
        <v>43396</v>
      </c>
      <c r="C233" s="161"/>
      <c r="D233" s="162" t="s">
        <v>406</v>
      </c>
      <c r="E233" s="163" t="s">
        <v>545</v>
      </c>
      <c r="F233" s="163">
        <v>156.5</v>
      </c>
      <c r="G233" s="163"/>
      <c r="H233" s="163">
        <v>207.5</v>
      </c>
      <c r="I233" s="165">
        <v>191</v>
      </c>
      <c r="J233" s="135" t="s">
        <v>631</v>
      </c>
      <c r="K233" s="136">
        <f t="shared" si="86"/>
        <v>51</v>
      </c>
      <c r="L233" s="137">
        <f t="shared" si="87"/>
        <v>0.32587859424920129</v>
      </c>
      <c r="M233" s="132" t="s">
        <v>547</v>
      </c>
      <c r="N233" s="138">
        <v>44369</v>
      </c>
      <c r="O233" s="54"/>
      <c r="P233" s="54"/>
      <c r="Q233" s="198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138</v>
      </c>
      <c r="B234" s="161">
        <v>43439</v>
      </c>
      <c r="C234" s="161"/>
      <c r="D234" s="162" t="s">
        <v>337</v>
      </c>
      <c r="E234" s="163" t="s">
        <v>545</v>
      </c>
      <c r="F234" s="163">
        <v>259.5</v>
      </c>
      <c r="G234" s="163"/>
      <c r="H234" s="163">
        <v>320</v>
      </c>
      <c r="I234" s="165">
        <v>320</v>
      </c>
      <c r="J234" s="135" t="s">
        <v>631</v>
      </c>
      <c r="K234" s="136">
        <f t="shared" si="86"/>
        <v>60.5</v>
      </c>
      <c r="L234" s="137">
        <f t="shared" si="87"/>
        <v>0.23314065510597304</v>
      </c>
      <c r="M234" s="132" t="s">
        <v>547</v>
      </c>
      <c r="N234" s="138">
        <v>44323</v>
      </c>
      <c r="O234" s="54"/>
      <c r="P234" s="54"/>
      <c r="Q234" s="198"/>
      <c r="R234" s="37" t="s">
        <v>850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73">
        <v>139</v>
      </c>
      <c r="B235" s="174">
        <v>43439</v>
      </c>
      <c r="C235" s="174"/>
      <c r="D235" s="175" t="s">
        <v>751</v>
      </c>
      <c r="E235" s="176" t="s">
        <v>545</v>
      </c>
      <c r="F235" s="176">
        <v>715</v>
      </c>
      <c r="G235" s="176"/>
      <c r="H235" s="176">
        <v>445</v>
      </c>
      <c r="I235" s="177">
        <v>840</v>
      </c>
      <c r="J235" s="145" t="s">
        <v>752</v>
      </c>
      <c r="K235" s="146">
        <f t="shared" si="86"/>
        <v>-270</v>
      </c>
      <c r="L235" s="147">
        <f t="shared" si="87"/>
        <v>-0.3776223776223776</v>
      </c>
      <c r="M235" s="143" t="s">
        <v>557</v>
      </c>
      <c r="N235" s="140">
        <v>43800</v>
      </c>
      <c r="O235" s="54"/>
      <c r="P235" s="54"/>
      <c r="Q235" s="198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140</v>
      </c>
      <c r="B236" s="161">
        <v>43469</v>
      </c>
      <c r="C236" s="161"/>
      <c r="D236" s="162" t="s">
        <v>176</v>
      </c>
      <c r="E236" s="163" t="s">
        <v>545</v>
      </c>
      <c r="F236" s="163">
        <v>875</v>
      </c>
      <c r="G236" s="163"/>
      <c r="H236" s="163">
        <v>1165</v>
      </c>
      <c r="I236" s="165">
        <v>1185</v>
      </c>
      <c r="J236" s="135" t="s">
        <v>753</v>
      </c>
      <c r="K236" s="136">
        <f t="shared" si="86"/>
        <v>290</v>
      </c>
      <c r="L236" s="137">
        <f t="shared" si="87"/>
        <v>0.33142857142857141</v>
      </c>
      <c r="M236" s="132" t="s">
        <v>547</v>
      </c>
      <c r="N236" s="138">
        <v>43847</v>
      </c>
      <c r="O236" s="54"/>
      <c r="P236" s="54"/>
      <c r="Q236" s="198"/>
      <c r="R236" s="37" t="s">
        <v>850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141</v>
      </c>
      <c r="B237" s="161">
        <v>43559</v>
      </c>
      <c r="C237" s="161"/>
      <c r="D237" s="162" t="s">
        <v>355</v>
      </c>
      <c r="E237" s="163" t="s">
        <v>545</v>
      </c>
      <c r="F237" s="163">
        <f>387-14.63</f>
        <v>372.37</v>
      </c>
      <c r="G237" s="163"/>
      <c r="H237" s="163">
        <v>490</v>
      </c>
      <c r="I237" s="165">
        <v>490</v>
      </c>
      <c r="J237" s="135" t="s">
        <v>631</v>
      </c>
      <c r="K237" s="136">
        <f t="shared" si="86"/>
        <v>117.63</v>
      </c>
      <c r="L237" s="137">
        <f t="shared" si="87"/>
        <v>0.31589548030185027</v>
      </c>
      <c r="M237" s="132" t="s">
        <v>547</v>
      </c>
      <c r="N237" s="138">
        <v>43850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73">
        <v>142</v>
      </c>
      <c r="B238" s="174">
        <v>43578</v>
      </c>
      <c r="C238" s="174"/>
      <c r="D238" s="175" t="s">
        <v>754</v>
      </c>
      <c r="E238" s="176" t="s">
        <v>556</v>
      </c>
      <c r="F238" s="176">
        <v>220</v>
      </c>
      <c r="G238" s="176"/>
      <c r="H238" s="176">
        <v>127.5</v>
      </c>
      <c r="I238" s="177">
        <v>284</v>
      </c>
      <c r="J238" s="145" t="s">
        <v>755</v>
      </c>
      <c r="K238" s="146">
        <f t="shared" si="86"/>
        <v>-92.5</v>
      </c>
      <c r="L238" s="147">
        <f t="shared" si="87"/>
        <v>-0.42045454545454547</v>
      </c>
      <c r="M238" s="143" t="s">
        <v>557</v>
      </c>
      <c r="N238" s="140">
        <v>43896</v>
      </c>
      <c r="O238" s="54"/>
      <c r="P238" s="54"/>
      <c r="Q238" s="198"/>
      <c r="R238" s="37" t="s">
        <v>850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143</v>
      </c>
      <c r="B239" s="161">
        <v>43622</v>
      </c>
      <c r="C239" s="161"/>
      <c r="D239" s="162" t="s">
        <v>460</v>
      </c>
      <c r="E239" s="163" t="s">
        <v>556</v>
      </c>
      <c r="F239" s="163">
        <v>332.8</v>
      </c>
      <c r="G239" s="163"/>
      <c r="H239" s="163">
        <v>405</v>
      </c>
      <c r="I239" s="165">
        <v>419</v>
      </c>
      <c r="J239" s="135" t="s">
        <v>756</v>
      </c>
      <c r="K239" s="136">
        <f t="shared" si="86"/>
        <v>72.199999999999989</v>
      </c>
      <c r="L239" s="137">
        <f t="shared" si="87"/>
        <v>0.21694711538461534</v>
      </c>
      <c r="M239" s="132" t="s">
        <v>547</v>
      </c>
      <c r="N239" s="138">
        <v>43860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4">
        <v>144</v>
      </c>
      <c r="B240" s="153">
        <v>43641</v>
      </c>
      <c r="C240" s="153"/>
      <c r="D240" s="154" t="s">
        <v>168</v>
      </c>
      <c r="E240" s="155" t="s">
        <v>545</v>
      </c>
      <c r="F240" s="155">
        <v>386</v>
      </c>
      <c r="G240" s="156"/>
      <c r="H240" s="156">
        <v>395</v>
      </c>
      <c r="I240" s="156">
        <v>452</v>
      </c>
      <c r="J240" s="157" t="s">
        <v>757</v>
      </c>
      <c r="K240" s="158">
        <f t="shared" si="86"/>
        <v>9</v>
      </c>
      <c r="L240" s="159">
        <f t="shared" si="87"/>
        <v>2.3316062176165803E-2</v>
      </c>
      <c r="M240" s="155" t="s">
        <v>564</v>
      </c>
      <c r="N240" s="153">
        <v>43868</v>
      </c>
      <c r="O240" s="54"/>
      <c r="P240" s="54"/>
      <c r="Q240" s="198"/>
      <c r="R240" s="37" t="s">
        <v>848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4">
        <v>145</v>
      </c>
      <c r="B241" s="153">
        <v>43707</v>
      </c>
      <c r="C241" s="153"/>
      <c r="D241" s="154" t="s">
        <v>143</v>
      </c>
      <c r="E241" s="155" t="s">
        <v>545</v>
      </c>
      <c r="F241" s="155">
        <v>137.5</v>
      </c>
      <c r="G241" s="156"/>
      <c r="H241" s="156">
        <v>138.5</v>
      </c>
      <c r="I241" s="156">
        <v>190</v>
      </c>
      <c r="J241" s="157" t="s">
        <v>758</v>
      </c>
      <c r="K241" s="158">
        <f t="shared" si="86"/>
        <v>1</v>
      </c>
      <c r="L241" s="159">
        <f t="shared" si="87"/>
        <v>7.2727272727272727E-3</v>
      </c>
      <c r="M241" s="155" t="s">
        <v>564</v>
      </c>
      <c r="N241" s="153">
        <v>44432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146</v>
      </c>
      <c r="B242" s="161">
        <v>43731</v>
      </c>
      <c r="C242" s="161"/>
      <c r="D242" s="162" t="s">
        <v>415</v>
      </c>
      <c r="E242" s="163" t="s">
        <v>545</v>
      </c>
      <c r="F242" s="163">
        <v>235</v>
      </c>
      <c r="G242" s="163"/>
      <c r="H242" s="163">
        <v>295</v>
      </c>
      <c r="I242" s="165">
        <v>296</v>
      </c>
      <c r="J242" s="135" t="s">
        <v>759</v>
      </c>
      <c r="K242" s="136">
        <f t="shared" si="86"/>
        <v>60</v>
      </c>
      <c r="L242" s="137">
        <f t="shared" si="87"/>
        <v>0.25531914893617019</v>
      </c>
      <c r="M242" s="132" t="s">
        <v>547</v>
      </c>
      <c r="N242" s="138">
        <v>43844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147</v>
      </c>
      <c r="B243" s="161">
        <v>43752</v>
      </c>
      <c r="C243" s="161"/>
      <c r="D243" s="162" t="s">
        <v>760</v>
      </c>
      <c r="E243" s="163" t="s">
        <v>545</v>
      </c>
      <c r="F243" s="163">
        <v>277.5</v>
      </c>
      <c r="G243" s="163"/>
      <c r="H243" s="163">
        <v>333</v>
      </c>
      <c r="I243" s="165">
        <v>333</v>
      </c>
      <c r="J243" s="135" t="s">
        <v>761</v>
      </c>
      <c r="K243" s="136">
        <f t="shared" si="86"/>
        <v>55.5</v>
      </c>
      <c r="L243" s="137">
        <f t="shared" si="87"/>
        <v>0.2</v>
      </c>
      <c r="M243" s="132" t="s">
        <v>547</v>
      </c>
      <c r="N243" s="138">
        <v>43846</v>
      </c>
      <c r="O243" s="54"/>
      <c r="P243" s="54"/>
      <c r="Q243" s="198"/>
      <c r="R243" s="37" t="s">
        <v>850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148</v>
      </c>
      <c r="B244" s="161">
        <v>43752</v>
      </c>
      <c r="C244" s="161"/>
      <c r="D244" s="162" t="s">
        <v>762</v>
      </c>
      <c r="E244" s="163" t="s">
        <v>545</v>
      </c>
      <c r="F244" s="163">
        <v>930</v>
      </c>
      <c r="G244" s="163"/>
      <c r="H244" s="163">
        <v>1165</v>
      </c>
      <c r="I244" s="165">
        <v>1200</v>
      </c>
      <c r="J244" s="135" t="s">
        <v>763</v>
      </c>
      <c r="K244" s="136">
        <f t="shared" si="86"/>
        <v>235</v>
      </c>
      <c r="L244" s="137">
        <f t="shared" si="87"/>
        <v>0.25268817204301075</v>
      </c>
      <c r="M244" s="132" t="s">
        <v>547</v>
      </c>
      <c r="N244" s="138">
        <v>43847</v>
      </c>
      <c r="O244" s="54"/>
      <c r="P244" s="54"/>
      <c r="Q244" s="198"/>
      <c r="R244" s="37" t="s">
        <v>848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149</v>
      </c>
      <c r="B245" s="161">
        <v>43753</v>
      </c>
      <c r="C245" s="161"/>
      <c r="D245" s="162" t="s">
        <v>764</v>
      </c>
      <c r="E245" s="163" t="s">
        <v>545</v>
      </c>
      <c r="F245" s="133">
        <v>111</v>
      </c>
      <c r="G245" s="163"/>
      <c r="H245" s="163">
        <v>141</v>
      </c>
      <c r="I245" s="165">
        <v>141</v>
      </c>
      <c r="J245" s="135" t="s">
        <v>765</v>
      </c>
      <c r="K245" s="136">
        <f t="shared" si="86"/>
        <v>30</v>
      </c>
      <c r="L245" s="137">
        <f t="shared" si="87"/>
        <v>0.27027027027027029</v>
      </c>
      <c r="M245" s="132" t="s">
        <v>547</v>
      </c>
      <c r="N245" s="138">
        <v>44328</v>
      </c>
      <c r="O245" s="54"/>
      <c r="P245" s="54"/>
      <c r="Q245" s="198"/>
      <c r="R245" s="37" t="s">
        <v>848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150</v>
      </c>
      <c r="B246" s="161">
        <v>43753</v>
      </c>
      <c r="C246" s="161"/>
      <c r="D246" s="162" t="s">
        <v>766</v>
      </c>
      <c r="E246" s="163" t="s">
        <v>545</v>
      </c>
      <c r="F246" s="133">
        <v>296</v>
      </c>
      <c r="G246" s="163"/>
      <c r="H246" s="163">
        <v>370</v>
      </c>
      <c r="I246" s="165">
        <v>370</v>
      </c>
      <c r="J246" s="135" t="s">
        <v>631</v>
      </c>
      <c r="K246" s="136">
        <f t="shared" ref="K246:K271" si="88">H246-F246</f>
        <v>74</v>
      </c>
      <c r="L246" s="137">
        <f t="shared" ref="L246:L271" si="89">K246/F246</f>
        <v>0.25</v>
      </c>
      <c r="M246" s="132" t="s">
        <v>547</v>
      </c>
      <c r="N246" s="138">
        <v>43853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151</v>
      </c>
      <c r="B247" s="161">
        <v>43754</v>
      </c>
      <c r="C247" s="161"/>
      <c r="D247" s="162" t="s">
        <v>767</v>
      </c>
      <c r="E247" s="163" t="s">
        <v>545</v>
      </c>
      <c r="F247" s="133">
        <v>300</v>
      </c>
      <c r="G247" s="163"/>
      <c r="H247" s="163">
        <v>382.5</v>
      </c>
      <c r="I247" s="165">
        <v>344</v>
      </c>
      <c r="J247" s="135" t="s">
        <v>768</v>
      </c>
      <c r="K247" s="136">
        <f t="shared" si="88"/>
        <v>82.5</v>
      </c>
      <c r="L247" s="137">
        <f t="shared" si="89"/>
        <v>0.27500000000000002</v>
      </c>
      <c r="M247" s="132" t="s">
        <v>547</v>
      </c>
      <c r="N247" s="138">
        <v>44238</v>
      </c>
      <c r="O247" s="54"/>
      <c r="P247" s="54"/>
      <c r="Q247" s="198"/>
      <c r="R247" s="37" t="s">
        <v>848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152</v>
      </c>
      <c r="B248" s="161">
        <v>43832</v>
      </c>
      <c r="C248" s="161"/>
      <c r="D248" s="162" t="s">
        <v>769</v>
      </c>
      <c r="E248" s="163" t="s">
        <v>545</v>
      </c>
      <c r="F248" s="133">
        <v>495</v>
      </c>
      <c r="G248" s="163"/>
      <c r="H248" s="163">
        <v>595</v>
      </c>
      <c r="I248" s="165">
        <v>590</v>
      </c>
      <c r="J248" s="135" t="s">
        <v>567</v>
      </c>
      <c r="K248" s="136">
        <f t="shared" si="88"/>
        <v>100</v>
      </c>
      <c r="L248" s="137">
        <f t="shared" si="89"/>
        <v>0.20202020202020202</v>
      </c>
      <c r="M248" s="132" t="s">
        <v>547</v>
      </c>
      <c r="N248" s="138">
        <v>44589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153</v>
      </c>
      <c r="B249" s="161">
        <v>43966</v>
      </c>
      <c r="C249" s="161"/>
      <c r="D249" s="162" t="s">
        <v>74</v>
      </c>
      <c r="E249" s="163" t="s">
        <v>545</v>
      </c>
      <c r="F249" s="133">
        <v>67.5</v>
      </c>
      <c r="G249" s="163"/>
      <c r="H249" s="163">
        <v>86</v>
      </c>
      <c r="I249" s="165">
        <v>86</v>
      </c>
      <c r="J249" s="135" t="s">
        <v>770</v>
      </c>
      <c r="K249" s="136">
        <f t="shared" si="88"/>
        <v>18.5</v>
      </c>
      <c r="L249" s="137">
        <f t="shared" si="89"/>
        <v>0.27407407407407408</v>
      </c>
      <c r="M249" s="132" t="s">
        <v>547</v>
      </c>
      <c r="N249" s="138">
        <v>44008</v>
      </c>
      <c r="O249" s="54"/>
      <c r="P249" s="54"/>
      <c r="Q249" s="198"/>
      <c r="R249" s="37" t="s">
        <v>848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154</v>
      </c>
      <c r="B250" s="161">
        <v>44035</v>
      </c>
      <c r="C250" s="161"/>
      <c r="D250" s="162" t="s">
        <v>459</v>
      </c>
      <c r="E250" s="163" t="s">
        <v>545</v>
      </c>
      <c r="F250" s="133">
        <v>231</v>
      </c>
      <c r="G250" s="163"/>
      <c r="H250" s="163">
        <v>281</v>
      </c>
      <c r="I250" s="165">
        <v>281</v>
      </c>
      <c r="J250" s="135" t="s">
        <v>631</v>
      </c>
      <c r="K250" s="136">
        <f t="shared" si="88"/>
        <v>50</v>
      </c>
      <c r="L250" s="137">
        <f t="shared" si="89"/>
        <v>0.21645021645021645</v>
      </c>
      <c r="M250" s="132" t="s">
        <v>547</v>
      </c>
      <c r="N250" s="138">
        <v>44358</v>
      </c>
      <c r="O250" s="54"/>
      <c r="P250" s="54"/>
      <c r="Q250" s="198"/>
      <c r="R250" s="37" t="s">
        <v>848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155</v>
      </c>
      <c r="B251" s="161">
        <v>44092</v>
      </c>
      <c r="C251" s="161"/>
      <c r="D251" s="162" t="s">
        <v>141</v>
      </c>
      <c r="E251" s="163" t="s">
        <v>545</v>
      </c>
      <c r="F251" s="163">
        <v>206</v>
      </c>
      <c r="G251" s="163"/>
      <c r="H251" s="163">
        <v>248</v>
      </c>
      <c r="I251" s="165">
        <v>248</v>
      </c>
      <c r="J251" s="135" t="s">
        <v>631</v>
      </c>
      <c r="K251" s="136">
        <f t="shared" si="88"/>
        <v>42</v>
      </c>
      <c r="L251" s="137">
        <f t="shared" si="89"/>
        <v>0.20388349514563106</v>
      </c>
      <c r="M251" s="132" t="s">
        <v>547</v>
      </c>
      <c r="N251" s="138">
        <v>44214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156</v>
      </c>
      <c r="B252" s="161">
        <v>44140</v>
      </c>
      <c r="C252" s="161"/>
      <c r="D252" s="162" t="s">
        <v>141</v>
      </c>
      <c r="E252" s="163" t="s">
        <v>545</v>
      </c>
      <c r="F252" s="163">
        <v>182.5</v>
      </c>
      <c r="G252" s="163"/>
      <c r="H252" s="163">
        <v>248</v>
      </c>
      <c r="I252" s="165">
        <v>248</v>
      </c>
      <c r="J252" s="135" t="s">
        <v>631</v>
      </c>
      <c r="K252" s="136">
        <f t="shared" si="88"/>
        <v>65.5</v>
      </c>
      <c r="L252" s="137">
        <f t="shared" si="89"/>
        <v>0.35890410958904112</v>
      </c>
      <c r="M252" s="132" t="s">
        <v>547</v>
      </c>
      <c r="N252" s="138">
        <v>44214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157</v>
      </c>
      <c r="B253" s="161">
        <v>44140</v>
      </c>
      <c r="C253" s="161"/>
      <c r="D253" s="162" t="s">
        <v>337</v>
      </c>
      <c r="E253" s="163" t="s">
        <v>545</v>
      </c>
      <c r="F253" s="163">
        <v>247.5</v>
      </c>
      <c r="G253" s="163"/>
      <c r="H253" s="163">
        <v>320</v>
      </c>
      <c r="I253" s="165">
        <v>320</v>
      </c>
      <c r="J253" s="135" t="s">
        <v>631</v>
      </c>
      <c r="K253" s="136">
        <f t="shared" si="88"/>
        <v>72.5</v>
      </c>
      <c r="L253" s="137">
        <f t="shared" si="89"/>
        <v>0.29292929292929293</v>
      </c>
      <c r="M253" s="132" t="s">
        <v>547</v>
      </c>
      <c r="N253" s="138">
        <v>44323</v>
      </c>
      <c r="O253" s="54"/>
      <c r="P253" s="54"/>
      <c r="Q253" s="198"/>
      <c r="R253" s="37" t="s">
        <v>848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158</v>
      </c>
      <c r="B254" s="161">
        <v>44140</v>
      </c>
      <c r="C254" s="161"/>
      <c r="D254" s="162" t="s">
        <v>199</v>
      </c>
      <c r="E254" s="163" t="s">
        <v>545</v>
      </c>
      <c r="F254" s="133">
        <v>925</v>
      </c>
      <c r="G254" s="163"/>
      <c r="H254" s="163">
        <v>1095</v>
      </c>
      <c r="I254" s="165">
        <v>1093</v>
      </c>
      <c r="J254" s="135" t="s">
        <v>771</v>
      </c>
      <c r="K254" s="136">
        <f t="shared" si="88"/>
        <v>170</v>
      </c>
      <c r="L254" s="137">
        <f t="shared" si="89"/>
        <v>0.18378378378378379</v>
      </c>
      <c r="M254" s="132" t="s">
        <v>547</v>
      </c>
      <c r="N254" s="138">
        <v>44201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159</v>
      </c>
      <c r="B255" s="161">
        <v>44140</v>
      </c>
      <c r="C255" s="161"/>
      <c r="D255" s="162" t="s">
        <v>355</v>
      </c>
      <c r="E255" s="163" t="s">
        <v>545</v>
      </c>
      <c r="F255" s="133">
        <v>332.5</v>
      </c>
      <c r="G255" s="163"/>
      <c r="H255" s="163">
        <v>393</v>
      </c>
      <c r="I255" s="165">
        <v>406</v>
      </c>
      <c r="J255" s="135" t="s">
        <v>772</v>
      </c>
      <c r="K255" s="136">
        <f t="shared" si="88"/>
        <v>60.5</v>
      </c>
      <c r="L255" s="137">
        <f t="shared" si="89"/>
        <v>0.18195488721804512</v>
      </c>
      <c r="M255" s="132" t="s">
        <v>547</v>
      </c>
      <c r="N255" s="138">
        <v>44256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160</v>
      </c>
      <c r="B256" s="161">
        <v>44141</v>
      </c>
      <c r="C256" s="161"/>
      <c r="D256" s="162" t="s">
        <v>459</v>
      </c>
      <c r="E256" s="163" t="s">
        <v>545</v>
      </c>
      <c r="F256" s="133">
        <v>231</v>
      </c>
      <c r="G256" s="163"/>
      <c r="H256" s="163">
        <v>281</v>
      </c>
      <c r="I256" s="165">
        <v>281</v>
      </c>
      <c r="J256" s="135" t="s">
        <v>631</v>
      </c>
      <c r="K256" s="136">
        <f t="shared" si="88"/>
        <v>50</v>
      </c>
      <c r="L256" s="137">
        <f t="shared" si="89"/>
        <v>0.21645021645021645</v>
      </c>
      <c r="M256" s="132" t="s">
        <v>547</v>
      </c>
      <c r="N256" s="138">
        <v>44358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161</v>
      </c>
      <c r="B257" s="161">
        <v>44187</v>
      </c>
      <c r="C257" s="161"/>
      <c r="D257" s="162" t="s">
        <v>773</v>
      </c>
      <c r="E257" s="163" t="s">
        <v>545</v>
      </c>
      <c r="F257" s="133">
        <v>190</v>
      </c>
      <c r="G257" s="163"/>
      <c r="H257" s="163">
        <v>239</v>
      </c>
      <c r="I257" s="165">
        <v>239</v>
      </c>
      <c r="J257" s="135" t="s">
        <v>774</v>
      </c>
      <c r="K257" s="136">
        <f t="shared" si="88"/>
        <v>49</v>
      </c>
      <c r="L257" s="137">
        <f t="shared" si="89"/>
        <v>0.25789473684210529</v>
      </c>
      <c r="M257" s="132" t="s">
        <v>547</v>
      </c>
      <c r="N257" s="138">
        <v>44844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162</v>
      </c>
      <c r="B258" s="161">
        <v>44258</v>
      </c>
      <c r="C258" s="161"/>
      <c r="D258" s="162" t="s">
        <v>769</v>
      </c>
      <c r="E258" s="163" t="s">
        <v>545</v>
      </c>
      <c r="F258" s="133">
        <v>495</v>
      </c>
      <c r="G258" s="163"/>
      <c r="H258" s="163">
        <v>595</v>
      </c>
      <c r="I258" s="165">
        <v>590</v>
      </c>
      <c r="J258" s="135" t="s">
        <v>567</v>
      </c>
      <c r="K258" s="136">
        <f t="shared" si="88"/>
        <v>100</v>
      </c>
      <c r="L258" s="137">
        <f t="shared" si="89"/>
        <v>0.20202020202020202</v>
      </c>
      <c r="M258" s="132" t="s">
        <v>547</v>
      </c>
      <c r="N258" s="138">
        <v>44589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163</v>
      </c>
      <c r="B259" s="161">
        <v>44274</v>
      </c>
      <c r="C259" s="161"/>
      <c r="D259" s="162" t="s">
        <v>355</v>
      </c>
      <c r="E259" s="163" t="s">
        <v>545</v>
      </c>
      <c r="F259" s="133">
        <v>355</v>
      </c>
      <c r="G259" s="163"/>
      <c r="H259" s="163">
        <v>422.5</v>
      </c>
      <c r="I259" s="165">
        <v>420</v>
      </c>
      <c r="J259" s="135" t="s">
        <v>775</v>
      </c>
      <c r="K259" s="136">
        <f t="shared" si="88"/>
        <v>67.5</v>
      </c>
      <c r="L259" s="137">
        <f t="shared" si="89"/>
        <v>0.19014084507042253</v>
      </c>
      <c r="M259" s="132" t="s">
        <v>547</v>
      </c>
      <c r="N259" s="138">
        <v>44361</v>
      </c>
      <c r="O259" s="54"/>
      <c r="P259" s="54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164</v>
      </c>
      <c r="B260" s="161">
        <v>44295</v>
      </c>
      <c r="C260" s="161"/>
      <c r="D260" s="162" t="s">
        <v>319</v>
      </c>
      <c r="E260" s="163" t="s">
        <v>545</v>
      </c>
      <c r="F260" s="133">
        <v>555</v>
      </c>
      <c r="G260" s="163"/>
      <c r="H260" s="163">
        <v>663</v>
      </c>
      <c r="I260" s="165">
        <v>663</v>
      </c>
      <c r="J260" s="135" t="s">
        <v>776</v>
      </c>
      <c r="K260" s="136">
        <f t="shared" si="88"/>
        <v>108</v>
      </c>
      <c r="L260" s="137">
        <f t="shared" si="89"/>
        <v>0.19459459459459461</v>
      </c>
      <c r="M260" s="132" t="s">
        <v>547</v>
      </c>
      <c r="N260" s="138">
        <v>44321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165</v>
      </c>
      <c r="B261" s="161">
        <v>44308</v>
      </c>
      <c r="C261" s="161"/>
      <c r="D261" s="162" t="s">
        <v>740</v>
      </c>
      <c r="E261" s="163" t="s">
        <v>545</v>
      </c>
      <c r="F261" s="133">
        <v>126.5</v>
      </c>
      <c r="G261" s="163"/>
      <c r="H261" s="163">
        <v>155</v>
      </c>
      <c r="I261" s="165">
        <v>155</v>
      </c>
      <c r="J261" s="135" t="s">
        <v>631</v>
      </c>
      <c r="K261" s="136">
        <f t="shared" si="88"/>
        <v>28.5</v>
      </c>
      <c r="L261" s="137">
        <f t="shared" si="89"/>
        <v>0.22529644268774704</v>
      </c>
      <c r="M261" s="132" t="s">
        <v>547</v>
      </c>
      <c r="N261" s="138">
        <v>44362</v>
      </c>
      <c r="O261" s="54"/>
      <c r="P261" s="54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39">
        <v>166</v>
      </c>
      <c r="B262" s="170">
        <v>44368</v>
      </c>
      <c r="C262" s="170"/>
      <c r="D262" s="141" t="s">
        <v>777</v>
      </c>
      <c r="E262" s="143" t="s">
        <v>545</v>
      </c>
      <c r="F262" s="171">
        <v>287.5</v>
      </c>
      <c r="G262" s="143"/>
      <c r="H262" s="143">
        <v>245</v>
      </c>
      <c r="I262" s="144">
        <v>344</v>
      </c>
      <c r="J262" s="145" t="s">
        <v>778</v>
      </c>
      <c r="K262" s="146">
        <f t="shared" si="88"/>
        <v>-42.5</v>
      </c>
      <c r="L262" s="147">
        <f t="shared" si="89"/>
        <v>-0.14782608695652175</v>
      </c>
      <c r="M262" s="143" t="s">
        <v>557</v>
      </c>
      <c r="N262" s="140">
        <v>44508</v>
      </c>
      <c r="O262" s="54"/>
      <c r="P262" s="54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167</v>
      </c>
      <c r="B263" s="161">
        <v>44368</v>
      </c>
      <c r="C263" s="161"/>
      <c r="D263" s="162" t="s">
        <v>459</v>
      </c>
      <c r="E263" s="163" t="s">
        <v>545</v>
      </c>
      <c r="F263" s="133">
        <v>241</v>
      </c>
      <c r="G263" s="163"/>
      <c r="H263" s="163">
        <v>298</v>
      </c>
      <c r="I263" s="165">
        <v>320</v>
      </c>
      <c r="J263" s="135" t="s">
        <v>631</v>
      </c>
      <c r="K263" s="136">
        <f t="shared" si="88"/>
        <v>57</v>
      </c>
      <c r="L263" s="137">
        <f t="shared" si="89"/>
        <v>0.23651452282157676</v>
      </c>
      <c r="M263" s="132" t="s">
        <v>547</v>
      </c>
      <c r="N263" s="138">
        <v>44802</v>
      </c>
      <c r="O263" s="54"/>
      <c r="P263" s="54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168</v>
      </c>
      <c r="B264" s="161">
        <v>44406</v>
      </c>
      <c r="C264" s="161"/>
      <c r="D264" s="162" t="s">
        <v>740</v>
      </c>
      <c r="E264" s="163" t="s">
        <v>545</v>
      </c>
      <c r="F264" s="133">
        <v>162.5</v>
      </c>
      <c r="G264" s="163"/>
      <c r="H264" s="163">
        <v>200</v>
      </c>
      <c r="I264" s="165">
        <v>200</v>
      </c>
      <c r="J264" s="135" t="s">
        <v>631</v>
      </c>
      <c r="K264" s="136">
        <f t="shared" si="88"/>
        <v>37.5</v>
      </c>
      <c r="L264" s="137">
        <f t="shared" si="89"/>
        <v>0.23076923076923078</v>
      </c>
      <c r="M264" s="132" t="s">
        <v>547</v>
      </c>
      <c r="N264" s="138">
        <v>44802</v>
      </c>
      <c r="O264" s="54"/>
      <c r="P264" s="54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169</v>
      </c>
      <c r="B265" s="161">
        <v>44462</v>
      </c>
      <c r="C265" s="161"/>
      <c r="D265" s="162" t="s">
        <v>423</v>
      </c>
      <c r="E265" s="163" t="s">
        <v>545</v>
      </c>
      <c r="F265" s="133">
        <v>1235</v>
      </c>
      <c r="G265" s="163"/>
      <c r="H265" s="163">
        <v>1505</v>
      </c>
      <c r="I265" s="165">
        <v>1500</v>
      </c>
      <c r="J265" s="135" t="s">
        <v>631</v>
      </c>
      <c r="K265" s="136">
        <f t="shared" si="88"/>
        <v>270</v>
      </c>
      <c r="L265" s="137">
        <f t="shared" si="89"/>
        <v>0.21862348178137653</v>
      </c>
      <c r="M265" s="132" t="s">
        <v>547</v>
      </c>
      <c r="N265" s="138">
        <v>44564</v>
      </c>
      <c r="O265" s="54"/>
      <c r="P265" s="54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170</v>
      </c>
      <c r="B266" s="161">
        <v>44480</v>
      </c>
      <c r="C266" s="161"/>
      <c r="D266" s="162" t="s">
        <v>779</v>
      </c>
      <c r="E266" s="163" t="s">
        <v>545</v>
      </c>
      <c r="F266" s="133">
        <v>58.75</v>
      </c>
      <c r="G266" s="163"/>
      <c r="H266" s="163">
        <v>64.25</v>
      </c>
      <c r="I266" s="165"/>
      <c r="J266" s="135" t="s">
        <v>631</v>
      </c>
      <c r="K266" s="136">
        <f t="shared" si="88"/>
        <v>5.5</v>
      </c>
      <c r="L266" s="137">
        <f t="shared" si="89"/>
        <v>9.3617021276595741E-2</v>
      </c>
      <c r="M266" s="132" t="s">
        <v>547</v>
      </c>
      <c r="N266" s="138">
        <v>45322</v>
      </c>
      <c r="O266" s="54"/>
      <c r="P266" s="54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29">
        <v>171</v>
      </c>
      <c r="B267" s="130">
        <v>44481</v>
      </c>
      <c r="C267" s="130"/>
      <c r="D267" s="131" t="s">
        <v>273</v>
      </c>
      <c r="E267" s="132" t="s">
        <v>545</v>
      </c>
      <c r="F267" s="133">
        <v>315</v>
      </c>
      <c r="G267" s="132"/>
      <c r="H267" s="132">
        <v>335</v>
      </c>
      <c r="I267" s="134">
        <v>380</v>
      </c>
      <c r="J267" s="135" t="s">
        <v>821</v>
      </c>
      <c r="K267" s="136">
        <f t="shared" si="88"/>
        <v>20</v>
      </c>
      <c r="L267" s="137">
        <f t="shared" si="89"/>
        <v>6.3492063492063489E-2</v>
      </c>
      <c r="M267" s="132" t="s">
        <v>547</v>
      </c>
      <c r="N267" s="138">
        <v>45297</v>
      </c>
      <c r="O267" s="54"/>
      <c r="P267" s="54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29">
        <v>172</v>
      </c>
      <c r="B268" s="130">
        <v>44481</v>
      </c>
      <c r="C268" s="130"/>
      <c r="D268" s="131" t="s">
        <v>780</v>
      </c>
      <c r="E268" s="132" t="s">
        <v>545</v>
      </c>
      <c r="F268" s="133">
        <v>45.5</v>
      </c>
      <c r="G268" s="132"/>
      <c r="H268" s="132">
        <v>56.5</v>
      </c>
      <c r="I268" s="134">
        <v>56</v>
      </c>
      <c r="J268" s="135" t="s">
        <v>631</v>
      </c>
      <c r="K268" s="136">
        <f t="shared" si="88"/>
        <v>11</v>
      </c>
      <c r="L268" s="137">
        <f t="shared" si="89"/>
        <v>0.24175824175824176</v>
      </c>
      <c r="M268" s="132" t="s">
        <v>547</v>
      </c>
      <c r="N268" s="138">
        <v>44881</v>
      </c>
      <c r="O268" s="54"/>
      <c r="P268" s="54"/>
      <c r="R268" s="37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29">
        <v>173</v>
      </c>
      <c r="B269" s="130">
        <v>44551</v>
      </c>
      <c r="C269" s="130"/>
      <c r="D269" s="131" t="s">
        <v>128</v>
      </c>
      <c r="E269" s="132" t="s">
        <v>545</v>
      </c>
      <c r="F269" s="133">
        <v>2300</v>
      </c>
      <c r="G269" s="132"/>
      <c r="H269" s="132">
        <f>(2820+2200)/2</f>
        <v>2510</v>
      </c>
      <c r="I269" s="134">
        <v>3000</v>
      </c>
      <c r="J269" s="135" t="s">
        <v>781</v>
      </c>
      <c r="K269" s="136">
        <f t="shared" si="88"/>
        <v>210</v>
      </c>
      <c r="L269" s="137">
        <f t="shared" si="89"/>
        <v>9.1304347826086957E-2</v>
      </c>
      <c r="M269" s="132" t="s">
        <v>547</v>
      </c>
      <c r="N269" s="138">
        <v>44649</v>
      </c>
      <c r="O269" s="54"/>
      <c r="P269" s="54"/>
      <c r="R269" s="37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29">
        <v>174</v>
      </c>
      <c r="B270" s="130">
        <v>44606</v>
      </c>
      <c r="C270" s="130"/>
      <c r="D270" s="131" t="s">
        <v>413</v>
      </c>
      <c r="E270" s="132" t="s">
        <v>545</v>
      </c>
      <c r="F270" s="133">
        <v>635</v>
      </c>
      <c r="G270" s="132"/>
      <c r="H270" s="132">
        <v>700</v>
      </c>
      <c r="I270" s="134">
        <v>764</v>
      </c>
      <c r="J270" s="135" t="s">
        <v>806</v>
      </c>
      <c r="K270" s="136">
        <f t="shared" si="88"/>
        <v>65</v>
      </c>
      <c r="L270" s="137">
        <f t="shared" si="89"/>
        <v>0.10236220472440945</v>
      </c>
      <c r="M270" s="132" t="s">
        <v>547</v>
      </c>
      <c r="N270" s="138">
        <v>45159</v>
      </c>
      <c r="O270" s="54"/>
      <c r="P270" s="54"/>
      <c r="R270" s="37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29">
        <v>175</v>
      </c>
      <c r="B271" s="130">
        <v>44613</v>
      </c>
      <c r="C271" s="130"/>
      <c r="D271" s="131" t="s">
        <v>423</v>
      </c>
      <c r="E271" s="132" t="s">
        <v>545</v>
      </c>
      <c r="F271" s="133">
        <v>1255</v>
      </c>
      <c r="G271" s="132"/>
      <c r="H271" s="132">
        <v>1515</v>
      </c>
      <c r="I271" s="134">
        <v>1510</v>
      </c>
      <c r="J271" s="135" t="s">
        <v>631</v>
      </c>
      <c r="K271" s="136">
        <f t="shared" si="88"/>
        <v>260</v>
      </c>
      <c r="L271" s="137">
        <f t="shared" si="89"/>
        <v>0.20717131474103587</v>
      </c>
      <c r="M271" s="132" t="s">
        <v>547</v>
      </c>
      <c r="N271" s="138">
        <v>44834</v>
      </c>
      <c r="O271" s="54"/>
      <c r="P271" s="54"/>
      <c r="R271" s="37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259">
        <v>176</v>
      </c>
      <c r="B272" s="250">
        <v>44670</v>
      </c>
      <c r="C272" s="250"/>
      <c r="D272" s="251" t="s">
        <v>510</v>
      </c>
      <c r="E272" s="252" t="s">
        <v>545</v>
      </c>
      <c r="F272" s="253">
        <v>445</v>
      </c>
      <c r="G272" s="253"/>
      <c r="H272" s="253">
        <v>460</v>
      </c>
      <c r="I272" s="253">
        <v>553</v>
      </c>
      <c r="J272" s="254" t="s">
        <v>841</v>
      </c>
      <c r="K272" s="255">
        <f t="shared" ref="K272" si="90">H272-F272</f>
        <v>15</v>
      </c>
      <c r="L272" s="256">
        <f t="shared" ref="L272" si="91">K272/F272</f>
        <v>3.3707865168539325E-2</v>
      </c>
      <c r="M272" s="257" t="s">
        <v>564</v>
      </c>
      <c r="N272" s="258">
        <v>45397</v>
      </c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8" ht="12.75" customHeight="1">
      <c r="A273" s="160">
        <v>177</v>
      </c>
      <c r="B273" s="161">
        <v>44746</v>
      </c>
      <c r="C273" s="161"/>
      <c r="D273" s="162" t="s">
        <v>782</v>
      </c>
      <c r="E273" s="163" t="s">
        <v>545</v>
      </c>
      <c r="F273" s="163">
        <v>207.5</v>
      </c>
      <c r="G273" s="163"/>
      <c r="H273" s="163">
        <v>254</v>
      </c>
      <c r="I273" s="165">
        <v>254</v>
      </c>
      <c r="J273" s="135" t="s">
        <v>631</v>
      </c>
      <c r="K273" s="136">
        <f t="shared" ref="K273:K283" si="92">H273-F273</f>
        <v>46.5</v>
      </c>
      <c r="L273" s="137">
        <f t="shared" ref="L273:L283" si="93">K273/F273</f>
        <v>0.22409638554216868</v>
      </c>
      <c r="M273" s="132" t="s">
        <v>547</v>
      </c>
      <c r="N273" s="138">
        <v>44792</v>
      </c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8" ht="12.75" customHeight="1">
      <c r="A274" s="160">
        <v>178</v>
      </c>
      <c r="B274" s="161">
        <v>44775</v>
      </c>
      <c r="C274" s="161"/>
      <c r="D274" s="162" t="s">
        <v>461</v>
      </c>
      <c r="E274" s="163" t="s">
        <v>545</v>
      </c>
      <c r="F274" s="163">
        <v>31.25</v>
      </c>
      <c r="G274" s="163"/>
      <c r="H274" s="163">
        <v>38.75</v>
      </c>
      <c r="I274" s="165">
        <v>38</v>
      </c>
      <c r="J274" s="135" t="s">
        <v>631</v>
      </c>
      <c r="K274" s="136">
        <f t="shared" si="92"/>
        <v>7.5</v>
      </c>
      <c r="L274" s="137">
        <f t="shared" si="93"/>
        <v>0.24</v>
      </c>
      <c r="M274" s="132" t="s">
        <v>547</v>
      </c>
      <c r="N274" s="138">
        <v>44844</v>
      </c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8" ht="12.75" customHeight="1">
      <c r="A275" s="160">
        <v>179</v>
      </c>
      <c r="B275" s="161">
        <v>44841</v>
      </c>
      <c r="C275" s="161"/>
      <c r="D275" s="162" t="s">
        <v>783</v>
      </c>
      <c r="E275" s="163" t="s">
        <v>545</v>
      </c>
      <c r="F275" s="133">
        <v>665</v>
      </c>
      <c r="G275" s="163"/>
      <c r="H275" s="163">
        <v>807.5</v>
      </c>
      <c r="I275" s="165">
        <v>840</v>
      </c>
      <c r="J275" s="135" t="s">
        <v>781</v>
      </c>
      <c r="K275" s="136">
        <f t="shared" si="92"/>
        <v>142.5</v>
      </c>
      <c r="L275" s="137">
        <f t="shared" si="93"/>
        <v>0.21428571428571427</v>
      </c>
      <c r="M275" s="132" t="s">
        <v>547</v>
      </c>
      <c r="N275" s="138">
        <v>45097</v>
      </c>
      <c r="O275" s="54"/>
      <c r="P275" s="54"/>
      <c r="R275" s="37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160">
        <v>180</v>
      </c>
      <c r="B276" s="161">
        <v>44844</v>
      </c>
      <c r="C276" s="161"/>
      <c r="D276" s="162" t="s">
        <v>415</v>
      </c>
      <c r="E276" s="163" t="s">
        <v>545</v>
      </c>
      <c r="F276" s="133">
        <v>227.5</v>
      </c>
      <c r="G276" s="163"/>
      <c r="H276" s="163">
        <v>270</v>
      </c>
      <c r="I276" s="165">
        <v>291</v>
      </c>
      <c r="J276" s="135" t="s">
        <v>808</v>
      </c>
      <c r="K276" s="136">
        <f t="shared" si="92"/>
        <v>42.5</v>
      </c>
      <c r="L276" s="137">
        <f t="shared" si="93"/>
        <v>0.18681318681318682</v>
      </c>
      <c r="M276" s="132" t="s">
        <v>547</v>
      </c>
      <c r="N276" s="138">
        <v>45160</v>
      </c>
      <c r="O276" s="54"/>
      <c r="P276" s="54"/>
      <c r="R276" s="37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160">
        <v>181</v>
      </c>
      <c r="B277" s="161">
        <v>44845</v>
      </c>
      <c r="C277" s="161"/>
      <c r="D277" s="162" t="s">
        <v>413</v>
      </c>
      <c r="E277" s="163" t="s">
        <v>545</v>
      </c>
      <c r="F277" s="133">
        <v>555</v>
      </c>
      <c r="G277" s="163"/>
      <c r="H277" s="163">
        <v>700</v>
      </c>
      <c r="I277" s="165">
        <v>765</v>
      </c>
      <c r="J277" s="135" t="s">
        <v>807</v>
      </c>
      <c r="K277" s="136">
        <f t="shared" si="92"/>
        <v>145</v>
      </c>
      <c r="L277" s="137">
        <f t="shared" si="93"/>
        <v>0.26126126126126126</v>
      </c>
      <c r="M277" s="132" t="s">
        <v>547</v>
      </c>
      <c r="N277" s="138">
        <v>45159</v>
      </c>
      <c r="O277" s="54"/>
      <c r="P277" s="54"/>
      <c r="R277" s="37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A278" s="160">
        <v>182</v>
      </c>
      <c r="B278" s="161">
        <v>44981</v>
      </c>
      <c r="C278" s="161"/>
      <c r="D278" s="162" t="s">
        <v>428</v>
      </c>
      <c r="E278" s="163" t="s">
        <v>545</v>
      </c>
      <c r="F278" s="133">
        <v>1675</v>
      </c>
      <c r="G278" s="163"/>
      <c r="H278" s="163">
        <v>2080</v>
      </c>
      <c r="I278" s="165">
        <v>2080</v>
      </c>
      <c r="J278" s="135" t="s">
        <v>631</v>
      </c>
      <c r="K278" s="136">
        <f t="shared" si="92"/>
        <v>405</v>
      </c>
      <c r="L278" s="137">
        <f t="shared" si="93"/>
        <v>0.2417910447761194</v>
      </c>
      <c r="M278" s="132" t="s">
        <v>547</v>
      </c>
      <c r="N278" s="138">
        <v>45119</v>
      </c>
      <c r="O278" s="54"/>
      <c r="P278" s="54"/>
      <c r="R278" s="37" t="s">
        <v>851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A279" s="160">
        <v>183</v>
      </c>
      <c r="B279" s="161">
        <v>44986</v>
      </c>
      <c r="C279" s="161"/>
      <c r="D279" s="162" t="s">
        <v>461</v>
      </c>
      <c r="E279" s="163" t="s">
        <v>545</v>
      </c>
      <c r="F279" s="133">
        <v>57.5</v>
      </c>
      <c r="G279" s="163"/>
      <c r="H279" s="163">
        <v>120</v>
      </c>
      <c r="I279" s="165">
        <v>120</v>
      </c>
      <c r="J279" s="135" t="s">
        <v>631</v>
      </c>
      <c r="K279" s="136">
        <f t="shared" si="92"/>
        <v>62.5</v>
      </c>
      <c r="L279" s="137">
        <f t="shared" si="93"/>
        <v>1.0869565217391304</v>
      </c>
      <c r="M279" s="132" t="s">
        <v>547</v>
      </c>
      <c r="N279" s="138">
        <v>45049</v>
      </c>
      <c r="O279" s="54"/>
      <c r="P279" s="54"/>
      <c r="R279" s="37" t="s">
        <v>851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A280" s="160">
        <v>184</v>
      </c>
      <c r="B280" s="161">
        <v>45008</v>
      </c>
      <c r="C280" s="161"/>
      <c r="D280" s="162" t="s">
        <v>475</v>
      </c>
      <c r="E280" s="163" t="s">
        <v>545</v>
      </c>
      <c r="F280" s="133">
        <v>2765</v>
      </c>
      <c r="G280" s="163"/>
      <c r="H280" s="163">
        <v>3547.5</v>
      </c>
      <c r="I280" s="165">
        <v>3523</v>
      </c>
      <c r="J280" s="135" t="s">
        <v>631</v>
      </c>
      <c r="K280" s="136">
        <f t="shared" si="92"/>
        <v>782.5</v>
      </c>
      <c r="L280" s="137">
        <f t="shared" si="93"/>
        <v>0.28300180831826399</v>
      </c>
      <c r="M280" s="132" t="s">
        <v>547</v>
      </c>
      <c r="N280" s="138">
        <v>45177</v>
      </c>
      <c r="O280" s="54"/>
      <c r="P280" s="54"/>
      <c r="R280" s="37" t="s">
        <v>851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A281" s="160">
        <v>185</v>
      </c>
      <c r="B281" s="161">
        <v>45027</v>
      </c>
      <c r="C281" s="161"/>
      <c r="D281" s="162" t="s">
        <v>784</v>
      </c>
      <c r="E281" s="163" t="s">
        <v>545</v>
      </c>
      <c r="F281" s="163">
        <v>460</v>
      </c>
      <c r="G281" s="163"/>
      <c r="H281" s="163">
        <v>825</v>
      </c>
      <c r="I281" s="165">
        <v>810</v>
      </c>
      <c r="J281" s="135" t="s">
        <v>631</v>
      </c>
      <c r="K281" s="136">
        <f t="shared" si="92"/>
        <v>365</v>
      </c>
      <c r="L281" s="137">
        <f t="shared" si="93"/>
        <v>0.79347826086956519</v>
      </c>
      <c r="M281" s="132" t="s">
        <v>547</v>
      </c>
      <c r="N281" s="138">
        <v>45155</v>
      </c>
      <c r="O281" s="54"/>
      <c r="P281" s="54"/>
      <c r="R281" s="37" t="s">
        <v>851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A282" s="160">
        <v>186</v>
      </c>
      <c r="B282" s="161">
        <v>45050</v>
      </c>
      <c r="C282" s="161"/>
      <c r="D282" s="162" t="s">
        <v>41</v>
      </c>
      <c r="E282" s="163" t="s">
        <v>545</v>
      </c>
      <c r="F282" s="163">
        <v>3630</v>
      </c>
      <c r="G282" s="163"/>
      <c r="H282" s="163">
        <v>5150</v>
      </c>
      <c r="I282" s="165">
        <v>5040</v>
      </c>
      <c r="J282" s="135" t="s">
        <v>631</v>
      </c>
      <c r="K282" s="136">
        <f t="shared" si="92"/>
        <v>1520</v>
      </c>
      <c r="L282" s="137">
        <f t="shared" si="93"/>
        <v>0.41873278236914602</v>
      </c>
      <c r="M282" s="132" t="s">
        <v>547</v>
      </c>
      <c r="N282" s="138">
        <v>45344</v>
      </c>
      <c r="O282" s="54"/>
      <c r="P282" s="54"/>
      <c r="R282" s="37" t="s">
        <v>851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A283" s="160">
        <v>187</v>
      </c>
      <c r="B283" s="161">
        <v>45075</v>
      </c>
      <c r="C283" s="161"/>
      <c r="D283" s="162" t="s">
        <v>785</v>
      </c>
      <c r="E283" s="163" t="s">
        <v>545</v>
      </c>
      <c r="F283" s="133">
        <v>585</v>
      </c>
      <c r="G283" s="163"/>
      <c r="H283" s="163">
        <v>732</v>
      </c>
      <c r="I283" s="165">
        <v>732</v>
      </c>
      <c r="J283" s="135" t="s">
        <v>631</v>
      </c>
      <c r="K283" s="136">
        <f t="shared" si="92"/>
        <v>147</v>
      </c>
      <c r="L283" s="137">
        <f t="shared" si="93"/>
        <v>0.25128205128205128</v>
      </c>
      <c r="M283" s="132" t="s">
        <v>547</v>
      </c>
      <c r="N283" s="138">
        <v>45152</v>
      </c>
      <c r="O283" s="54"/>
      <c r="P283" s="54"/>
      <c r="R283" s="37" t="s">
        <v>851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F283" s="37"/>
      <c r="AG283" s="54"/>
      <c r="AI283" s="37"/>
      <c r="AK283" s="37"/>
      <c r="AL283" s="54"/>
    </row>
    <row r="284" spans="1:38" ht="12.75" customHeight="1">
      <c r="A284" s="160">
        <v>188</v>
      </c>
      <c r="B284" s="161">
        <v>45078</v>
      </c>
      <c r="C284" s="161"/>
      <c r="D284" s="162" t="s">
        <v>500</v>
      </c>
      <c r="E284" s="163" t="s">
        <v>545</v>
      </c>
      <c r="F284" s="133">
        <v>3310</v>
      </c>
      <c r="G284" s="163"/>
      <c r="H284" s="163">
        <v>4300</v>
      </c>
      <c r="I284" s="165">
        <v>4300</v>
      </c>
      <c r="J284" s="135" t="s">
        <v>631</v>
      </c>
      <c r="K284" s="136">
        <f t="shared" ref="K284" si="94">H284-F284</f>
        <v>990</v>
      </c>
      <c r="L284" s="137">
        <f t="shared" ref="L284" si="95">K284/F284</f>
        <v>0.29909365558912387</v>
      </c>
      <c r="M284" s="132" t="s">
        <v>547</v>
      </c>
      <c r="N284" s="138">
        <v>45436</v>
      </c>
      <c r="O284" s="54"/>
      <c r="P284" s="54"/>
      <c r="R284" s="37" t="s">
        <v>851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F284" s="37"/>
      <c r="AG284" s="54"/>
      <c r="AI284" s="37"/>
      <c r="AK284" s="37"/>
      <c r="AL284" s="54"/>
    </row>
    <row r="285" spans="1:38" ht="12.75" customHeight="1">
      <c r="A285" s="160">
        <v>189</v>
      </c>
      <c r="B285" s="161">
        <v>45103</v>
      </c>
      <c r="C285" s="161"/>
      <c r="D285" s="162" t="s">
        <v>803</v>
      </c>
      <c r="E285" s="163" t="s">
        <v>545</v>
      </c>
      <c r="F285" s="133">
        <v>282.5</v>
      </c>
      <c r="G285" s="163"/>
      <c r="H285" s="163">
        <v>383</v>
      </c>
      <c r="I285" s="165">
        <v>383</v>
      </c>
      <c r="J285" s="135" t="s">
        <v>631</v>
      </c>
      <c r="K285" s="136">
        <f>H285-F285</f>
        <v>100.5</v>
      </c>
      <c r="L285" s="137">
        <f>K285/F285</f>
        <v>0.35575221238938054</v>
      </c>
      <c r="M285" s="132" t="s">
        <v>547</v>
      </c>
      <c r="N285" s="138">
        <v>45265</v>
      </c>
      <c r="O285" s="54"/>
      <c r="P285" s="54"/>
      <c r="R285" s="37" t="s">
        <v>851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F285" s="37"/>
      <c r="AG285" s="54"/>
      <c r="AI285" s="37"/>
      <c r="AK285" s="37"/>
      <c r="AL285" s="54"/>
    </row>
    <row r="286" spans="1:38" ht="12.75" customHeight="1">
      <c r="A286" s="160">
        <v>190</v>
      </c>
      <c r="B286" s="161">
        <v>45120</v>
      </c>
      <c r="C286" s="161"/>
      <c r="D286" s="162" t="s">
        <v>499</v>
      </c>
      <c r="E286" s="163" t="s">
        <v>545</v>
      </c>
      <c r="F286" s="133">
        <v>2312.5</v>
      </c>
      <c r="G286" s="163"/>
      <c r="H286" s="163">
        <v>2935</v>
      </c>
      <c r="I286" s="165">
        <v>2935</v>
      </c>
      <c r="J286" s="135" t="s">
        <v>631</v>
      </c>
      <c r="K286" s="136">
        <f>H286-F286</f>
        <v>622.5</v>
      </c>
      <c r="L286" s="137">
        <f>K286/F286</f>
        <v>0.26918918918918922</v>
      </c>
      <c r="M286" s="132" t="s">
        <v>547</v>
      </c>
      <c r="N286" s="138">
        <v>45177</v>
      </c>
      <c r="O286" s="54"/>
      <c r="P286" s="54"/>
      <c r="R286" s="37" t="s">
        <v>851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F286" s="37"/>
      <c r="AG286" s="54"/>
      <c r="AI286" s="37"/>
      <c r="AK286" s="37"/>
      <c r="AL286" s="54"/>
    </row>
    <row r="287" spans="1:38" ht="12.75" customHeight="1">
      <c r="A287" s="160">
        <v>191</v>
      </c>
      <c r="B287" s="161">
        <v>45125</v>
      </c>
      <c r="C287" s="161"/>
      <c r="D287" s="162" t="s">
        <v>199</v>
      </c>
      <c r="E287" s="163" t="s">
        <v>545</v>
      </c>
      <c r="F287" s="133">
        <v>3980</v>
      </c>
      <c r="G287" s="163"/>
      <c r="H287" s="163">
        <v>4895</v>
      </c>
      <c r="I287" s="165">
        <v>4895</v>
      </c>
      <c r="J287" s="135" t="s">
        <v>631</v>
      </c>
      <c r="K287" s="136">
        <f>H287-F287</f>
        <v>915</v>
      </c>
      <c r="L287" s="137">
        <f>K287/F287</f>
        <v>0.22989949748743718</v>
      </c>
      <c r="M287" s="132" t="s">
        <v>547</v>
      </c>
      <c r="N287" s="138">
        <v>45155</v>
      </c>
      <c r="O287" s="54"/>
      <c r="P287" s="54"/>
      <c r="R287" s="37" t="s">
        <v>851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160">
        <v>192</v>
      </c>
      <c r="B288" s="161">
        <v>45145</v>
      </c>
      <c r="C288" s="161"/>
      <c r="D288" s="162" t="s">
        <v>805</v>
      </c>
      <c r="E288" s="163" t="s">
        <v>545</v>
      </c>
      <c r="F288" s="133">
        <v>565</v>
      </c>
      <c r="G288" s="163"/>
      <c r="H288" s="163">
        <v>725</v>
      </c>
      <c r="I288" s="165">
        <v>725</v>
      </c>
      <c r="J288" s="135" t="s">
        <v>631</v>
      </c>
      <c r="K288" s="136">
        <f>H288-F288</f>
        <v>160</v>
      </c>
      <c r="L288" s="137">
        <f>K288/F288</f>
        <v>0.2831858407079646</v>
      </c>
      <c r="M288" s="132" t="s">
        <v>547</v>
      </c>
      <c r="N288" s="138">
        <v>45169</v>
      </c>
      <c r="O288" s="54"/>
      <c r="P288" s="54"/>
      <c r="R288" s="37" t="s">
        <v>851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32">
        <v>193</v>
      </c>
      <c r="B289" s="233">
        <v>45167</v>
      </c>
      <c r="C289" s="233"/>
      <c r="D289" s="234" t="s">
        <v>809</v>
      </c>
      <c r="E289" s="235" t="s">
        <v>545</v>
      </c>
      <c r="F289" s="133">
        <v>700</v>
      </c>
      <c r="G289" s="235"/>
      <c r="H289" s="235">
        <v>950</v>
      </c>
      <c r="I289" s="236">
        <v>950</v>
      </c>
      <c r="J289" s="237" t="s">
        <v>631</v>
      </c>
      <c r="K289" s="136">
        <f>H289-F289</f>
        <v>250</v>
      </c>
      <c r="L289" s="137">
        <f>K289/F289</f>
        <v>0.35714285714285715</v>
      </c>
      <c r="M289" s="132" t="s">
        <v>547</v>
      </c>
      <c r="N289" s="138">
        <v>45261</v>
      </c>
      <c r="O289" s="54"/>
      <c r="P289" s="54"/>
      <c r="R289" s="37" t="s">
        <v>851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178">
        <v>194</v>
      </c>
      <c r="B290" s="179">
        <v>45184</v>
      </c>
      <c r="C290" s="53"/>
      <c r="D290" s="53" t="s">
        <v>502</v>
      </c>
      <c r="E290" s="180" t="s">
        <v>545</v>
      </c>
      <c r="F290" s="51" t="s">
        <v>810</v>
      </c>
      <c r="G290" s="51"/>
      <c r="H290" s="51"/>
      <c r="I290" s="51">
        <v>480</v>
      </c>
      <c r="J290" s="51" t="s">
        <v>546</v>
      </c>
      <c r="K290" s="51"/>
      <c r="L290" s="51"/>
      <c r="M290" s="51"/>
      <c r="N290" s="51"/>
      <c r="O290" s="54"/>
      <c r="P290" s="54"/>
      <c r="R290" s="37" t="s">
        <v>851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232">
        <v>195</v>
      </c>
      <c r="B291" s="233">
        <v>45203</v>
      </c>
      <c r="C291" s="233"/>
      <c r="D291" s="234" t="s">
        <v>172</v>
      </c>
      <c r="E291" s="235" t="s">
        <v>545</v>
      </c>
      <c r="F291" s="133">
        <v>992.5</v>
      </c>
      <c r="G291" s="235"/>
      <c r="H291" s="235">
        <v>1198</v>
      </c>
      <c r="I291" s="236">
        <v>1198</v>
      </c>
      <c r="J291" s="237" t="s">
        <v>631</v>
      </c>
      <c r="K291" s="136">
        <f>H291-F291</f>
        <v>205.5</v>
      </c>
      <c r="L291" s="137">
        <f>K291/F291</f>
        <v>0.2070528967254408</v>
      </c>
      <c r="M291" s="132" t="s">
        <v>547</v>
      </c>
      <c r="N291" s="138">
        <v>45392</v>
      </c>
      <c r="O291" s="54"/>
      <c r="P291" s="54"/>
      <c r="R291" s="37" t="s">
        <v>852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232">
        <v>196</v>
      </c>
      <c r="B292" s="233">
        <v>45216</v>
      </c>
      <c r="C292" s="233"/>
      <c r="D292" s="234" t="s">
        <v>104</v>
      </c>
      <c r="E292" s="235" t="s">
        <v>545</v>
      </c>
      <c r="F292" s="133">
        <v>5425</v>
      </c>
      <c r="G292" s="235"/>
      <c r="H292" s="235">
        <v>6880</v>
      </c>
      <c r="I292" s="236">
        <v>6870</v>
      </c>
      <c r="J292" s="237" t="s">
        <v>631</v>
      </c>
      <c r="K292" s="136">
        <f>H292-F292</f>
        <v>1455</v>
      </c>
      <c r="L292" s="137">
        <f>K292/F292</f>
        <v>0.26820276497695855</v>
      </c>
      <c r="M292" s="132" t="s">
        <v>547</v>
      </c>
      <c r="N292" s="138">
        <v>45342</v>
      </c>
      <c r="O292" s="54"/>
      <c r="P292" s="54"/>
      <c r="R292" s="37" t="s">
        <v>852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232">
        <v>197</v>
      </c>
      <c r="B293" s="233">
        <v>45216</v>
      </c>
      <c r="C293" s="233"/>
      <c r="D293" s="234" t="s">
        <v>811</v>
      </c>
      <c r="E293" s="235" t="s">
        <v>545</v>
      </c>
      <c r="F293" s="133">
        <v>1090</v>
      </c>
      <c r="G293" s="235"/>
      <c r="H293" s="235">
        <v>1415</v>
      </c>
      <c r="I293" s="236">
        <v>1415</v>
      </c>
      <c r="J293" s="237" t="s">
        <v>631</v>
      </c>
      <c r="K293" s="136">
        <f>H293-F293</f>
        <v>325</v>
      </c>
      <c r="L293" s="137">
        <f>K293/F293</f>
        <v>0.29816513761467889</v>
      </c>
      <c r="M293" s="132" t="s">
        <v>547</v>
      </c>
      <c r="N293" s="138">
        <v>45282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232">
        <v>198</v>
      </c>
      <c r="B294" s="233">
        <v>45236</v>
      </c>
      <c r="C294" s="233"/>
      <c r="D294" s="234" t="s">
        <v>814</v>
      </c>
      <c r="E294" s="235" t="s">
        <v>545</v>
      </c>
      <c r="F294" s="133">
        <v>1270</v>
      </c>
      <c r="G294" s="235"/>
      <c r="H294" s="235">
        <v>1613</v>
      </c>
      <c r="I294" s="236">
        <v>1613</v>
      </c>
      <c r="J294" s="237" t="s">
        <v>631</v>
      </c>
      <c r="K294" s="136">
        <f>H294-F294</f>
        <v>343</v>
      </c>
      <c r="L294" s="137">
        <f>K294/F294</f>
        <v>0.27007874015748029</v>
      </c>
      <c r="M294" s="132" t="s">
        <v>547</v>
      </c>
      <c r="N294" s="138">
        <v>45246</v>
      </c>
      <c r="O294" s="54"/>
      <c r="P294" s="54"/>
      <c r="R294" s="37" t="s">
        <v>852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32">
        <v>199</v>
      </c>
      <c r="B295" s="233">
        <v>45251</v>
      </c>
      <c r="C295" s="233"/>
      <c r="D295" s="234" t="s">
        <v>815</v>
      </c>
      <c r="E295" s="235" t="s">
        <v>545</v>
      </c>
      <c r="F295" s="133">
        <v>807.5</v>
      </c>
      <c r="G295" s="235"/>
      <c r="H295" s="235">
        <v>1490</v>
      </c>
      <c r="I295" s="236">
        <v>1490</v>
      </c>
      <c r="J295" s="237" t="s">
        <v>631</v>
      </c>
      <c r="K295" s="136">
        <f>H295-F295</f>
        <v>682.5</v>
      </c>
      <c r="L295" s="137">
        <f>K295/F295</f>
        <v>0.84520123839009287</v>
      </c>
      <c r="M295" s="132" t="s">
        <v>547</v>
      </c>
      <c r="N295" s="138">
        <v>45479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78">
        <v>200</v>
      </c>
      <c r="B296" s="179">
        <v>45254</v>
      </c>
      <c r="C296" s="53"/>
      <c r="D296" s="53" t="s">
        <v>814</v>
      </c>
      <c r="E296" s="180" t="s">
        <v>545</v>
      </c>
      <c r="F296" s="51" t="s">
        <v>816</v>
      </c>
      <c r="G296" s="51"/>
      <c r="H296" s="51"/>
      <c r="I296" s="51">
        <v>1806</v>
      </c>
      <c r="J296" s="51" t="s">
        <v>546</v>
      </c>
      <c r="K296" s="51"/>
      <c r="L296" s="51"/>
      <c r="M296" s="51"/>
      <c r="N296" s="51"/>
      <c r="O296" s="54"/>
      <c r="P296" s="54"/>
      <c r="R296" s="37" t="s">
        <v>852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232">
        <v>201</v>
      </c>
      <c r="B297" s="233">
        <v>45265</v>
      </c>
      <c r="C297" s="233"/>
      <c r="D297" s="234" t="s">
        <v>503</v>
      </c>
      <c r="E297" s="235" t="s">
        <v>545</v>
      </c>
      <c r="F297" s="133">
        <v>435</v>
      </c>
      <c r="G297" s="235"/>
      <c r="H297" s="235">
        <v>558</v>
      </c>
      <c r="I297" s="236">
        <v>558</v>
      </c>
      <c r="J297" s="237" t="s">
        <v>631</v>
      </c>
      <c r="K297" s="136">
        <f>H297-F297</f>
        <v>123</v>
      </c>
      <c r="L297" s="137">
        <f>K297/F297</f>
        <v>0.28275862068965518</v>
      </c>
      <c r="M297" s="132" t="s">
        <v>547</v>
      </c>
      <c r="N297" s="138">
        <v>45378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232">
        <v>202</v>
      </c>
      <c r="B298" s="233">
        <v>45272</v>
      </c>
      <c r="C298" s="233"/>
      <c r="D298" s="234" t="s">
        <v>818</v>
      </c>
      <c r="E298" s="235" t="s">
        <v>545</v>
      </c>
      <c r="F298" s="133">
        <v>4225</v>
      </c>
      <c r="G298" s="235"/>
      <c r="H298" s="235">
        <v>5512</v>
      </c>
      <c r="I298" s="236">
        <v>5512</v>
      </c>
      <c r="J298" s="237" t="s">
        <v>631</v>
      </c>
      <c r="K298" s="136">
        <f>H298-F298</f>
        <v>1287</v>
      </c>
      <c r="L298" s="137">
        <f>K298/F298</f>
        <v>0.30461538461538462</v>
      </c>
      <c r="M298" s="132" t="s">
        <v>547</v>
      </c>
      <c r="N298" s="138">
        <v>45329</v>
      </c>
      <c r="O298" s="54"/>
      <c r="P298" s="54"/>
      <c r="R298" s="37" t="s">
        <v>852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178">
        <v>203</v>
      </c>
      <c r="B299" s="179">
        <v>45292</v>
      </c>
      <c r="C299" s="53"/>
      <c r="D299" s="53" t="s">
        <v>309</v>
      </c>
      <c r="E299" s="180" t="s">
        <v>545</v>
      </c>
      <c r="F299" s="51" t="s">
        <v>819</v>
      </c>
      <c r="G299" s="51"/>
      <c r="H299" s="51"/>
      <c r="I299" s="51">
        <v>4909</v>
      </c>
      <c r="J299" s="51" t="s">
        <v>546</v>
      </c>
      <c r="K299" s="51"/>
      <c r="L299" s="51"/>
      <c r="M299" s="51"/>
      <c r="N299" s="51"/>
      <c r="O299" s="54"/>
      <c r="P299" s="54"/>
      <c r="R299" s="37" t="s">
        <v>852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178">
        <v>204</v>
      </c>
      <c r="B300" s="179">
        <v>45294</v>
      </c>
      <c r="C300" s="53"/>
      <c r="D300" s="53" t="s">
        <v>501</v>
      </c>
      <c r="E300" s="180" t="s">
        <v>545</v>
      </c>
      <c r="F300" s="51" t="s">
        <v>820</v>
      </c>
      <c r="G300" s="51"/>
      <c r="H300" s="51"/>
      <c r="I300" s="51">
        <v>1080</v>
      </c>
      <c r="J300" s="51" t="s">
        <v>546</v>
      </c>
      <c r="K300" s="51"/>
      <c r="L300" s="51"/>
      <c r="M300" s="51"/>
      <c r="N300" s="51"/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178">
        <v>205</v>
      </c>
      <c r="B301" s="179">
        <v>45315</v>
      </c>
      <c r="C301" s="53"/>
      <c r="D301" s="53" t="s">
        <v>310</v>
      </c>
      <c r="E301" s="180" t="s">
        <v>545</v>
      </c>
      <c r="F301" s="51" t="s">
        <v>822</v>
      </c>
      <c r="G301" s="51"/>
      <c r="H301" s="51"/>
      <c r="I301" s="51">
        <v>2077</v>
      </c>
      <c r="J301" s="51" t="s">
        <v>546</v>
      </c>
      <c r="K301" s="51"/>
      <c r="L301" s="51"/>
      <c r="M301" s="51"/>
      <c r="N301" s="51"/>
      <c r="O301" s="54"/>
      <c r="P301" s="54"/>
      <c r="R301" s="37" t="s">
        <v>852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178">
        <v>206</v>
      </c>
      <c r="B302" s="179">
        <v>45320</v>
      </c>
      <c r="C302" s="53"/>
      <c r="D302" s="53" t="s">
        <v>823</v>
      </c>
      <c r="E302" s="180" t="s">
        <v>545</v>
      </c>
      <c r="F302" s="51" t="s">
        <v>824</v>
      </c>
      <c r="G302" s="51"/>
      <c r="H302" s="51"/>
      <c r="I302" s="51">
        <v>2906</v>
      </c>
      <c r="J302" s="51" t="s">
        <v>546</v>
      </c>
      <c r="K302" s="51"/>
      <c r="L302" s="51"/>
      <c r="M302" s="51"/>
      <c r="N302" s="51"/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207</v>
      </c>
      <c r="B303" s="233">
        <v>45331</v>
      </c>
      <c r="C303" s="233"/>
      <c r="D303" s="234" t="s">
        <v>499</v>
      </c>
      <c r="E303" s="235" t="s">
        <v>545</v>
      </c>
      <c r="F303" s="133">
        <v>3270</v>
      </c>
      <c r="G303" s="235"/>
      <c r="H303" s="235">
        <v>4096</v>
      </c>
      <c r="I303" s="236">
        <v>4096</v>
      </c>
      <c r="J303" s="237" t="s">
        <v>631</v>
      </c>
      <c r="K303" s="136">
        <f>H303-F303</f>
        <v>826</v>
      </c>
      <c r="L303" s="137">
        <f>K303/F303</f>
        <v>0.25259938837920487</v>
      </c>
      <c r="M303" s="132" t="s">
        <v>547</v>
      </c>
      <c r="N303" s="138">
        <v>45377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178">
        <v>208</v>
      </c>
      <c r="B304" s="179">
        <v>45345</v>
      </c>
      <c r="C304" s="53"/>
      <c r="D304" s="53" t="s">
        <v>59</v>
      </c>
      <c r="E304" s="180" t="s">
        <v>545</v>
      </c>
      <c r="F304" s="51" t="s">
        <v>839</v>
      </c>
      <c r="G304" s="51"/>
      <c r="H304" s="51"/>
      <c r="I304" s="51">
        <v>2627</v>
      </c>
      <c r="J304" s="51" t="s">
        <v>546</v>
      </c>
      <c r="K304" s="51"/>
      <c r="L304" s="51"/>
      <c r="M304" s="51"/>
      <c r="N304" s="53"/>
      <c r="O304" s="54"/>
      <c r="P304" s="54"/>
      <c r="R304" s="37" t="s">
        <v>852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232">
        <v>209</v>
      </c>
      <c r="B305" s="233">
        <v>45356</v>
      </c>
      <c r="C305" s="233"/>
      <c r="D305" s="234" t="s">
        <v>809</v>
      </c>
      <c r="E305" s="235" t="s">
        <v>545</v>
      </c>
      <c r="F305" s="133">
        <v>925</v>
      </c>
      <c r="G305" s="235"/>
      <c r="H305" s="235">
        <v>1170</v>
      </c>
      <c r="I305" s="236">
        <v>1170</v>
      </c>
      <c r="J305" s="237" t="s">
        <v>631</v>
      </c>
      <c r="K305" s="136">
        <f>H305-F305</f>
        <v>245</v>
      </c>
      <c r="L305" s="137">
        <f>K305/F305</f>
        <v>0.26486486486486488</v>
      </c>
      <c r="M305" s="132" t="s">
        <v>547</v>
      </c>
      <c r="N305" s="138">
        <v>45435</v>
      </c>
      <c r="O305" s="54"/>
      <c r="P305" s="54"/>
      <c r="R305" s="37" t="s">
        <v>853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210</v>
      </c>
      <c r="B306" s="233">
        <v>45372</v>
      </c>
      <c r="C306" s="233"/>
      <c r="D306" s="234" t="s">
        <v>475</v>
      </c>
      <c r="E306" s="235" t="s">
        <v>545</v>
      </c>
      <c r="F306" s="133">
        <v>2910</v>
      </c>
      <c r="G306" s="235"/>
      <c r="H306" s="235">
        <v>3696</v>
      </c>
      <c r="I306" s="236">
        <v>3696</v>
      </c>
      <c r="J306" s="237" t="s">
        <v>631</v>
      </c>
      <c r="K306" s="136">
        <f>H306-F306</f>
        <v>786</v>
      </c>
      <c r="L306" s="137">
        <f>K306/F306</f>
        <v>0.27010309278350514</v>
      </c>
      <c r="M306" s="132" t="s">
        <v>547</v>
      </c>
      <c r="N306" s="138">
        <v>45412</v>
      </c>
      <c r="O306" s="54"/>
      <c r="P306" s="54"/>
      <c r="R306" s="37" t="s">
        <v>853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211</v>
      </c>
      <c r="B307" s="233">
        <v>45387</v>
      </c>
      <c r="C307" s="233"/>
      <c r="D307" s="234" t="s">
        <v>505</v>
      </c>
      <c r="E307" s="235" t="s">
        <v>545</v>
      </c>
      <c r="F307" s="133">
        <v>735</v>
      </c>
      <c r="G307" s="235"/>
      <c r="H307" s="235">
        <v>938</v>
      </c>
      <c r="I307" s="236">
        <v>938</v>
      </c>
      <c r="J307" s="237" t="s">
        <v>631</v>
      </c>
      <c r="K307" s="136">
        <f>H307-F307</f>
        <v>203</v>
      </c>
      <c r="L307" s="137">
        <f>K307/F307</f>
        <v>0.27619047619047621</v>
      </c>
      <c r="M307" s="132" t="s">
        <v>547</v>
      </c>
      <c r="N307" s="138">
        <v>45449</v>
      </c>
      <c r="O307" s="54"/>
      <c r="P307" s="54"/>
      <c r="R307" s="43" t="s">
        <v>852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212</v>
      </c>
      <c r="B308" s="179">
        <v>45407</v>
      </c>
      <c r="C308" s="53"/>
      <c r="D308" s="53" t="s">
        <v>811</v>
      </c>
      <c r="E308" s="180" t="s">
        <v>545</v>
      </c>
      <c r="F308" s="51" t="s">
        <v>842</v>
      </c>
      <c r="G308" s="51"/>
      <c r="H308" s="51"/>
      <c r="I308" s="51">
        <v>1675</v>
      </c>
      <c r="J308" s="51" t="s">
        <v>546</v>
      </c>
      <c r="K308" s="51"/>
      <c r="L308" s="51"/>
      <c r="M308" s="51"/>
      <c r="N308" s="53"/>
      <c r="O308" s="54"/>
      <c r="P308" s="54"/>
      <c r="R308" s="43" t="s">
        <v>852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213</v>
      </c>
      <c r="B309" s="233">
        <v>45426</v>
      </c>
      <c r="C309" s="233"/>
      <c r="D309" s="234" t="s">
        <v>788</v>
      </c>
      <c r="E309" s="235" t="s">
        <v>545</v>
      </c>
      <c r="F309" s="133">
        <v>485</v>
      </c>
      <c r="G309" s="235"/>
      <c r="H309" s="235">
        <v>617</v>
      </c>
      <c r="I309" s="236">
        <v>617</v>
      </c>
      <c r="J309" s="237" t="s">
        <v>631</v>
      </c>
      <c r="K309" s="136">
        <f>H309-F309</f>
        <v>132</v>
      </c>
      <c r="L309" s="137">
        <f>K309/F309</f>
        <v>0.27216494845360822</v>
      </c>
      <c r="M309" s="132" t="s">
        <v>547</v>
      </c>
      <c r="N309" s="138">
        <v>45481</v>
      </c>
      <c r="O309" s="54"/>
      <c r="P309" s="54"/>
      <c r="R309" s="43" t="s">
        <v>852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214</v>
      </c>
      <c r="B310" s="233">
        <v>45448</v>
      </c>
      <c r="C310" s="233"/>
      <c r="D310" s="234" t="s">
        <v>735</v>
      </c>
      <c r="E310" s="235" t="s">
        <v>545</v>
      </c>
      <c r="F310" s="133">
        <v>385</v>
      </c>
      <c r="G310" s="235"/>
      <c r="H310" s="235">
        <v>505</v>
      </c>
      <c r="I310" s="236">
        <v>505</v>
      </c>
      <c r="J310" s="237" t="s">
        <v>631</v>
      </c>
      <c r="K310" s="136">
        <f>H310-F310</f>
        <v>120</v>
      </c>
      <c r="L310" s="137">
        <f>K310/F310</f>
        <v>0.31168831168831168</v>
      </c>
      <c r="M310" s="132" t="s">
        <v>547</v>
      </c>
      <c r="N310" s="138">
        <v>45469</v>
      </c>
      <c r="O310" s="54"/>
      <c r="P310" s="54"/>
      <c r="R310" s="43" t="s">
        <v>852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78">
        <v>215</v>
      </c>
      <c r="B311" s="179">
        <v>45464</v>
      </c>
      <c r="C311" s="53"/>
      <c r="D311" s="53" t="s">
        <v>904</v>
      </c>
      <c r="E311" s="180" t="s">
        <v>545</v>
      </c>
      <c r="F311" s="51" t="s">
        <v>905</v>
      </c>
      <c r="G311" s="51"/>
      <c r="H311" s="51"/>
      <c r="I311" s="51">
        <v>4120</v>
      </c>
      <c r="J311" s="51" t="s">
        <v>546</v>
      </c>
      <c r="K311" s="51"/>
      <c r="L311" s="51"/>
      <c r="M311" s="51"/>
      <c r="N311" s="53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216</v>
      </c>
      <c r="B312" s="179">
        <v>45475</v>
      </c>
      <c r="C312" s="53"/>
      <c r="D312" s="53" t="s">
        <v>939</v>
      </c>
      <c r="E312" s="180" t="s">
        <v>545</v>
      </c>
      <c r="F312" s="51" t="s">
        <v>940</v>
      </c>
      <c r="G312" s="51"/>
      <c r="H312" s="51"/>
      <c r="I312" s="51">
        <v>426</v>
      </c>
      <c r="J312" s="51" t="s">
        <v>546</v>
      </c>
      <c r="K312" s="51"/>
      <c r="L312" s="51"/>
      <c r="M312" s="51"/>
      <c r="N312" s="53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78"/>
      <c r="B313" s="179"/>
      <c r="C313" s="53"/>
      <c r="D313" s="53"/>
      <c r="E313" s="180"/>
      <c r="F313" s="51"/>
      <c r="G313" s="51"/>
      <c r="H313" s="51"/>
      <c r="I313" s="51"/>
      <c r="J313" s="51"/>
      <c r="K313" s="51"/>
      <c r="L313" s="51"/>
      <c r="M313" s="51"/>
      <c r="N313" s="53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5" customHeight="1">
      <c r="A314" s="178"/>
      <c r="B314" s="179"/>
      <c r="C314" s="53"/>
      <c r="D314" s="53"/>
      <c r="E314" s="180"/>
      <c r="F314" s="51"/>
      <c r="G314" s="51"/>
      <c r="H314" s="51"/>
      <c r="I314" s="51"/>
      <c r="J314" s="51"/>
      <c r="K314" s="51"/>
      <c r="L314" s="51"/>
      <c r="M314" s="51"/>
      <c r="N314" s="53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B315" s="181" t="s">
        <v>786</v>
      </c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82"/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82"/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A318" s="51"/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5" customHeight="1">
      <c r="F491" s="54"/>
      <c r="G491" s="54"/>
      <c r="H491" s="54"/>
      <c r="I491" s="54"/>
      <c r="J491" s="37"/>
      <c r="K491" s="54"/>
      <c r="L491" s="54"/>
      <c r="M491" s="54"/>
      <c r="O491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9 K68 K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2024-07-10T16:26:33Z</dcterms:modified>
</cp:coreProperties>
</file>