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F&amp;O)'!$R$1:$R$279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74" i="6"/>
  <c r="L19"/>
  <c r="M19" s="1"/>
  <c r="K19"/>
  <c r="L54"/>
  <c r="K54"/>
  <c r="K67"/>
  <c r="M67" s="1"/>
  <c r="K65"/>
  <c r="M65" s="1"/>
  <c r="L53"/>
  <c r="K53"/>
  <c r="L52"/>
  <c r="K52"/>
  <c r="L51"/>
  <c r="K51"/>
  <c r="M51" s="1"/>
  <c r="L33"/>
  <c r="K33"/>
  <c r="L20"/>
  <c r="K20"/>
  <c r="M20" s="1"/>
  <c r="L37"/>
  <c r="K37"/>
  <c r="L16"/>
  <c r="K16"/>
  <c r="P18"/>
  <c r="K64"/>
  <c r="M64" s="1"/>
  <c r="K63"/>
  <c r="K62"/>
  <c r="M62" s="1"/>
  <c r="L36"/>
  <c r="K36"/>
  <c r="L35"/>
  <c r="K35"/>
  <c r="L17"/>
  <c r="K17"/>
  <c r="L50"/>
  <c r="K50"/>
  <c r="L48"/>
  <c r="K48"/>
  <c r="L31"/>
  <c r="K31"/>
  <c r="L30"/>
  <c r="K30"/>
  <c r="L49"/>
  <c r="K49"/>
  <c r="L47"/>
  <c r="K47"/>
  <c r="P10"/>
  <c r="P15"/>
  <c r="L32"/>
  <c r="K32"/>
  <c r="L13"/>
  <c r="K13"/>
  <c r="L14"/>
  <c r="K14"/>
  <c r="L11"/>
  <c r="K11"/>
  <c r="K74"/>
  <c r="M35" l="1"/>
  <c r="M54"/>
  <c r="M33"/>
  <c r="M16"/>
  <c r="M37"/>
  <c r="M52"/>
  <c r="M53"/>
  <c r="M36"/>
  <c r="M31"/>
  <c r="M17"/>
  <c r="M63"/>
  <c r="M48"/>
  <c r="M30"/>
  <c r="M50"/>
  <c r="M49"/>
  <c r="M47"/>
  <c r="M32"/>
  <c r="M14"/>
  <c r="M11"/>
  <c r="M13"/>
  <c r="M74"/>
  <c r="L73" l="1"/>
  <c r="K73"/>
  <c r="M73" l="1"/>
  <c r="H267"/>
  <c r="K267" l="1"/>
  <c r="L267" s="1"/>
  <c r="K256"/>
  <c r="L256" s="1"/>
  <c r="K246"/>
  <c r="L246" s="1"/>
  <c r="K262" l="1"/>
  <c r="L262" s="1"/>
  <c r="K263" l="1"/>
  <c r="L263" s="1"/>
  <c r="K260" l="1"/>
  <c r="L260" s="1"/>
  <c r="K239"/>
  <c r="L239" s="1"/>
  <c r="K259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F235"/>
  <c r="K235" s="1"/>
  <c r="L235" s="1"/>
  <c r="K234"/>
  <c r="L234" s="1"/>
  <c r="K233"/>
  <c r="L233" s="1"/>
  <c r="K232"/>
  <c r="L232" s="1"/>
  <c r="K231"/>
  <c r="L231" s="1"/>
  <c r="K230"/>
  <c r="L230" s="1"/>
  <c r="F229"/>
  <c r="K229" s="1"/>
  <c r="L229" s="1"/>
  <c r="F228"/>
  <c r="K228" s="1"/>
  <c r="L228" s="1"/>
  <c r="K227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F206"/>
  <c r="K206" s="1"/>
  <c r="L206" s="1"/>
  <c r="K205"/>
  <c r="L205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F158"/>
  <c r="K158" s="1"/>
  <c r="L158" s="1"/>
  <c r="H157"/>
  <c r="K157" s="1"/>
  <c r="L157" s="1"/>
  <c r="K154"/>
  <c r="L154" s="1"/>
  <c r="K153"/>
  <c r="L153" s="1"/>
  <c r="K152"/>
  <c r="L152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M7"/>
  <c r="D7" i="5"/>
  <c r="K6" i="4"/>
  <c r="K6" i="3"/>
  <c r="L6" i="2"/>
</calcChain>
</file>

<file path=xl/sharedStrings.xml><?xml version="1.0" encoding="utf-8"?>
<sst xmlns="http://schemas.openxmlformats.org/spreadsheetml/2006/main" count="2766" uniqueCount="1065">
  <si>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</si>
  <si>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</si>
  <si>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</si>
  <si>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</si>
  <si>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</si>
  <si>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</si>
  <si>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</si>
  <si>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</si>
  <si>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</si>
  <si>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</si>
  <si>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</si>
  <si>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</si>
  <si>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</si>
  <si>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</si>
  <si>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</si>
  <si>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</si>
  <si>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</si>
  <si>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</si>
  <si>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</si>
  <si>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</si>
  <si>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</si>
  <si>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</si>
  <si>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</si>
  <si>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</si>
  <si>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</si>
  <si>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</si>
  <si>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</si>
  <si>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</si>
  <si>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</si>
  <si>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</si>
  <si>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</si>
  <si>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</si>
  <si>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</si>
  <si>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</si>
  <si>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</si>
  <si>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</si>
  <si>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</si>
  <si>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</si>
  <si>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</si>
  <si>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</si>
  <si>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</si>
  <si>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</si>
  <si>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</si>
  <si>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</si>
  <si>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</si>
  <si>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</si>
  <si>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</si>
  <si>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</si>
  <si>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</si>
  <si>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</si>
  <si>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</si>
  <si>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</si>
  <si>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</si>
  <si>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</si>
  <si>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</si>
  <si>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</si>
  <si>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</si>
  <si>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</si>
  <si>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</si>
  <si>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</si>
  <si>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</si>
  <si>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</si>
  <si>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</si>
  <si>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</si>
  <si>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</si>
  <si>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</si>
  <si>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</si>
  <si>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</si>
  <si>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</si>
  <si>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</si>
  <si>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</si>
  <si>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</si>
  <si>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</si>
  <si>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</si>
  <si>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</si>
  <si>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</si>
  <si>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</si>
  <si>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</si>
  <si>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</si>
  <si>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</si>
  <si>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</si>
  <si>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</si>
  <si>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</si>
  <si>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</si>
  <si>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</si>
  <si>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</si>
  <si>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</si>
  <si>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</si>
  <si>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</si>
  <si>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</si>
  <si>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</si>
  <si>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</si>
  <si>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</si>
  <si>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</si>
  <si>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</si>
  <si>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</si>
  <si>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</si>
  <si>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</si>
  <si>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</si>
  <si>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</si>
  <si>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</si>
  <si>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</si>
  <si>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</si>
  <si>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</si>
  <si>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</si>
  <si>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</si>
  <si>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</si>
  <si>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</si>
  <si>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</si>
  <si>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</si>
  <si>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</si>
  <si>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</si>
  <si>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</si>
  <si>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</si>
  <si>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</si>
  <si>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</si>
  <si>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</si>
  <si>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</si>
  <si>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</si>
  <si>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</si>
  <si>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</si>
  <si>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</si>
  <si>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</si>
  <si>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</si>
  <si>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</si>
  <si>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</si>
  <si>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</si>
  <si>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</si>
  <si>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</si>
  <si>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</si>
  <si>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</si>
  <si>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</si>
  <si>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</si>
  <si>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</si>
  <si>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</si>
  <si>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</si>
  <si>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</si>
  <si>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</si>
  <si>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</si>
  <si>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</si>
  <si>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</si>
  <si>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</si>
  <si>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</si>
  <si>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</si>
  <si>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</si>
  <si>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</si>
  <si>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</si>
  <si>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</si>
  <si>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</si>
  <si>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</si>
  <si>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</si>
  <si>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</si>
  <si>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</si>
  <si>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</si>
  <si>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</si>
  <si>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</si>
  <si>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</si>
  <si>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</si>
  <si>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</si>
  <si>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</si>
  <si>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</si>
  <si>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</si>
  <si>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</si>
  <si>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</si>
  <si>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</si>
  <si>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</si>
  <si>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</si>
  <si>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</si>
  <si>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</si>
  <si>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</si>
  <si>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</si>
  <si>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</si>
  <si>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</si>
  <si>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</si>
  <si>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</si>
  <si>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</si>
  <si>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</si>
  <si>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</si>
  <si>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</si>
  <si>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</si>
  <si>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</si>
  <si>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</si>
  <si>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</si>
  <si>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</si>
  <si>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</si>
  <si>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</si>
  <si>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</si>
  <si>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</si>
  <si>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</si>
  <si>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</si>
  <si>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</si>
  <si>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</si>
  <si>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</si>
  <si>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</si>
  <si>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</si>
  <si>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</si>
  <si>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</si>
  <si>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</si>
  <si>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</si>
  <si>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</si>
  <si>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</si>
  <si>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</si>
  <si>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</si>
  <si>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</si>
  <si>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</si>
  <si>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</si>
  <si>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</si>
  <si>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</si>
  <si>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</si>
  <si>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</si>
  <si>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</si>
  <si>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</si>
  <si>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</si>
  <si>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</si>
  <si>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</si>
  <si>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</si>
  <si>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</si>
  <si>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</si>
  <si>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</si>
  <si>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</si>
  <si>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</si>
  <si>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</si>
  <si>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</si>
  <si>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</si>
  <si>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</si>
  <si>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</si>
  <si>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</si>
  <si>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</si>
  <si>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</si>
  <si>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</si>
  <si>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</si>
  <si>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</si>
  <si>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</si>
  <si>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</si>
  <si>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</si>
  <si>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</si>
  <si>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</si>
  <si>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</si>
  <si>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</si>
  <si>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</si>
  <si>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</si>
  <si>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</si>
  <si>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</si>
  <si>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</si>
  <si>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</si>
  <si>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</si>
  <si>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</si>
  <si>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</si>
  <si>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</si>
  <si>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</si>
  <si>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</si>
  <si>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</si>
  <si>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</si>
  <si>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</si>
  <si>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</si>
  <si>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</si>
  <si>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</si>
  <si>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</si>
  <si>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</si>
  <si>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</si>
  <si>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</si>
  <si>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</si>
  <si>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</si>
  <si>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</si>
  <si>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</si>
  <si>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</si>
  <si>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</si>
  <si>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</si>
  <si>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</si>
  <si>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</si>
  <si>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</si>
  <si>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</si>
  <si>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</si>
  <si>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</si>
  <si>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</si>
  <si>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</si>
  <si>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</si>
  <si>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</si>
  <si>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</si>
  <si>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</si>
  <si>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</si>
  <si>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</si>
  <si>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</si>
  <si>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</si>
  <si>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</si>
  <si>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</si>
  <si>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</si>
  <si>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</si>
  <si>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</si>
  <si>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</si>
  <si>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</si>
  <si>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</si>
  <si>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</si>
  <si>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</si>
  <si>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</si>
  <si>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</si>
  <si>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</si>
  <si>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</si>
  <si>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</si>
  <si>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</si>
  <si>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</si>
  <si>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</si>
  <si>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</si>
  <si>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</si>
  <si>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</si>
  <si>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</si>
  <si>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</si>
  <si>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</si>
  <si>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</si>
  <si>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</si>
  <si>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</si>
  <si>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</si>
  <si>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</si>
  <si>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</si>
  <si>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</si>
  <si>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</si>
  <si>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</si>
  <si>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</si>
  <si>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</si>
  <si>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</si>
  <si>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</si>
  <si>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</si>
  <si>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</si>
  <si>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</si>
  <si>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</si>
  <si>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</si>
  <si>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</si>
  <si>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</si>
  <si>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</si>
  <si>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</si>
  <si>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</si>
  <si>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</si>
  <si>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</si>
  <si>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</si>
  <si>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</si>
  <si>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</si>
  <si>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</si>
  <si>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</si>
  <si>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</si>
  <si>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</si>
  <si>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</si>
  <si>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</si>
  <si>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</si>
  <si>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</si>
  <si>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</si>
  <si>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</si>
  <si>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</si>
  <si>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</si>
  <si>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</si>
  <si>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</si>
  <si>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</si>
  <si>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</si>
  <si>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</si>
  <si>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</si>
  <si>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</si>
  <si>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</si>
  <si>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</si>
  <si>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</si>
  <si>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</si>
  <si>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</si>
  <si>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</si>
  <si>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</si>
  <si>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</si>
  <si>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</si>
  <si>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</si>
  <si>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</si>
  <si>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</si>
  <si>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</si>
  <si>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</si>
  <si>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</si>
  <si>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</si>
  <si>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</si>
  <si>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</si>
  <si>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</si>
  <si>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</si>
  <si>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</si>
  <si>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</si>
  <si>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</si>
  <si>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</si>
  <si>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</si>
  <si>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</si>
  <si>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</si>
  <si>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</si>
  <si>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</si>
  <si>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</si>
  <si>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</si>
  <si>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</si>
  <si>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</si>
  <si>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</si>
  <si>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</si>
  <si>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</si>
  <si>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</si>
  <si>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</si>
  <si>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</si>
  <si>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</si>
  <si>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</si>
  <si>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</si>
  <si>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</si>
  <si>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</si>
  <si>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</si>
  <si>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</si>
  <si>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</si>
  <si>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</si>
  <si>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</si>
  <si>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</si>
  <si>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</si>
  <si>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</si>
  <si>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</si>
  <si>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</si>
  <si>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</si>
  <si>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</si>
  <si>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</si>
  <si>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</si>
  <si>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</si>
  <si>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</si>
  <si>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</si>
  <si>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</si>
  <si>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</si>
  <si>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</si>
  <si>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</si>
  <si>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</si>
  <si>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</si>
  <si>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</si>
  <si>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</si>
  <si>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</si>
  <si>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</si>
  <si>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</si>
  <si>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</si>
  <si>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</si>
  <si>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</si>
  <si>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</si>
  <si>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</si>
  <si>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</si>
  <si>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</si>
  <si>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</si>
  <si>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</si>
  <si>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</si>
  <si>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</si>
  <si>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</si>
  <si>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</si>
  <si>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</si>
  <si>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</si>
  <si>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</si>
  <si>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</si>
  <si>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</si>
  <si>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</si>
  <si>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</si>
  <si>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</si>
  <si>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</si>
  <si>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</si>
  <si>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</si>
  <si>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</si>
  <si>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</si>
  <si>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</si>
  <si>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</si>
  <si>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</si>
  <si>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</si>
  <si>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</si>
  <si>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</si>
  <si>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</si>
  <si>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</si>
  <si>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</si>
  <si>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</si>
  <si>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</si>
  <si>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</si>
  <si>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</si>
  <si>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</si>
  <si>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</si>
  <si>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</si>
  <si>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</si>
  <si>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</si>
  <si>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</si>
  <si>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</si>
  <si>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</si>
  <si>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</si>
  <si>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</si>
  <si>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</si>
  <si>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</si>
  <si>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</si>
  <si>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</si>
  <si>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</si>
  <si>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</si>
  <si>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</si>
  <si>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</si>
  <si>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</si>
  <si>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</si>
  <si>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</si>
  <si>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</si>
  <si>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</si>
  <si>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</si>
  <si>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</si>
  <si>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</si>
  <si>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</si>
  <si>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</si>
  <si>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</si>
  <si>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</si>
  <si>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</si>
  <si>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</si>
  <si>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</si>
  <si>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</si>
  <si>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</si>
  <si>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</si>
  <si>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</si>
  <si>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</si>
  <si>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</si>
  <si>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</si>
  <si>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</si>
  <si>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</si>
  <si>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</si>
  <si>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</si>
  <si>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</si>
  <si>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</si>
  <si>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</si>
  <si>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</si>
  <si>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</si>
  <si>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</si>
  <si>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</si>
  <si>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</si>
  <si>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</si>
  <si>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</si>
  <si>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</si>
  <si>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</si>
  <si>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</si>
  <si>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</si>
  <si>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</si>
  <si>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</si>
  <si>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</si>
  <si>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</si>
  <si>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</si>
  <si>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</si>
  <si>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</si>
  <si>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</si>
  <si>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</si>
  <si>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</si>
  <si>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</si>
  <si>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</si>
  <si>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</si>
  <si>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</si>
  <si>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</si>
  <si>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</si>
  <si>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</si>
  <si>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</si>
  <si>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</si>
  <si>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</si>
  <si>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</si>
  <si>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</si>
  <si>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</si>
  <si>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</si>
  <si>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</si>
  <si>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</si>
  <si>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</si>
  <si>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</si>
  <si>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</si>
  <si>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</si>
  <si>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</si>
  <si>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</si>
  <si>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</si>
  <si>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</si>
  <si>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</si>
  <si>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</si>
  <si>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</si>
  <si>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</si>
  <si>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</si>
  <si>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</si>
  <si>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</si>
  <si>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</si>
  <si>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</si>
  <si>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</si>
  <si>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</si>
  <si>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</si>
  <si>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</si>
  <si>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</si>
  <si>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</si>
  <si>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</si>
  <si>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</si>
  <si>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</si>
  <si>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</si>
  <si>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</si>
  <si>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</si>
  <si>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</si>
  <si>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</si>
  <si>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</si>
  <si>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</si>
  <si>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</si>
  <si>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</si>
  <si>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</si>
  <si>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</si>
  <si>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</si>
  <si>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</si>
  <si>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</si>
  <si>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</si>
  <si>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</si>
  <si>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</si>
  <si>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</si>
  <si>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</si>
  <si>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</si>
  <si>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</si>
  <si>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</si>
  <si>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</si>
  <si>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</si>
  <si>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</si>
  <si>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</si>
  <si>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</si>
  <si>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</si>
  <si>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</si>
  <si>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</si>
  <si>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</si>
  <si>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</si>
  <si>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</si>
  <si>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</si>
  <si>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</si>
  <si>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</si>
  <si>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</si>
  <si>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</si>
  <si>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</si>
  <si>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</si>
  <si>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</si>
  <si>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</si>
  <si>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</si>
  <si>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</si>
  <si>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</si>
  <si>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</si>
  <si>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</si>
  <si>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</si>
  <si>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</si>
  <si>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</si>
  <si>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</si>
  <si>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</si>
  <si>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</si>
  <si>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</si>
  <si>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</si>
  <si>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</si>
  <si>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</si>
  <si>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</si>
  <si>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</si>
  <si>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</si>
  <si>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</si>
  <si>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</si>
  <si>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</si>
  <si>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</si>
  <si>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</si>
  <si>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</si>
  <si>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</si>
  <si>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</si>
  <si>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</si>
  <si>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</si>
  <si>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</si>
  <si>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</si>
  <si>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</si>
  <si>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</si>
  <si>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</si>
  <si>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</si>
  <si>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</si>
  <si>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</si>
  <si>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</si>
  <si>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</si>
  <si>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</si>
  <si>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</si>
  <si>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</si>
  <si>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</si>
  <si>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</si>
  <si>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</si>
  <si>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</si>
  <si>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</si>
  <si>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</si>
  <si>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</si>
  <si>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</si>
  <si>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</si>
  <si>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</si>
  <si>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</si>
  <si>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</si>
  <si>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</si>
  <si>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</si>
  <si>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</si>
  <si>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</si>
  <si>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</si>
  <si>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</si>
  <si>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</si>
  <si>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</si>
  <si>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</si>
  <si>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</si>
  <si>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</si>
  <si>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</si>
  <si>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</si>
  <si>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</si>
  <si>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</si>
  <si>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</si>
  <si>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</si>
  <si>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</si>
  <si>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</si>
  <si>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</si>
  <si>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</si>
  <si>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</si>
  <si>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</si>
  <si>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</si>
  <si>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</si>
  <si>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</si>
  <si>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</si>
  <si>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</si>
  <si>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</si>
  <si>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</si>
  <si>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</si>
  <si>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</si>
  <si>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</si>
  <si>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</si>
  <si>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</si>
  <si>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</si>
  <si>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</si>
  <si>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</si>
  <si>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</si>
  <si>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</si>
  <si>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</si>
  <si>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</si>
  <si>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</si>
  <si>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</si>
  <si>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</si>
  <si>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</si>
  <si>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</si>
  <si>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</si>
  <si>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</si>
  <si>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</si>
  <si>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</si>
  <si>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</si>
  <si>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</si>
  <si>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</si>
  <si>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</si>
  <si>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</si>
  <si>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</si>
  <si>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</si>
  <si>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</si>
  <si>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</si>
  <si>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</si>
  <si>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</si>
  <si>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</si>
  <si>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</si>
  <si>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</si>
  <si>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</si>
  <si>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</si>
  <si>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</si>
  <si>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</si>
  <si>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</si>
  <si>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</si>
  <si>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</si>
  <si>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</si>
  <si>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</si>
  <si>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</si>
  <si>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</si>
  <si>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</si>
  <si>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</si>
  <si>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</si>
  <si>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</si>
  <si>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</si>
  <si>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</si>
  <si>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</si>
  <si>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</si>
  <si>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</si>
  <si>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</si>
  <si>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</si>
  <si>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</si>
  <si>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</si>
  <si>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</si>
  <si>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</si>
  <si>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</si>
  <si>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</si>
  <si>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</si>
  <si>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</si>
  <si>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</si>
  <si>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</si>
  <si>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</si>
  <si>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</si>
  <si>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</si>
  <si>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</si>
  <si>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</si>
  <si>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</si>
  <si>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</si>
  <si>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</si>
  <si>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</si>
  <si>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</si>
  <si>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</si>
  <si>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</si>
  <si>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</si>
  <si>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</si>
  <si>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</si>
  <si>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</si>
  <si>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</si>
  <si>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</si>
  <si>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</si>
  <si>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</si>
  <si>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</si>
  <si>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</si>
  <si>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</si>
  <si>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</si>
  <si>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</si>
  <si>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</si>
  <si>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</si>
  <si>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</si>
  <si>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</si>
  <si>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</si>
  <si>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</si>
  <si>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</si>
  <si>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</si>
  <si>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</si>
  <si>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</si>
  <si>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</si>
  <si>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</si>
  <si>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</si>
  <si>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</si>
  <si>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</si>
  <si>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</si>
  <si>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</si>
  <si>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</si>
  <si>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</si>
  <si>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</si>
  <si>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</si>
  <si>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</si>
  <si>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</si>
  <si>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</si>
  <si>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</si>
  <si>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</si>
  <si>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</si>
  <si>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</si>
  <si>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</si>
  <si>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</si>
  <si>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</si>
  <si>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</si>
  <si>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</si>
  <si>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</si>
  <si>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</si>
  <si>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</si>
  <si>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</si>
  <si>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</si>
  <si>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</si>
  <si>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</si>
  <si>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</si>
  <si>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</si>
  <si>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</si>
  <si>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</si>
  <si>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</si>
  <si>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</si>
  <si>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</si>
  <si>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</si>
  <si>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</si>
  <si>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700-710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</si>
  <si>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</si>
  <si>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</si>
  <si>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</si>
  <si>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</si>
  <si>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</si>
  <si>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</si>
  <si>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</si>
  <si>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</si>
  <si>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</si>
  <si>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JETMALL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</si>
  <si>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</si>
  <si>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</si>
  <si>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</si>
  <si>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</si>
  <si>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</si>
  <si>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</si>
  <si>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</si>
  <si>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</si>
  <si>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</si>
  <si>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</si>
  <si>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</si>
  <si>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</si>
  <si>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</si>
  <si>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</si>
  <si>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</si>
  <si>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</si>
  <si>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</si>
  <si>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</si>
  <si>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</si>
  <si>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</si>
  <si>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</si>
  <si>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</si>
  <si>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</si>
  <si>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</si>
  <si>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</si>
  <si>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</si>
  <si>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</si>
  <si>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</si>
  <si>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</si>
  <si>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</si>
  <si>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</si>
  <si>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</si>
  <si>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</si>
  <si>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</si>
  <si>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</si>
  <si>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</si>
  <si>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</si>
  <si>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BCLENTERPR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</si>
  <si>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</si>
  <si>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</si>
  <si>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</si>
  <si>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</si>
  <si>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</si>
  <si>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</si>
  <si>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</si>
  <si>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</si>
  <si>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</si>
  <si>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</si>
  <si>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</si>
  <si>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</si>
  <si>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JATIN MANUBHAI SHAH</t>
  </si>
  <si>
    <t>Profit of Rs.125/-</t>
  </si>
  <si>
    <t>Profit of Rs.131/-</t>
  </si>
  <si>
    <t>Profit of Rs.37/-</t>
  </si>
  <si>
    <t>240-245</t>
  </si>
  <si>
    <t>193-194</t>
  </si>
  <si>
    <t>205-210</t>
  </si>
  <si>
    <t>Profit of Rs.52.25/-</t>
  </si>
  <si>
    <t>ACE</t>
  </si>
  <si>
    <t>Profit of Rs.17/-</t>
  </si>
  <si>
    <t>BFLAFL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</si>
  <si>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</si>
  <si>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</si>
  <si>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</si>
  <si>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</si>
  <si>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</si>
  <si>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</si>
  <si>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</si>
  <si>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</si>
  <si>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</si>
  <si>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</si>
  <si>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</si>
  <si>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</si>
  <si>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</si>
  <si>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</si>
  <si>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TOPGAIN FINANCE PRIVATE LIMITED</t>
  </si>
  <si>
    <t>BHARAT KUMAR PUKHRAJJI</t>
  </si>
  <si>
    <t>PRACHI HITESH RUPARELIYA</t>
  </si>
  <si>
    <t>DIPAK DWIWEDI</t>
  </si>
  <si>
    <t>Profit of Rs.650/-</t>
  </si>
  <si>
    <t>Part profit of Rs.33/-</t>
  </si>
  <si>
    <t>765-780</t>
  </si>
  <si>
    <t>140-145</t>
  </si>
  <si>
    <t>460-490</t>
  </si>
  <si>
    <t>GRASIM JULY FUT</t>
  </si>
  <si>
    <t>Profit of Rs.6.5/-</t>
  </si>
  <si>
    <t>1390-1410</t>
  </si>
  <si>
    <t>IRCTC JULY FUT</t>
  </si>
  <si>
    <t>590-600</t>
  </si>
  <si>
    <t>ALPHA LEON ENTERPRISES LLP</t>
  </si>
  <si>
    <t>GUJCOTEX</t>
  </si>
  <si>
    <t>SANKHYAIN</t>
  </si>
  <si>
    <t>HSCL</t>
  </si>
  <si>
    <t>Himadri Speciality Chem L</t>
  </si>
  <si>
    <t>QE SECURITIES</t>
  </si>
  <si>
    <t>XTX MARKETS LLP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</si>
  <si>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</si>
  <si>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</si>
  <si>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</si>
  <si>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</si>
  <si>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</si>
  <si>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</si>
  <si>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</si>
  <si>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</si>
  <si>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</si>
  <si>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</si>
  <si>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</si>
  <si>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</si>
  <si>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</si>
  <si>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</si>
  <si>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</si>
  <si>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SANJAY GARG</t>
  </si>
  <si>
    <t>PREETI BHAUKA</t>
  </si>
  <si>
    <t>PGCRL</t>
  </si>
  <si>
    <t>PROFINC</t>
  </si>
  <si>
    <t>N L RUNGTA HUF</t>
  </si>
  <si>
    <t>VIJAY SEN</t>
  </si>
  <si>
    <t>AMRITA JAIN</t>
  </si>
  <si>
    <t>RICHA</t>
  </si>
  <si>
    <t>Richa Info Systems Ltd</t>
  </si>
  <si>
    <t>GRAVITON RESEARCH CAPITAL LLP</t>
  </si>
  <si>
    <t>ANSU INVESTMENT</t>
  </si>
  <si>
    <t>Profit of Rs.240/-</t>
  </si>
  <si>
    <t>Profit of Rs.8/-</t>
  </si>
  <si>
    <t>Part profit of Rs.5.5/-</t>
  </si>
  <si>
    <t>ASPIRA</t>
  </si>
  <si>
    <t>GLORIOUS HOLDINGS PVT LTD</t>
  </si>
  <si>
    <t>VINEET SINGLA</t>
  </si>
  <si>
    <t>DIBAKAR LAHA</t>
  </si>
  <si>
    <t>JAYANTI DAS</t>
  </si>
  <si>
    <t>SUPRABHAT LAHA</t>
  </si>
  <si>
    <t>GKP</t>
  </si>
  <si>
    <t>HAFIZA MOHAMED HASANFATTA</t>
  </si>
  <si>
    <t>YACOOBALI VENTURE COMMODITY BROKING PVT. LTD.</t>
  </si>
  <si>
    <t>INTSTOIL</t>
  </si>
  <si>
    <t>SATYA PRAKASH MITTAL HUF</t>
  </si>
  <si>
    <t>SHAH MITA DIPAK</t>
  </si>
  <si>
    <t>JANUSCORP</t>
  </si>
  <si>
    <t>RIPALBEN DHARMIKKUMAR PARIKH</t>
  </si>
  <si>
    <t>BHAVNA NARENDRA CHITALIA</t>
  </si>
  <si>
    <t>NARENDRA BALUBHAI CHITALIA (HUF)</t>
  </si>
  <si>
    <t>LLFICL</t>
  </si>
  <si>
    <t>MNIL</t>
  </si>
  <si>
    <t>SEEMA</t>
  </si>
  <si>
    <t>SITA RAM</t>
  </si>
  <si>
    <t>MONGIPA</t>
  </si>
  <si>
    <t>SHABISTA PARVEEN</t>
  </si>
  <si>
    <t>DEEPTI GUPTA</t>
  </si>
  <si>
    <t>NTCIND</t>
  </si>
  <si>
    <t>NEXPACT LIMITED</t>
  </si>
  <si>
    <t>AMBIKA VINCOM PRIVATE LIMITED</t>
  </si>
  <si>
    <t>ONTIC</t>
  </si>
  <si>
    <t>JITENDRABHAI JAGDISHBHAI PARMAR</t>
  </si>
  <si>
    <t>TANGO COMMOSALES LLP</t>
  </si>
  <si>
    <t>PMTELELIN</t>
  </si>
  <si>
    <t>OM PRAKASH SHARMA</t>
  </si>
  <si>
    <t>SAILANI</t>
  </si>
  <si>
    <t>MURALI MANOHAR A .</t>
  </si>
  <si>
    <t>SOUMEN KIRTANIA</t>
  </si>
  <si>
    <t>SURMAI CONSULTANCY SERVICES PRIVATE LIMITED</t>
  </si>
  <si>
    <t>PRITI PARESH JOSHI</t>
  </si>
  <si>
    <t>MITALBEN MANILAL THAKKAR</t>
  </si>
  <si>
    <t>MANSI SHARE &amp; STOCK ADVISORS PRIVATE LIMITED</t>
  </si>
  <si>
    <t>ANSHU MISHRA</t>
  </si>
  <si>
    <t>VITESSE</t>
  </si>
  <si>
    <t>SURESH SARAF</t>
  </si>
  <si>
    <t>DINESH KUMAR</t>
  </si>
  <si>
    <t>WAGEND</t>
  </si>
  <si>
    <t>HARSHAD JENTILAL MULIA</t>
  </si>
  <si>
    <t>WELCURE</t>
  </si>
  <si>
    <t>VAIDIK GOEL</t>
  </si>
  <si>
    <t>SANDEEP JAIN</t>
  </si>
  <si>
    <t>AKG</t>
  </si>
  <si>
    <t>AKG Exim Limited</t>
  </si>
  <si>
    <t>SANDEEP BANSAL</t>
  </si>
  <si>
    <t>AMBANIORG</t>
  </si>
  <si>
    <t>Ambani Organics Limited</t>
  </si>
  <si>
    <t>KACHA GAURAV RATILAL</t>
  </si>
  <si>
    <t>HRTI PRIVATE LIMITED</t>
  </si>
  <si>
    <t>IMAGICAA</t>
  </si>
  <si>
    <t>Imagicaaworld Ent Ltd</t>
  </si>
  <si>
    <t>YUGA STOCKS AND COMMODITIES PRIVATE LIMITED  .</t>
  </si>
  <si>
    <t>BP FINTRADE PRIVATE LIMITED</t>
  </si>
  <si>
    <t>VORA FINANCIAL SERVICES PVT LTD</t>
  </si>
  <si>
    <t>LIBAS</t>
  </si>
  <si>
    <t>Libas Consu Products Ltd</t>
  </si>
  <si>
    <t>P S SHETH</t>
  </si>
  <si>
    <t>MITTAL</t>
  </si>
  <si>
    <t>Mittal Life Style Limited</t>
  </si>
  <si>
    <t>RAJESH  KOLEKAR</t>
  </si>
  <si>
    <t>LAXMI AND COMPANY</t>
  </si>
  <si>
    <t>ARHAM SHARE PRIVATE LIMITED</t>
  </si>
  <si>
    <t>V JOSHI IMPEX PRIVATE LIMITED</t>
  </si>
  <si>
    <t>EMRALD COMMERCIAL LIMITED</t>
  </si>
  <si>
    <t>BLS</t>
  </si>
  <si>
    <t>BLS Intl Servs Ltd</t>
  </si>
  <si>
    <t>L7 HITECH PRIVATE LIMITED</t>
  </si>
  <si>
    <t>CMMIPL</t>
  </si>
  <si>
    <t>CMM Infraprojects Limited</t>
  </si>
  <si>
    <t>KISHAN MUNDRA</t>
  </si>
  <si>
    <t>GODHA</t>
  </si>
  <si>
    <t>Godha Cabcon Insulat Ltd</t>
  </si>
  <si>
    <t>FXCOM SERVICE LLP .</t>
  </si>
  <si>
    <t>KHAITANLTD</t>
  </si>
  <si>
    <t>Khaitan (India) Ltd.</t>
  </si>
  <si>
    <t>MITHUN SECURITIES PVT. LTD.</t>
  </si>
  <si>
    <t>M&amp;M 1200 CE JUL</t>
  </si>
  <si>
    <t>Sell</t>
  </si>
  <si>
    <t>9.5--10.5</t>
  </si>
  <si>
    <t>PIIND JULY FUT</t>
  </si>
  <si>
    <t>2750-2760</t>
  </si>
  <si>
    <t>2820-2850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</si>
</sst>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" fontId="31" fillId="20" borderId="24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16" fontId="31" fillId="20" borderId="24" xfId="0" applyNumberFormat="1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left"/>
    </xf>
    <xf numFmtId="0" fontId="31" fillId="20" borderId="24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/>
    <xf numFmtId="0" fontId="38" fillId="21" borderId="0" xfId="0" applyFont="1" applyFill="1" applyBorder="1" applyAlignment="1"/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32" fillId="26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1" t="s">
        <v>16</v>
      </c>
      <c r="B9" s="453" t="s">
        <v>17</v>
      </c>
      <c r="C9" s="453" t="s">
        <v>18</v>
      </c>
      <c r="D9" s="453" t="s">
        <v>19</v>
      </c>
      <c r="E9" s="23" t="s">
        <v>20</v>
      </c>
      <c r="F9" s="23" t="s">
        <v>21</v>
      </c>
      <c r="G9" s="448" t="s">
        <v>22</v>
      </c>
      <c r="H9" s="449"/>
      <c r="I9" s="450"/>
      <c r="J9" s="448" t="s">
        <v>23</v>
      </c>
      <c r="K9" s="449"/>
      <c r="L9" s="450"/>
      <c r="M9" s="23"/>
      <c r="N9" s="24"/>
      <c r="O9" s="24"/>
      <c r="P9" s="24"/>
    </row>
    <row r="10" spans="1:16" ht="59.25" customHeight="1">
      <c r="A10" s="452"/>
      <c r="B10" s="454"/>
      <c r="C10" s="454"/>
      <c r="D10" s="4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16225.2</v>
      </c>
      <c r="F11" s="32">
        <v>16211.733333333332</v>
      </c>
      <c r="G11" s="33">
        <v>16173.466666666664</v>
      </c>
      <c r="H11" s="33">
        <v>16121.733333333332</v>
      </c>
      <c r="I11" s="33">
        <v>16083.466666666664</v>
      </c>
      <c r="J11" s="33">
        <v>16263.466666666664</v>
      </c>
      <c r="K11" s="33">
        <v>16301.73333333333</v>
      </c>
      <c r="L11" s="33">
        <v>16353.466666666664</v>
      </c>
      <c r="M11" s="34">
        <v>16250</v>
      </c>
      <c r="N11" s="34">
        <v>16160</v>
      </c>
      <c r="O11" s="35">
        <v>12717400</v>
      </c>
      <c r="P11" s="36">
        <v>-4.7503492077758183E-2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35173.699999999997</v>
      </c>
      <c r="F12" s="37">
        <v>35163.23333333333</v>
      </c>
      <c r="G12" s="38">
        <v>35026.46666666666</v>
      </c>
      <c r="H12" s="38">
        <v>34879.23333333333</v>
      </c>
      <c r="I12" s="38">
        <v>34742.46666666666</v>
      </c>
      <c r="J12" s="38">
        <v>35310.46666666666</v>
      </c>
      <c r="K12" s="38">
        <v>35447.233333333337</v>
      </c>
      <c r="L12" s="38">
        <v>35594.46666666666</v>
      </c>
      <c r="M12" s="28">
        <v>35300</v>
      </c>
      <c r="N12" s="28">
        <v>35016</v>
      </c>
      <c r="O12" s="39">
        <v>2677475</v>
      </c>
      <c r="P12" s="40">
        <v>-3.3829804508836346E-2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16264.85</v>
      </c>
      <c r="F13" s="37">
        <v>16255.233333333332</v>
      </c>
      <c r="G13" s="38">
        <v>16219.616666666663</v>
      </c>
      <c r="H13" s="38">
        <v>16174.383333333331</v>
      </c>
      <c r="I13" s="38">
        <v>16138.766666666663</v>
      </c>
      <c r="J13" s="38">
        <v>16300.466666666664</v>
      </c>
      <c r="K13" s="38">
        <v>16336.083333333332</v>
      </c>
      <c r="L13" s="38">
        <v>16381.316666666664</v>
      </c>
      <c r="M13" s="28">
        <v>16290.85</v>
      </c>
      <c r="N13" s="28">
        <v>16210</v>
      </c>
      <c r="O13" s="39">
        <v>4040</v>
      </c>
      <c r="P13" s="40">
        <v>0.20238095238095238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6600</v>
      </c>
      <c r="F14" s="37">
        <v>6599.9833333333336</v>
      </c>
      <c r="G14" s="38">
        <v>6599.9666666666672</v>
      </c>
      <c r="H14" s="38">
        <v>6599.9333333333334</v>
      </c>
      <c r="I14" s="38">
        <v>6599.916666666667</v>
      </c>
      <c r="J14" s="38">
        <v>6600.0166666666673</v>
      </c>
      <c r="K14" s="38">
        <v>6600.0333333333338</v>
      </c>
      <c r="L14" s="38">
        <v>6600.0666666666675</v>
      </c>
      <c r="M14" s="28">
        <v>6600</v>
      </c>
      <c r="N14" s="28">
        <v>6599.95</v>
      </c>
      <c r="O14" s="39">
        <v>825</v>
      </c>
      <c r="P14" s="40">
        <v>-8.3333333333333329E-2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725</v>
      </c>
      <c r="F15" s="37">
        <v>720.44999999999993</v>
      </c>
      <c r="G15" s="38">
        <v>713.89999999999986</v>
      </c>
      <c r="H15" s="38">
        <v>702.8</v>
      </c>
      <c r="I15" s="38">
        <v>696.24999999999989</v>
      </c>
      <c r="J15" s="38">
        <v>731.54999999999984</v>
      </c>
      <c r="K15" s="38">
        <v>738.0999999999998</v>
      </c>
      <c r="L15" s="38">
        <v>749.19999999999982</v>
      </c>
      <c r="M15" s="28">
        <v>727</v>
      </c>
      <c r="N15" s="28">
        <v>709.35</v>
      </c>
      <c r="O15" s="39">
        <v>3364300</v>
      </c>
      <c r="P15" s="40">
        <v>0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2564.15</v>
      </c>
      <c r="F16" s="37">
        <v>2565.0166666666669</v>
      </c>
      <c r="G16" s="38">
        <v>2539.1833333333338</v>
      </c>
      <c r="H16" s="38">
        <v>2514.2166666666672</v>
      </c>
      <c r="I16" s="38">
        <v>2488.3833333333341</v>
      </c>
      <c r="J16" s="38">
        <v>2589.9833333333336</v>
      </c>
      <c r="K16" s="38">
        <v>2615.8166666666666</v>
      </c>
      <c r="L16" s="38">
        <v>2640.7833333333333</v>
      </c>
      <c r="M16" s="28">
        <v>2590.85</v>
      </c>
      <c r="N16" s="28">
        <v>2540.0500000000002</v>
      </c>
      <c r="O16" s="39">
        <v>804500</v>
      </c>
      <c r="P16" s="40">
        <v>3.3729521362030196E-2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19486</v>
      </c>
      <c r="F17" s="37">
        <v>19450.466666666667</v>
      </c>
      <c r="G17" s="38">
        <v>19254.933333333334</v>
      </c>
      <c r="H17" s="38">
        <v>19023.866666666669</v>
      </c>
      <c r="I17" s="38">
        <v>18828.333333333336</v>
      </c>
      <c r="J17" s="38">
        <v>19681.533333333333</v>
      </c>
      <c r="K17" s="38">
        <v>19877.066666666666</v>
      </c>
      <c r="L17" s="38">
        <v>20108.133333333331</v>
      </c>
      <c r="M17" s="28">
        <v>19646</v>
      </c>
      <c r="N17" s="28">
        <v>19219.400000000001</v>
      </c>
      <c r="O17" s="39">
        <v>45040</v>
      </c>
      <c r="P17" s="40">
        <v>-3.0146425495262703E-2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92.6</v>
      </c>
      <c r="F18" s="37">
        <v>92.84999999999998</v>
      </c>
      <c r="G18" s="38">
        <v>91.649999999999963</v>
      </c>
      <c r="H18" s="38">
        <v>90.699999999999989</v>
      </c>
      <c r="I18" s="38">
        <v>89.499999999999972</v>
      </c>
      <c r="J18" s="38">
        <v>93.799999999999955</v>
      </c>
      <c r="K18" s="38">
        <v>94.999999999999972</v>
      </c>
      <c r="L18" s="38">
        <v>95.949999999999946</v>
      </c>
      <c r="M18" s="28">
        <v>94.05</v>
      </c>
      <c r="N18" s="28">
        <v>91.9</v>
      </c>
      <c r="O18" s="39">
        <v>18522000</v>
      </c>
      <c r="P18" s="40">
        <v>4.3923865300146414E-3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253.85</v>
      </c>
      <c r="F19" s="37">
        <v>252.46666666666667</v>
      </c>
      <c r="G19" s="38">
        <v>249.98333333333335</v>
      </c>
      <c r="H19" s="38">
        <v>246.11666666666667</v>
      </c>
      <c r="I19" s="38">
        <v>243.63333333333335</v>
      </c>
      <c r="J19" s="38">
        <v>256.33333333333337</v>
      </c>
      <c r="K19" s="38">
        <v>258.81666666666661</v>
      </c>
      <c r="L19" s="38">
        <v>262.68333333333334</v>
      </c>
      <c r="M19" s="28">
        <v>254.95</v>
      </c>
      <c r="N19" s="28">
        <v>248.6</v>
      </c>
      <c r="O19" s="39">
        <v>10868000</v>
      </c>
      <c r="P19" s="40">
        <v>1.876675603217158E-2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2175.75</v>
      </c>
      <c r="F20" s="37">
        <v>2182.9833333333336</v>
      </c>
      <c r="G20" s="38">
        <v>2161.8666666666672</v>
      </c>
      <c r="H20" s="38">
        <v>2147.9833333333336</v>
      </c>
      <c r="I20" s="38">
        <v>2126.8666666666672</v>
      </c>
      <c r="J20" s="38">
        <v>2196.8666666666672</v>
      </c>
      <c r="K20" s="38">
        <v>2217.983333333334</v>
      </c>
      <c r="L20" s="38">
        <v>2231.8666666666672</v>
      </c>
      <c r="M20" s="28">
        <v>2204.1</v>
      </c>
      <c r="N20" s="28">
        <v>2169.1</v>
      </c>
      <c r="O20" s="39">
        <v>2808250</v>
      </c>
      <c r="P20" s="40">
        <v>1.1708547239484824E-2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2298.9</v>
      </c>
      <c r="F21" s="37">
        <v>2292.6333333333332</v>
      </c>
      <c r="G21" s="38">
        <v>2275.2666666666664</v>
      </c>
      <c r="H21" s="38">
        <v>2251.6333333333332</v>
      </c>
      <c r="I21" s="38">
        <v>2234.2666666666664</v>
      </c>
      <c r="J21" s="38">
        <v>2316.2666666666664</v>
      </c>
      <c r="K21" s="38">
        <v>2333.6333333333332</v>
      </c>
      <c r="L21" s="38">
        <v>2357.2666666666664</v>
      </c>
      <c r="M21" s="28">
        <v>2310</v>
      </c>
      <c r="N21" s="28">
        <v>2269</v>
      </c>
      <c r="O21" s="39">
        <v>22343500</v>
      </c>
      <c r="P21" s="40">
        <v>6.6906961027258394E-3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711.55</v>
      </c>
      <c r="F22" s="37">
        <v>709.15</v>
      </c>
      <c r="G22" s="38">
        <v>704.8</v>
      </c>
      <c r="H22" s="38">
        <v>698.05</v>
      </c>
      <c r="I22" s="38">
        <v>693.69999999999993</v>
      </c>
      <c r="J22" s="38">
        <v>715.9</v>
      </c>
      <c r="K22" s="38">
        <v>720.25000000000011</v>
      </c>
      <c r="L22" s="38">
        <v>727</v>
      </c>
      <c r="M22" s="28">
        <v>713.5</v>
      </c>
      <c r="N22" s="28">
        <v>702.4</v>
      </c>
      <c r="O22" s="39">
        <v>79016250</v>
      </c>
      <c r="P22" s="40">
        <v>-3.3582442531453977E-3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3134.05</v>
      </c>
      <c r="F23" s="37">
        <v>3102.6</v>
      </c>
      <c r="G23" s="38">
        <v>3053.6</v>
      </c>
      <c r="H23" s="38">
        <v>2973.15</v>
      </c>
      <c r="I23" s="38">
        <v>2924.15</v>
      </c>
      <c r="J23" s="38">
        <v>3183.0499999999997</v>
      </c>
      <c r="K23" s="38">
        <v>3232.0499999999997</v>
      </c>
      <c r="L23" s="38">
        <v>3312.4999999999995</v>
      </c>
      <c r="M23" s="28">
        <v>3151.6</v>
      </c>
      <c r="N23" s="28">
        <v>3022.15</v>
      </c>
      <c r="O23" s="39">
        <v>215000</v>
      </c>
      <c r="P23" s="40">
        <v>-1.8570102135561746E-3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467.6</v>
      </c>
      <c r="F24" s="37">
        <v>471.81666666666666</v>
      </c>
      <c r="G24" s="38">
        <v>461.63333333333333</v>
      </c>
      <c r="H24" s="38">
        <v>455.66666666666669</v>
      </c>
      <c r="I24" s="38">
        <v>445.48333333333335</v>
      </c>
      <c r="J24" s="38">
        <v>477.7833333333333</v>
      </c>
      <c r="K24" s="38">
        <v>487.96666666666658</v>
      </c>
      <c r="L24" s="38">
        <v>493.93333333333328</v>
      </c>
      <c r="M24" s="28">
        <v>482</v>
      </c>
      <c r="N24" s="28">
        <v>465.85</v>
      </c>
      <c r="O24" s="39">
        <v>6800000</v>
      </c>
      <c r="P24" s="40">
        <v>4.0550879877582248E-2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369.45</v>
      </c>
      <c r="F25" s="37">
        <v>368.8</v>
      </c>
      <c r="G25" s="38">
        <v>367.8</v>
      </c>
      <c r="H25" s="38">
        <v>366.15</v>
      </c>
      <c r="I25" s="38">
        <v>365.15</v>
      </c>
      <c r="J25" s="38">
        <v>370.45000000000005</v>
      </c>
      <c r="K25" s="38">
        <v>371.45000000000005</v>
      </c>
      <c r="L25" s="38">
        <v>373.10000000000008</v>
      </c>
      <c r="M25" s="28">
        <v>369.8</v>
      </c>
      <c r="N25" s="28">
        <v>367.15</v>
      </c>
      <c r="O25" s="39">
        <v>47086200</v>
      </c>
      <c r="P25" s="40">
        <v>7.2776280323450133E-3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3938.3</v>
      </c>
      <c r="F26" s="37">
        <v>3934.4833333333336</v>
      </c>
      <c r="G26" s="38">
        <v>3916.5666666666671</v>
      </c>
      <c r="H26" s="38">
        <v>3894.8333333333335</v>
      </c>
      <c r="I26" s="38">
        <v>3876.916666666667</v>
      </c>
      <c r="J26" s="38">
        <v>3956.2166666666672</v>
      </c>
      <c r="K26" s="38">
        <v>3974.1333333333332</v>
      </c>
      <c r="L26" s="38">
        <v>3995.8666666666672</v>
      </c>
      <c r="M26" s="28">
        <v>3952.4</v>
      </c>
      <c r="N26" s="28">
        <v>3912.75</v>
      </c>
      <c r="O26" s="39">
        <v>1878250</v>
      </c>
      <c r="P26" s="40">
        <v>-1.0636883393165802E-3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203.05</v>
      </c>
      <c r="F27" s="37">
        <v>201.95000000000002</v>
      </c>
      <c r="G27" s="38">
        <v>198.60000000000002</v>
      </c>
      <c r="H27" s="38">
        <v>194.15</v>
      </c>
      <c r="I27" s="38">
        <v>190.8</v>
      </c>
      <c r="J27" s="38">
        <v>206.40000000000003</v>
      </c>
      <c r="K27" s="38">
        <v>209.75</v>
      </c>
      <c r="L27" s="38">
        <v>214.20000000000005</v>
      </c>
      <c r="M27" s="28">
        <v>205.3</v>
      </c>
      <c r="N27" s="28">
        <v>197.5</v>
      </c>
      <c r="O27" s="39">
        <v>14661500</v>
      </c>
      <c r="P27" s="40">
        <v>-5.0759120779515068E-2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143.75</v>
      </c>
      <c r="F28" s="37">
        <v>145.11666666666667</v>
      </c>
      <c r="G28" s="38">
        <v>141.23333333333335</v>
      </c>
      <c r="H28" s="38">
        <v>138.71666666666667</v>
      </c>
      <c r="I28" s="38">
        <v>134.83333333333334</v>
      </c>
      <c r="J28" s="38">
        <v>147.63333333333335</v>
      </c>
      <c r="K28" s="38">
        <v>151.51666666666668</v>
      </c>
      <c r="L28" s="38">
        <v>154.03333333333336</v>
      </c>
      <c r="M28" s="28">
        <v>149</v>
      </c>
      <c r="N28" s="28">
        <v>142.6</v>
      </c>
      <c r="O28" s="39">
        <v>43200000</v>
      </c>
      <c r="P28" s="40">
        <v>1.3727560718057022E-2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2890.4</v>
      </c>
      <c r="F29" s="37">
        <v>2878.0666666666671</v>
      </c>
      <c r="G29" s="38">
        <v>2858.6833333333343</v>
      </c>
      <c r="H29" s="38">
        <v>2826.9666666666672</v>
      </c>
      <c r="I29" s="38">
        <v>2807.5833333333344</v>
      </c>
      <c r="J29" s="38">
        <v>2909.7833333333342</v>
      </c>
      <c r="K29" s="38">
        <v>2929.1666666666665</v>
      </c>
      <c r="L29" s="38">
        <v>2960.8833333333341</v>
      </c>
      <c r="M29" s="28">
        <v>2897.45</v>
      </c>
      <c r="N29" s="28">
        <v>2846.35</v>
      </c>
      <c r="O29" s="39">
        <v>7060800</v>
      </c>
      <c r="P29" s="40">
        <v>1.626414116698811E-2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1695.35</v>
      </c>
      <c r="F30" s="37">
        <v>1700.6166666666668</v>
      </c>
      <c r="G30" s="38">
        <v>1680.2333333333336</v>
      </c>
      <c r="H30" s="38">
        <v>1665.1166666666668</v>
      </c>
      <c r="I30" s="38">
        <v>1644.7333333333336</v>
      </c>
      <c r="J30" s="38">
        <v>1715.7333333333336</v>
      </c>
      <c r="K30" s="38">
        <v>1736.1166666666668</v>
      </c>
      <c r="L30" s="38">
        <v>1751.2333333333336</v>
      </c>
      <c r="M30" s="28">
        <v>1721</v>
      </c>
      <c r="N30" s="28">
        <v>1685.5</v>
      </c>
      <c r="O30" s="39">
        <v>606650</v>
      </c>
      <c r="P30" s="40">
        <v>5.7019645424053668E-2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8140.55</v>
      </c>
      <c r="F31" s="37">
        <v>8151.083333333333</v>
      </c>
      <c r="G31" s="38">
        <v>8039.5166666666664</v>
      </c>
      <c r="H31" s="38">
        <v>7938.4833333333336</v>
      </c>
      <c r="I31" s="38">
        <v>7826.916666666667</v>
      </c>
      <c r="J31" s="38">
        <v>8252.116666666665</v>
      </c>
      <c r="K31" s="38">
        <v>8363.6833333333343</v>
      </c>
      <c r="L31" s="38">
        <v>8464.7166666666653</v>
      </c>
      <c r="M31" s="28">
        <v>8262.65</v>
      </c>
      <c r="N31" s="28">
        <v>8050.05</v>
      </c>
      <c r="O31" s="39">
        <v>112725</v>
      </c>
      <c r="P31" s="40">
        <v>1.8983050847457626E-2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579.95000000000005</v>
      </c>
      <c r="F32" s="37">
        <v>585.05000000000007</v>
      </c>
      <c r="G32" s="38">
        <v>572.25000000000011</v>
      </c>
      <c r="H32" s="38">
        <v>564.55000000000007</v>
      </c>
      <c r="I32" s="38">
        <v>551.75000000000011</v>
      </c>
      <c r="J32" s="38">
        <v>592.75000000000011</v>
      </c>
      <c r="K32" s="38">
        <v>605.55000000000007</v>
      </c>
      <c r="L32" s="38">
        <v>613.25000000000011</v>
      </c>
      <c r="M32" s="28">
        <v>597.85</v>
      </c>
      <c r="N32" s="28">
        <v>577.35</v>
      </c>
      <c r="O32" s="39">
        <v>6180000</v>
      </c>
      <c r="P32" s="40">
        <v>-3.7078832822827665E-3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547.79999999999995</v>
      </c>
      <c r="F33" s="37">
        <v>548.58333333333337</v>
      </c>
      <c r="G33" s="38">
        <v>542.31666666666672</v>
      </c>
      <c r="H33" s="38">
        <v>536.83333333333337</v>
      </c>
      <c r="I33" s="38">
        <v>530.56666666666672</v>
      </c>
      <c r="J33" s="38">
        <v>554.06666666666672</v>
      </c>
      <c r="K33" s="38">
        <v>560.33333333333337</v>
      </c>
      <c r="L33" s="38">
        <v>565.81666666666672</v>
      </c>
      <c r="M33" s="28">
        <v>554.85</v>
      </c>
      <c r="N33" s="28">
        <v>543.1</v>
      </c>
      <c r="O33" s="39">
        <v>13801000</v>
      </c>
      <c r="P33" s="40">
        <v>2.9067654966935543E-3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670.1</v>
      </c>
      <c r="F34" s="37">
        <v>670.1</v>
      </c>
      <c r="G34" s="38">
        <v>662.95</v>
      </c>
      <c r="H34" s="38">
        <v>655.80000000000007</v>
      </c>
      <c r="I34" s="38">
        <v>648.65000000000009</v>
      </c>
      <c r="J34" s="38">
        <v>677.25</v>
      </c>
      <c r="K34" s="38">
        <v>684.39999999999986</v>
      </c>
      <c r="L34" s="38">
        <v>691.55</v>
      </c>
      <c r="M34" s="28">
        <v>677.25</v>
      </c>
      <c r="N34" s="28">
        <v>662.95</v>
      </c>
      <c r="O34" s="39">
        <v>61429200</v>
      </c>
      <c r="P34" s="40">
        <v>-1.9930310920508499E-2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3819.95</v>
      </c>
      <c r="F35" s="37">
        <v>3812.8166666666671</v>
      </c>
      <c r="G35" s="38">
        <v>3798.6333333333341</v>
      </c>
      <c r="H35" s="38">
        <v>3777.3166666666671</v>
      </c>
      <c r="I35" s="38">
        <v>3763.1333333333341</v>
      </c>
      <c r="J35" s="38">
        <v>3834.1333333333341</v>
      </c>
      <c r="K35" s="38">
        <v>3848.3166666666675</v>
      </c>
      <c r="L35" s="38">
        <v>3869.6333333333341</v>
      </c>
      <c r="M35" s="28">
        <v>3827</v>
      </c>
      <c r="N35" s="28">
        <v>3791.5</v>
      </c>
      <c r="O35" s="39">
        <v>2236500</v>
      </c>
      <c r="P35" s="40">
        <v>-6.6622251832111927E-3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12013.95</v>
      </c>
      <c r="F36" s="37">
        <v>12009.333333333334</v>
      </c>
      <c r="G36" s="38">
        <v>11887.066666666668</v>
      </c>
      <c r="H36" s="38">
        <v>11760.183333333334</v>
      </c>
      <c r="I36" s="38">
        <v>11637.916666666668</v>
      </c>
      <c r="J36" s="38">
        <v>12136.216666666667</v>
      </c>
      <c r="K36" s="38">
        <v>12258.483333333334</v>
      </c>
      <c r="L36" s="38">
        <v>12385.366666666667</v>
      </c>
      <c r="M36" s="28">
        <v>12131.6</v>
      </c>
      <c r="N36" s="28">
        <v>11882.45</v>
      </c>
      <c r="O36" s="39">
        <v>1258200</v>
      </c>
      <c r="P36" s="40">
        <v>-1.8373317729666473E-2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5877.45</v>
      </c>
      <c r="F37" s="37">
        <v>5875.4333333333334</v>
      </c>
      <c r="G37" s="38">
        <v>5812.0166666666664</v>
      </c>
      <c r="H37" s="38">
        <v>5746.583333333333</v>
      </c>
      <c r="I37" s="38">
        <v>5683.1666666666661</v>
      </c>
      <c r="J37" s="38">
        <v>5940.8666666666668</v>
      </c>
      <c r="K37" s="38">
        <v>6004.2833333333328</v>
      </c>
      <c r="L37" s="38">
        <v>6069.7166666666672</v>
      </c>
      <c r="M37" s="28">
        <v>5938.85</v>
      </c>
      <c r="N37" s="28">
        <v>5810</v>
      </c>
      <c r="O37" s="39">
        <v>5524625</v>
      </c>
      <c r="P37" s="40">
        <v>-1.1053679711798796E-2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2291.6</v>
      </c>
      <c r="F38" s="37">
        <v>2281.8666666666668</v>
      </c>
      <c r="G38" s="38">
        <v>2263.7333333333336</v>
      </c>
      <c r="H38" s="38">
        <v>2235.8666666666668</v>
      </c>
      <c r="I38" s="38">
        <v>2217.7333333333336</v>
      </c>
      <c r="J38" s="38">
        <v>2309.7333333333336</v>
      </c>
      <c r="K38" s="38">
        <v>2327.8666666666668</v>
      </c>
      <c r="L38" s="38">
        <v>2355.7333333333336</v>
      </c>
      <c r="M38" s="28">
        <v>2300</v>
      </c>
      <c r="N38" s="28">
        <v>2254</v>
      </c>
      <c r="O38" s="39">
        <v>1406400</v>
      </c>
      <c r="P38" s="40">
        <v>2.995293110825845E-3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354.3</v>
      </c>
      <c r="F39" s="37">
        <v>353.3</v>
      </c>
      <c r="G39" s="38">
        <v>349.25</v>
      </c>
      <c r="H39" s="38">
        <v>344.2</v>
      </c>
      <c r="I39" s="38">
        <v>340.15</v>
      </c>
      <c r="J39" s="38">
        <v>358.35</v>
      </c>
      <c r="K39" s="38">
        <v>362.40000000000009</v>
      </c>
      <c r="L39" s="38">
        <v>367.45000000000005</v>
      </c>
      <c r="M39" s="28">
        <v>357.35</v>
      </c>
      <c r="N39" s="28">
        <v>348.25</v>
      </c>
      <c r="O39" s="39">
        <v>7228800</v>
      </c>
      <c r="P39" s="40">
        <v>-1.7398869073510223E-2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272.10000000000002</v>
      </c>
      <c r="F40" s="37">
        <v>274.90000000000003</v>
      </c>
      <c r="G40" s="38">
        <v>266.40000000000009</v>
      </c>
      <c r="H40" s="38">
        <v>260.70000000000005</v>
      </c>
      <c r="I40" s="38">
        <v>252.2000000000001</v>
      </c>
      <c r="J40" s="38">
        <v>280.60000000000008</v>
      </c>
      <c r="K40" s="38">
        <v>289.09999999999997</v>
      </c>
      <c r="L40" s="38">
        <v>294.80000000000007</v>
      </c>
      <c r="M40" s="28">
        <v>283.39999999999998</v>
      </c>
      <c r="N40" s="28">
        <v>269.2</v>
      </c>
      <c r="O40" s="39">
        <v>30565800</v>
      </c>
      <c r="P40" s="40">
        <v>-1.6904996236901521E-2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105.9</v>
      </c>
      <c r="F41" s="37">
        <v>105.63333333333333</v>
      </c>
      <c r="G41" s="38">
        <v>104.51666666666665</v>
      </c>
      <c r="H41" s="38">
        <v>103.13333333333333</v>
      </c>
      <c r="I41" s="38">
        <v>102.01666666666665</v>
      </c>
      <c r="J41" s="38">
        <v>107.01666666666665</v>
      </c>
      <c r="K41" s="38">
        <v>108.13333333333333</v>
      </c>
      <c r="L41" s="38">
        <v>109.51666666666665</v>
      </c>
      <c r="M41" s="28">
        <v>106.75</v>
      </c>
      <c r="N41" s="28">
        <v>104.25</v>
      </c>
      <c r="O41" s="39">
        <v>112957650</v>
      </c>
      <c r="P41" s="40">
        <v>1.8514611245912017E-2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1799.7</v>
      </c>
      <c r="F42" s="37">
        <v>1795.1333333333332</v>
      </c>
      <c r="G42" s="38">
        <v>1782.2666666666664</v>
      </c>
      <c r="H42" s="38">
        <v>1764.8333333333333</v>
      </c>
      <c r="I42" s="38">
        <v>1751.9666666666665</v>
      </c>
      <c r="J42" s="38">
        <v>1812.5666666666664</v>
      </c>
      <c r="K42" s="38">
        <v>1825.4333333333332</v>
      </c>
      <c r="L42" s="38">
        <v>1842.8666666666663</v>
      </c>
      <c r="M42" s="28">
        <v>1808</v>
      </c>
      <c r="N42" s="28">
        <v>1777.7</v>
      </c>
      <c r="O42" s="39">
        <v>1626900</v>
      </c>
      <c r="P42" s="40">
        <v>9.0397407470578211E-3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236.8</v>
      </c>
      <c r="F43" s="37">
        <v>237.9</v>
      </c>
      <c r="G43" s="38">
        <v>233.25</v>
      </c>
      <c r="H43" s="38">
        <v>229.7</v>
      </c>
      <c r="I43" s="38">
        <v>225.04999999999998</v>
      </c>
      <c r="J43" s="38">
        <v>241.45000000000002</v>
      </c>
      <c r="K43" s="38">
        <v>246.10000000000005</v>
      </c>
      <c r="L43" s="38">
        <v>249.65000000000003</v>
      </c>
      <c r="M43" s="28">
        <v>242.55</v>
      </c>
      <c r="N43" s="28">
        <v>234.35</v>
      </c>
      <c r="O43" s="39">
        <v>26892600</v>
      </c>
      <c r="P43" s="40">
        <v>1.5567506368525334E-3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587.70000000000005</v>
      </c>
      <c r="F44" s="37">
        <v>587.13333333333333</v>
      </c>
      <c r="G44" s="38">
        <v>581.16666666666663</v>
      </c>
      <c r="H44" s="38">
        <v>574.63333333333333</v>
      </c>
      <c r="I44" s="38">
        <v>568.66666666666663</v>
      </c>
      <c r="J44" s="38">
        <v>593.66666666666663</v>
      </c>
      <c r="K44" s="38">
        <v>599.63333333333333</v>
      </c>
      <c r="L44" s="38">
        <v>606.16666666666663</v>
      </c>
      <c r="M44" s="28">
        <v>593.1</v>
      </c>
      <c r="N44" s="28">
        <v>580.6</v>
      </c>
      <c r="O44" s="39">
        <v>5580300</v>
      </c>
      <c r="P44" s="40">
        <v>4.3555731538309243E-3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659.05</v>
      </c>
      <c r="F45" s="37">
        <v>658.81666666666672</v>
      </c>
      <c r="G45" s="38">
        <v>652.93333333333339</v>
      </c>
      <c r="H45" s="38">
        <v>646.81666666666672</v>
      </c>
      <c r="I45" s="38">
        <v>640.93333333333339</v>
      </c>
      <c r="J45" s="38">
        <v>664.93333333333339</v>
      </c>
      <c r="K45" s="38">
        <v>670.81666666666683</v>
      </c>
      <c r="L45" s="38">
        <v>676.93333333333339</v>
      </c>
      <c r="M45" s="28">
        <v>664.7</v>
      </c>
      <c r="N45" s="28">
        <v>652.70000000000005</v>
      </c>
      <c r="O45" s="39">
        <v>8119000</v>
      </c>
      <c r="P45" s="40">
        <v>2.7721518987341771E-2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694.55</v>
      </c>
      <c r="F46" s="37">
        <v>693.16666666666663</v>
      </c>
      <c r="G46" s="38">
        <v>689.83333333333326</v>
      </c>
      <c r="H46" s="38">
        <v>685.11666666666667</v>
      </c>
      <c r="I46" s="38">
        <v>681.7833333333333</v>
      </c>
      <c r="J46" s="38">
        <v>697.88333333333321</v>
      </c>
      <c r="K46" s="38">
        <v>701.21666666666647</v>
      </c>
      <c r="L46" s="38">
        <v>705.93333333333317</v>
      </c>
      <c r="M46" s="28">
        <v>696.5</v>
      </c>
      <c r="N46" s="28">
        <v>688.45</v>
      </c>
      <c r="O46" s="39">
        <v>49159650</v>
      </c>
      <c r="P46" s="40">
        <v>9.6633295968458896E-5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47.2</v>
      </c>
      <c r="F47" s="37">
        <v>47.116666666666667</v>
      </c>
      <c r="G47" s="38">
        <v>46.733333333333334</v>
      </c>
      <c r="H47" s="38">
        <v>46.266666666666666</v>
      </c>
      <c r="I47" s="38">
        <v>45.883333333333333</v>
      </c>
      <c r="J47" s="38">
        <v>47.583333333333336</v>
      </c>
      <c r="K47" s="38">
        <v>47.966666666666676</v>
      </c>
      <c r="L47" s="38">
        <v>48.433333333333337</v>
      </c>
      <c r="M47" s="28">
        <v>47.5</v>
      </c>
      <c r="N47" s="28">
        <v>46.65</v>
      </c>
      <c r="O47" s="39">
        <v>96799500</v>
      </c>
      <c r="P47" s="40">
        <v>2.387827632163483E-2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323.75</v>
      </c>
      <c r="F48" s="37">
        <v>323.25</v>
      </c>
      <c r="G48" s="38">
        <v>320.75</v>
      </c>
      <c r="H48" s="38">
        <v>317.75</v>
      </c>
      <c r="I48" s="38">
        <v>315.25</v>
      </c>
      <c r="J48" s="38">
        <v>326.25</v>
      </c>
      <c r="K48" s="38">
        <v>328.75</v>
      </c>
      <c r="L48" s="38">
        <v>331.75</v>
      </c>
      <c r="M48" s="28">
        <v>325.75</v>
      </c>
      <c r="N48" s="28">
        <v>320.25</v>
      </c>
      <c r="O48" s="39">
        <v>14280700</v>
      </c>
      <c r="P48" s="40">
        <v>-4.8293625241468128E-4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16004.3</v>
      </c>
      <c r="F49" s="37">
        <v>16052.800000000001</v>
      </c>
      <c r="G49" s="38">
        <v>15805.850000000002</v>
      </c>
      <c r="H49" s="38">
        <v>15607.400000000001</v>
      </c>
      <c r="I49" s="38">
        <v>15360.450000000003</v>
      </c>
      <c r="J49" s="38">
        <v>16251.250000000002</v>
      </c>
      <c r="K49" s="38">
        <v>16498.200000000004</v>
      </c>
      <c r="L49" s="38">
        <v>16696.650000000001</v>
      </c>
      <c r="M49" s="28">
        <v>16299.75</v>
      </c>
      <c r="N49" s="28">
        <v>15854.35</v>
      </c>
      <c r="O49" s="39">
        <v>96400</v>
      </c>
      <c r="P49" s="40">
        <v>1.5584415584415584E-3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326.3</v>
      </c>
      <c r="F50" s="37">
        <v>327.31666666666666</v>
      </c>
      <c r="G50" s="38">
        <v>324.0333333333333</v>
      </c>
      <c r="H50" s="38">
        <v>321.76666666666665</v>
      </c>
      <c r="I50" s="38">
        <v>318.48333333333329</v>
      </c>
      <c r="J50" s="38">
        <v>329.58333333333331</v>
      </c>
      <c r="K50" s="38">
        <v>332.86666666666673</v>
      </c>
      <c r="L50" s="38">
        <v>335.13333333333333</v>
      </c>
      <c r="M50" s="28">
        <v>330.6</v>
      </c>
      <c r="N50" s="28">
        <v>325.05</v>
      </c>
      <c r="O50" s="39">
        <v>13384800</v>
      </c>
      <c r="P50" s="40">
        <v>7.3150907613112976E-3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3833.1</v>
      </c>
      <c r="F51" s="37">
        <v>3832.2333333333336</v>
      </c>
      <c r="G51" s="38">
        <v>3808.4666666666672</v>
      </c>
      <c r="H51" s="38">
        <v>3783.8333333333335</v>
      </c>
      <c r="I51" s="38">
        <v>3760.0666666666671</v>
      </c>
      <c r="J51" s="38">
        <v>3856.8666666666672</v>
      </c>
      <c r="K51" s="38">
        <v>3880.6333333333337</v>
      </c>
      <c r="L51" s="38">
        <v>3905.2666666666673</v>
      </c>
      <c r="M51" s="28">
        <v>3856</v>
      </c>
      <c r="N51" s="28">
        <v>3807.6</v>
      </c>
      <c r="O51" s="39">
        <v>1911000</v>
      </c>
      <c r="P51" s="40">
        <v>6.6371681415929203E-3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337.1</v>
      </c>
      <c r="F52" s="37">
        <v>337.6</v>
      </c>
      <c r="G52" s="38">
        <v>334.35</v>
      </c>
      <c r="H52" s="38">
        <v>331.6</v>
      </c>
      <c r="I52" s="38">
        <v>328.35</v>
      </c>
      <c r="J52" s="38">
        <v>340.35</v>
      </c>
      <c r="K52" s="38">
        <v>343.6</v>
      </c>
      <c r="L52" s="38">
        <v>346.35</v>
      </c>
      <c r="M52" s="28">
        <v>340.85</v>
      </c>
      <c r="N52" s="28">
        <v>334.85</v>
      </c>
      <c r="O52" s="39">
        <v>4239300</v>
      </c>
      <c r="P52" s="40">
        <v>5.4316197866149371E-2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211.25</v>
      </c>
      <c r="F53" s="37">
        <v>210.03333333333333</v>
      </c>
      <c r="G53" s="38">
        <v>207.71666666666667</v>
      </c>
      <c r="H53" s="38">
        <v>204.18333333333334</v>
      </c>
      <c r="I53" s="38">
        <v>201.86666666666667</v>
      </c>
      <c r="J53" s="38">
        <v>213.56666666666666</v>
      </c>
      <c r="K53" s="38">
        <v>215.88333333333333</v>
      </c>
      <c r="L53" s="38">
        <v>219.41666666666666</v>
      </c>
      <c r="M53" s="28">
        <v>212.35</v>
      </c>
      <c r="N53" s="28">
        <v>206.5</v>
      </c>
      <c r="O53" s="39">
        <v>40151700</v>
      </c>
      <c r="P53" s="40">
        <v>-2.6320958554311529E-2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464.65</v>
      </c>
      <c r="F54" s="37">
        <v>465.09999999999997</v>
      </c>
      <c r="G54" s="38">
        <v>459.34999999999991</v>
      </c>
      <c r="H54" s="38">
        <v>454.04999999999995</v>
      </c>
      <c r="I54" s="38">
        <v>448.2999999999999</v>
      </c>
      <c r="J54" s="38">
        <v>470.39999999999992</v>
      </c>
      <c r="K54" s="38">
        <v>476.15000000000003</v>
      </c>
      <c r="L54" s="38">
        <v>481.44999999999993</v>
      </c>
      <c r="M54" s="28">
        <v>470.85</v>
      </c>
      <c r="N54" s="28">
        <v>459.8</v>
      </c>
      <c r="O54" s="39">
        <v>3135600</v>
      </c>
      <c r="P54" s="40">
        <v>-2.4863553668890235E-2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299.05</v>
      </c>
      <c r="F55" s="37">
        <v>297</v>
      </c>
      <c r="G55" s="38">
        <v>293.05</v>
      </c>
      <c r="H55" s="38">
        <v>287.05</v>
      </c>
      <c r="I55" s="38">
        <v>283.10000000000002</v>
      </c>
      <c r="J55" s="38">
        <v>303</v>
      </c>
      <c r="K55" s="38">
        <v>306.95000000000005</v>
      </c>
      <c r="L55" s="38">
        <v>312.95</v>
      </c>
      <c r="M55" s="28">
        <v>300.95</v>
      </c>
      <c r="N55" s="28">
        <v>291</v>
      </c>
      <c r="O55" s="39">
        <v>3763500</v>
      </c>
      <c r="P55" s="40">
        <v>-6.4504101416853088E-2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632.65</v>
      </c>
      <c r="F56" s="37">
        <v>632.7833333333333</v>
      </c>
      <c r="G56" s="38">
        <v>616.86666666666656</v>
      </c>
      <c r="H56" s="38">
        <v>601.08333333333326</v>
      </c>
      <c r="I56" s="38">
        <v>585.16666666666652</v>
      </c>
      <c r="J56" s="38">
        <v>648.56666666666661</v>
      </c>
      <c r="K56" s="38">
        <v>664.48333333333335</v>
      </c>
      <c r="L56" s="38">
        <v>680.26666666666665</v>
      </c>
      <c r="M56" s="28">
        <v>648.70000000000005</v>
      </c>
      <c r="N56" s="28">
        <v>617</v>
      </c>
      <c r="O56" s="39">
        <v>10173750</v>
      </c>
      <c r="P56" s="40">
        <v>1.0679249968955669E-2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938.85</v>
      </c>
      <c r="F57" s="37">
        <v>937.88333333333333</v>
      </c>
      <c r="G57" s="38">
        <v>932.36666666666667</v>
      </c>
      <c r="H57" s="38">
        <v>925.88333333333333</v>
      </c>
      <c r="I57" s="38">
        <v>920.36666666666667</v>
      </c>
      <c r="J57" s="38">
        <v>944.36666666666667</v>
      </c>
      <c r="K57" s="38">
        <v>949.88333333333333</v>
      </c>
      <c r="L57" s="38">
        <v>956.36666666666667</v>
      </c>
      <c r="M57" s="28">
        <v>943.4</v>
      </c>
      <c r="N57" s="28">
        <v>931.4</v>
      </c>
      <c r="O57" s="39">
        <v>8789300</v>
      </c>
      <c r="P57" s="40">
        <v>1.1595720804967458E-2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189.5</v>
      </c>
      <c r="F58" s="37">
        <v>189.35</v>
      </c>
      <c r="G58" s="38">
        <v>187.5</v>
      </c>
      <c r="H58" s="38">
        <v>185.5</v>
      </c>
      <c r="I58" s="38">
        <v>183.65</v>
      </c>
      <c r="J58" s="38">
        <v>191.35</v>
      </c>
      <c r="K58" s="38">
        <v>193.19999999999996</v>
      </c>
      <c r="L58" s="38">
        <v>195.2</v>
      </c>
      <c r="M58" s="28">
        <v>191.2</v>
      </c>
      <c r="N58" s="28">
        <v>187.35</v>
      </c>
      <c r="O58" s="39">
        <v>35981400</v>
      </c>
      <c r="P58" s="40">
        <v>1.818397908248158E-2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3589.2</v>
      </c>
      <c r="F59" s="37">
        <v>3610.25</v>
      </c>
      <c r="G59" s="38">
        <v>3550.4</v>
      </c>
      <c r="H59" s="38">
        <v>3511.6</v>
      </c>
      <c r="I59" s="38">
        <v>3451.75</v>
      </c>
      <c r="J59" s="38">
        <v>3649.05</v>
      </c>
      <c r="K59" s="38">
        <v>3708.9000000000005</v>
      </c>
      <c r="L59" s="38">
        <v>3747.7000000000003</v>
      </c>
      <c r="M59" s="28">
        <v>3670.1</v>
      </c>
      <c r="N59" s="28">
        <v>3571.45</v>
      </c>
      <c r="O59" s="39">
        <v>446400</v>
      </c>
      <c r="P59" s="40">
        <v>2.6954177897574125E-3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1572.7</v>
      </c>
      <c r="F60" s="37">
        <v>1571.5333333333335</v>
      </c>
      <c r="G60" s="38">
        <v>1563.0666666666671</v>
      </c>
      <c r="H60" s="38">
        <v>1553.4333333333336</v>
      </c>
      <c r="I60" s="38">
        <v>1544.9666666666672</v>
      </c>
      <c r="J60" s="38">
        <v>1581.166666666667</v>
      </c>
      <c r="K60" s="38">
        <v>1589.6333333333337</v>
      </c>
      <c r="L60" s="38">
        <v>1599.2666666666669</v>
      </c>
      <c r="M60" s="28">
        <v>1580</v>
      </c>
      <c r="N60" s="28">
        <v>1561.9</v>
      </c>
      <c r="O60" s="39">
        <v>2672950</v>
      </c>
      <c r="P60" s="40">
        <v>6.9883966244725735E-3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659.05</v>
      </c>
      <c r="F61" s="37">
        <v>659</v>
      </c>
      <c r="G61" s="38">
        <v>652.65</v>
      </c>
      <c r="H61" s="38">
        <v>646.25</v>
      </c>
      <c r="I61" s="38">
        <v>639.9</v>
      </c>
      <c r="J61" s="38">
        <v>665.4</v>
      </c>
      <c r="K61" s="38">
        <v>671.74999999999989</v>
      </c>
      <c r="L61" s="38">
        <v>678.15</v>
      </c>
      <c r="M61" s="28">
        <v>665.35</v>
      </c>
      <c r="N61" s="28">
        <v>652.6</v>
      </c>
      <c r="O61" s="39">
        <v>7534000</v>
      </c>
      <c r="P61" s="40">
        <v>1.0190399570930545E-2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969.2</v>
      </c>
      <c r="F62" s="37">
        <v>967.33333333333337</v>
      </c>
      <c r="G62" s="38">
        <v>959.06666666666672</v>
      </c>
      <c r="H62" s="38">
        <v>948.93333333333339</v>
      </c>
      <c r="I62" s="38">
        <v>940.66666666666674</v>
      </c>
      <c r="J62" s="38">
        <v>977.4666666666667</v>
      </c>
      <c r="K62" s="38">
        <v>985.73333333333335</v>
      </c>
      <c r="L62" s="38">
        <v>995.86666666666667</v>
      </c>
      <c r="M62" s="28">
        <v>975.6</v>
      </c>
      <c r="N62" s="28">
        <v>957.2</v>
      </c>
      <c r="O62" s="39">
        <v>1395800</v>
      </c>
      <c r="P62" s="40">
        <v>-5.6764427625354781E-2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367.6</v>
      </c>
      <c r="F63" s="37">
        <v>367.7833333333333</v>
      </c>
      <c r="G63" s="38">
        <v>362.86666666666662</v>
      </c>
      <c r="H63" s="38">
        <v>358.13333333333333</v>
      </c>
      <c r="I63" s="38">
        <v>353.21666666666664</v>
      </c>
      <c r="J63" s="38">
        <v>372.51666666666659</v>
      </c>
      <c r="K63" s="38">
        <v>377.43333333333334</v>
      </c>
      <c r="L63" s="38">
        <v>382.16666666666657</v>
      </c>
      <c r="M63" s="28">
        <v>372.7</v>
      </c>
      <c r="N63" s="28">
        <v>363.05</v>
      </c>
      <c r="O63" s="39">
        <v>3834000</v>
      </c>
      <c r="P63" s="40">
        <v>-2.9244208127611089E-2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145.19999999999999</v>
      </c>
      <c r="F64" s="37">
        <v>144.86666666666667</v>
      </c>
      <c r="G64" s="38">
        <v>143.83333333333334</v>
      </c>
      <c r="H64" s="38">
        <v>142.46666666666667</v>
      </c>
      <c r="I64" s="38">
        <v>141.43333333333334</v>
      </c>
      <c r="J64" s="38">
        <v>146.23333333333335</v>
      </c>
      <c r="K64" s="38">
        <v>147.26666666666665</v>
      </c>
      <c r="L64" s="38">
        <v>148.63333333333335</v>
      </c>
      <c r="M64" s="28">
        <v>145.9</v>
      </c>
      <c r="N64" s="28">
        <v>143.5</v>
      </c>
      <c r="O64" s="39">
        <v>9720000</v>
      </c>
      <c r="P64" s="40">
        <v>-1.9172552976791119E-2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1115.7</v>
      </c>
      <c r="F65" s="37">
        <v>1120.1333333333334</v>
      </c>
      <c r="G65" s="38">
        <v>1101.5666666666668</v>
      </c>
      <c r="H65" s="38">
        <v>1087.4333333333334</v>
      </c>
      <c r="I65" s="38">
        <v>1068.8666666666668</v>
      </c>
      <c r="J65" s="38">
        <v>1134.2666666666669</v>
      </c>
      <c r="K65" s="38">
        <v>1152.8333333333335</v>
      </c>
      <c r="L65" s="38">
        <v>1166.9666666666669</v>
      </c>
      <c r="M65" s="28">
        <v>1138.7</v>
      </c>
      <c r="N65" s="28">
        <v>1106</v>
      </c>
      <c r="O65" s="39">
        <v>2170200</v>
      </c>
      <c r="P65" s="40">
        <v>6.8222090962787946E-2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544.04999999999995</v>
      </c>
      <c r="F66" s="37">
        <v>543.5</v>
      </c>
      <c r="G66" s="38">
        <v>540.4</v>
      </c>
      <c r="H66" s="38">
        <v>536.75</v>
      </c>
      <c r="I66" s="38">
        <v>533.65</v>
      </c>
      <c r="J66" s="38">
        <v>547.15</v>
      </c>
      <c r="K66" s="38">
        <v>550.24999999999989</v>
      </c>
      <c r="L66" s="38">
        <v>553.9</v>
      </c>
      <c r="M66" s="28">
        <v>546.6</v>
      </c>
      <c r="N66" s="28">
        <v>539.85</v>
      </c>
      <c r="O66" s="39">
        <v>12360000</v>
      </c>
      <c r="P66" s="40">
        <v>6.0026452334927252E-3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1437.1</v>
      </c>
      <c r="F67" s="37">
        <v>1440.55</v>
      </c>
      <c r="G67" s="38">
        <v>1422.6</v>
      </c>
      <c r="H67" s="38">
        <v>1408.1</v>
      </c>
      <c r="I67" s="38">
        <v>1390.1499999999999</v>
      </c>
      <c r="J67" s="38">
        <v>1455.05</v>
      </c>
      <c r="K67" s="38">
        <v>1473.0000000000002</v>
      </c>
      <c r="L67" s="38">
        <v>1487.5</v>
      </c>
      <c r="M67" s="28">
        <v>1458.5</v>
      </c>
      <c r="N67" s="28">
        <v>1426.05</v>
      </c>
      <c r="O67" s="39">
        <v>1044500</v>
      </c>
      <c r="P67" s="40">
        <v>7.2324011571841852E-3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1774.85</v>
      </c>
      <c r="F68" s="37">
        <v>1767.6499999999999</v>
      </c>
      <c r="G68" s="38">
        <v>1754.9999999999998</v>
      </c>
      <c r="H68" s="38">
        <v>1735.1499999999999</v>
      </c>
      <c r="I68" s="38">
        <v>1722.4999999999998</v>
      </c>
      <c r="J68" s="38">
        <v>1787.4999999999998</v>
      </c>
      <c r="K68" s="38">
        <v>1800.1499999999999</v>
      </c>
      <c r="L68" s="38">
        <v>1819.9999999999998</v>
      </c>
      <c r="M68" s="28">
        <v>1780.3</v>
      </c>
      <c r="N68" s="28">
        <v>1747.8</v>
      </c>
      <c r="O68" s="39">
        <v>1711750</v>
      </c>
      <c r="P68" s="40">
        <v>-1.4110871130309574E-2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180.05</v>
      </c>
      <c r="F69" s="37">
        <v>178.70000000000002</v>
      </c>
      <c r="G69" s="38">
        <v>175.85000000000002</v>
      </c>
      <c r="H69" s="38">
        <v>171.65</v>
      </c>
      <c r="I69" s="38">
        <v>168.8</v>
      </c>
      <c r="J69" s="38">
        <v>182.90000000000003</v>
      </c>
      <c r="K69" s="38">
        <v>185.75</v>
      </c>
      <c r="L69" s="38">
        <v>189.95000000000005</v>
      </c>
      <c r="M69" s="28">
        <v>181.55</v>
      </c>
      <c r="N69" s="28">
        <v>174.5</v>
      </c>
      <c r="O69" s="39">
        <v>16744000</v>
      </c>
      <c r="P69" s="40">
        <v>5.6450442606298071E-2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3683.9</v>
      </c>
      <c r="F70" s="37">
        <v>3680.5</v>
      </c>
      <c r="G70" s="38">
        <v>3662.3</v>
      </c>
      <c r="H70" s="38">
        <v>3640.7000000000003</v>
      </c>
      <c r="I70" s="38">
        <v>3622.5000000000005</v>
      </c>
      <c r="J70" s="38">
        <v>3702.1</v>
      </c>
      <c r="K70" s="38">
        <v>3720.2999999999997</v>
      </c>
      <c r="L70" s="38">
        <v>3741.8999999999996</v>
      </c>
      <c r="M70" s="28">
        <v>3698.7</v>
      </c>
      <c r="N70" s="28">
        <v>3658.9</v>
      </c>
      <c r="O70" s="39">
        <v>2646750</v>
      </c>
      <c r="P70" s="40">
        <v>-3.9655563108996147E-4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3657.9</v>
      </c>
      <c r="F71" s="37">
        <v>3668.1833333333329</v>
      </c>
      <c r="G71" s="38">
        <v>3592.4666666666658</v>
      </c>
      <c r="H71" s="38">
        <v>3527.0333333333328</v>
      </c>
      <c r="I71" s="38">
        <v>3451.3166666666657</v>
      </c>
      <c r="J71" s="38">
        <v>3733.6166666666659</v>
      </c>
      <c r="K71" s="38">
        <v>3809.333333333333</v>
      </c>
      <c r="L71" s="38">
        <v>3874.766666666666</v>
      </c>
      <c r="M71" s="28">
        <v>3743.9</v>
      </c>
      <c r="N71" s="28">
        <v>3602.75</v>
      </c>
      <c r="O71" s="39">
        <v>583625</v>
      </c>
      <c r="P71" s="40">
        <v>2.121609798775153E-2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340.75</v>
      </c>
      <c r="F72" s="37">
        <v>339.16666666666669</v>
      </c>
      <c r="G72" s="38">
        <v>336.63333333333338</v>
      </c>
      <c r="H72" s="38">
        <v>332.51666666666671</v>
      </c>
      <c r="I72" s="38">
        <v>329.98333333333341</v>
      </c>
      <c r="J72" s="38">
        <v>343.28333333333336</v>
      </c>
      <c r="K72" s="38">
        <v>345.81666666666666</v>
      </c>
      <c r="L72" s="38">
        <v>349.93333333333334</v>
      </c>
      <c r="M72" s="28">
        <v>341.7</v>
      </c>
      <c r="N72" s="28">
        <v>335.05</v>
      </c>
      <c r="O72" s="39">
        <v>41390250</v>
      </c>
      <c r="P72" s="40">
        <v>2.237404610651644E-3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4381.55</v>
      </c>
      <c r="F73" s="37">
        <v>4342.7333333333327</v>
      </c>
      <c r="G73" s="38">
        <v>4295.4666666666653</v>
      </c>
      <c r="H73" s="38">
        <v>4209.3833333333323</v>
      </c>
      <c r="I73" s="38">
        <v>4162.116666666665</v>
      </c>
      <c r="J73" s="38">
        <v>4428.8166666666657</v>
      </c>
      <c r="K73" s="38">
        <v>4476.0833333333339</v>
      </c>
      <c r="L73" s="38">
        <v>4562.1666666666661</v>
      </c>
      <c r="M73" s="28">
        <v>4390</v>
      </c>
      <c r="N73" s="28">
        <v>4256.6499999999996</v>
      </c>
      <c r="O73" s="39">
        <v>1830375</v>
      </c>
      <c r="P73" s="40">
        <v>-1.6918429003021148E-2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2911.85</v>
      </c>
      <c r="F74" s="37">
        <v>2918.2333333333336</v>
      </c>
      <c r="G74" s="38">
        <v>2871.2166666666672</v>
      </c>
      <c r="H74" s="38">
        <v>2830.5833333333335</v>
      </c>
      <c r="I74" s="38">
        <v>2783.5666666666671</v>
      </c>
      <c r="J74" s="38">
        <v>2958.8666666666672</v>
      </c>
      <c r="K74" s="38">
        <v>3005.8833333333337</v>
      </c>
      <c r="L74" s="38">
        <v>3046.5166666666673</v>
      </c>
      <c r="M74" s="28">
        <v>2965.25</v>
      </c>
      <c r="N74" s="28">
        <v>2877.6</v>
      </c>
      <c r="O74" s="39">
        <v>3312400</v>
      </c>
      <c r="P74" s="40">
        <v>5.0977060322854716E-3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1567</v>
      </c>
      <c r="F75" s="37">
        <v>1573.0333333333335</v>
      </c>
      <c r="G75" s="38">
        <v>1551.0666666666671</v>
      </c>
      <c r="H75" s="38">
        <v>1535.1333333333334</v>
      </c>
      <c r="I75" s="38">
        <v>1513.166666666667</v>
      </c>
      <c r="J75" s="38">
        <v>1588.9666666666672</v>
      </c>
      <c r="K75" s="38">
        <v>1610.9333333333338</v>
      </c>
      <c r="L75" s="38">
        <v>1626.8666666666672</v>
      </c>
      <c r="M75" s="28">
        <v>1595</v>
      </c>
      <c r="N75" s="28">
        <v>1557.1</v>
      </c>
      <c r="O75" s="39">
        <v>2283050</v>
      </c>
      <c r="P75" s="40">
        <v>-6.7001675041876048E-3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145.55000000000001</v>
      </c>
      <c r="F76" s="37">
        <v>145.68333333333334</v>
      </c>
      <c r="G76" s="38">
        <v>144.31666666666666</v>
      </c>
      <c r="H76" s="38">
        <v>143.08333333333331</v>
      </c>
      <c r="I76" s="38">
        <v>141.71666666666664</v>
      </c>
      <c r="J76" s="38">
        <v>146.91666666666669</v>
      </c>
      <c r="K76" s="38">
        <v>148.28333333333336</v>
      </c>
      <c r="L76" s="38">
        <v>149.51666666666671</v>
      </c>
      <c r="M76" s="28">
        <v>147.05000000000001</v>
      </c>
      <c r="N76" s="28">
        <v>144.44999999999999</v>
      </c>
      <c r="O76" s="39">
        <v>20862000</v>
      </c>
      <c r="P76" s="40">
        <v>6.9504778453518675E-3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96.1</v>
      </c>
      <c r="F77" s="37">
        <v>95.916666666666671</v>
      </c>
      <c r="G77" s="38">
        <v>94.983333333333348</v>
      </c>
      <c r="H77" s="38">
        <v>93.866666666666674</v>
      </c>
      <c r="I77" s="38">
        <v>92.933333333333351</v>
      </c>
      <c r="J77" s="38">
        <v>97.033333333333346</v>
      </c>
      <c r="K77" s="38">
        <v>97.966666666666654</v>
      </c>
      <c r="L77" s="38">
        <v>99.083333333333343</v>
      </c>
      <c r="M77" s="28">
        <v>96.85</v>
      </c>
      <c r="N77" s="28">
        <v>94.8</v>
      </c>
      <c r="O77" s="39">
        <v>68310000</v>
      </c>
      <c r="P77" s="40">
        <v>2.5213867627194957E-2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105.15</v>
      </c>
      <c r="F78" s="37">
        <v>105.88333333333333</v>
      </c>
      <c r="G78" s="38">
        <v>103.96666666666665</v>
      </c>
      <c r="H78" s="38">
        <v>102.78333333333333</v>
      </c>
      <c r="I78" s="38">
        <v>100.86666666666666</v>
      </c>
      <c r="J78" s="38">
        <v>107.06666666666665</v>
      </c>
      <c r="K78" s="38">
        <v>108.98333333333333</v>
      </c>
      <c r="L78" s="38">
        <v>110.16666666666664</v>
      </c>
      <c r="M78" s="28">
        <v>107.8</v>
      </c>
      <c r="N78" s="28">
        <v>104.7</v>
      </c>
      <c r="O78" s="39">
        <v>12251200</v>
      </c>
      <c r="P78" s="40">
        <v>1.6832110487699611E-2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137.44999999999999</v>
      </c>
      <c r="F79" s="37">
        <v>137.78333333333333</v>
      </c>
      <c r="G79" s="38">
        <v>135.76666666666665</v>
      </c>
      <c r="H79" s="38">
        <v>134.08333333333331</v>
      </c>
      <c r="I79" s="38">
        <v>132.06666666666663</v>
      </c>
      <c r="J79" s="38">
        <v>139.46666666666667</v>
      </c>
      <c r="K79" s="38">
        <v>141.48333333333338</v>
      </c>
      <c r="L79" s="38">
        <v>143.16666666666669</v>
      </c>
      <c r="M79" s="28">
        <v>139.80000000000001</v>
      </c>
      <c r="N79" s="28">
        <v>136.1</v>
      </c>
      <c r="O79" s="39">
        <v>27010800</v>
      </c>
      <c r="P79" s="40">
        <v>-4.720161834120027E-3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388.8</v>
      </c>
      <c r="F80" s="37">
        <v>392.90000000000003</v>
      </c>
      <c r="G80" s="38">
        <v>383.50000000000006</v>
      </c>
      <c r="H80" s="38">
        <v>378.20000000000005</v>
      </c>
      <c r="I80" s="38">
        <v>368.80000000000007</v>
      </c>
      <c r="J80" s="38">
        <v>398.20000000000005</v>
      </c>
      <c r="K80" s="38">
        <v>407.6</v>
      </c>
      <c r="L80" s="38">
        <v>412.90000000000003</v>
      </c>
      <c r="M80" s="28">
        <v>402.3</v>
      </c>
      <c r="N80" s="28">
        <v>387.6</v>
      </c>
      <c r="O80" s="39">
        <v>6275550</v>
      </c>
      <c r="P80" s="40">
        <v>3.2544938505203409E-2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34.799999999999997</v>
      </c>
      <c r="F81" s="37">
        <v>34.75</v>
      </c>
      <c r="G81" s="38">
        <v>34.4</v>
      </c>
      <c r="H81" s="38">
        <v>34</v>
      </c>
      <c r="I81" s="38">
        <v>33.65</v>
      </c>
      <c r="J81" s="38">
        <v>35.15</v>
      </c>
      <c r="K81" s="38">
        <v>35.499999999999993</v>
      </c>
      <c r="L81" s="38">
        <v>35.9</v>
      </c>
      <c r="M81" s="28">
        <v>35.1</v>
      </c>
      <c r="N81" s="28">
        <v>34.35</v>
      </c>
      <c r="O81" s="39">
        <v>100350000</v>
      </c>
      <c r="P81" s="40">
        <v>-1.4582412726469289E-2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621.9</v>
      </c>
      <c r="F82" s="37">
        <v>619.4</v>
      </c>
      <c r="G82" s="38">
        <v>613.9</v>
      </c>
      <c r="H82" s="38">
        <v>605.9</v>
      </c>
      <c r="I82" s="38">
        <v>600.4</v>
      </c>
      <c r="J82" s="38">
        <v>627.4</v>
      </c>
      <c r="K82" s="38">
        <v>632.9</v>
      </c>
      <c r="L82" s="38">
        <v>640.9</v>
      </c>
      <c r="M82" s="28">
        <v>624.9</v>
      </c>
      <c r="N82" s="28">
        <v>611.4</v>
      </c>
      <c r="O82" s="39">
        <v>3386500</v>
      </c>
      <c r="P82" s="40">
        <v>-3.9808330261702912E-2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851.9</v>
      </c>
      <c r="F83" s="37">
        <v>854.96666666666658</v>
      </c>
      <c r="G83" s="38">
        <v>843.88333333333321</v>
      </c>
      <c r="H83" s="38">
        <v>835.86666666666667</v>
      </c>
      <c r="I83" s="38">
        <v>824.7833333333333</v>
      </c>
      <c r="J83" s="38">
        <v>862.98333333333312</v>
      </c>
      <c r="K83" s="38">
        <v>874.06666666666638</v>
      </c>
      <c r="L83" s="38">
        <v>882.08333333333303</v>
      </c>
      <c r="M83" s="28">
        <v>866.05</v>
      </c>
      <c r="N83" s="28">
        <v>846.95</v>
      </c>
      <c r="O83" s="39">
        <v>7674000</v>
      </c>
      <c r="P83" s="40">
        <v>-1.2736395214203011E-2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1307</v>
      </c>
      <c r="F84" s="37">
        <v>1303.1166666666666</v>
      </c>
      <c r="G84" s="38">
        <v>1291.5333333333331</v>
      </c>
      <c r="H84" s="38">
        <v>1276.0666666666666</v>
      </c>
      <c r="I84" s="38">
        <v>1264.4833333333331</v>
      </c>
      <c r="J84" s="38">
        <v>1318.583333333333</v>
      </c>
      <c r="K84" s="38">
        <v>1330.1666666666665</v>
      </c>
      <c r="L84" s="38">
        <v>1345.633333333333</v>
      </c>
      <c r="M84" s="28">
        <v>1314.7</v>
      </c>
      <c r="N84" s="28">
        <v>1287.6500000000001</v>
      </c>
      <c r="O84" s="39">
        <v>4131725</v>
      </c>
      <c r="P84" s="40">
        <v>3.7107216169272065E-3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279.35000000000002</v>
      </c>
      <c r="F85" s="37">
        <v>279.18333333333334</v>
      </c>
      <c r="G85" s="38">
        <v>275.86666666666667</v>
      </c>
      <c r="H85" s="38">
        <v>272.38333333333333</v>
      </c>
      <c r="I85" s="38">
        <v>269.06666666666666</v>
      </c>
      <c r="J85" s="38">
        <v>282.66666666666669</v>
      </c>
      <c r="K85" s="38">
        <v>285.98333333333341</v>
      </c>
      <c r="L85" s="38">
        <v>289.4666666666667</v>
      </c>
      <c r="M85" s="28">
        <v>282.5</v>
      </c>
      <c r="N85" s="28">
        <v>275.7</v>
      </c>
      <c r="O85" s="39">
        <v>8404000</v>
      </c>
      <c r="P85" s="40">
        <v>1.4299332697807435E-3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1396.45</v>
      </c>
      <c r="F86" s="37">
        <v>1397</v>
      </c>
      <c r="G86" s="38">
        <v>1384.55</v>
      </c>
      <c r="H86" s="38">
        <v>1372.6499999999999</v>
      </c>
      <c r="I86" s="38">
        <v>1360.1999999999998</v>
      </c>
      <c r="J86" s="38">
        <v>1408.9</v>
      </c>
      <c r="K86" s="38">
        <v>1421.35</v>
      </c>
      <c r="L86" s="38">
        <v>1433.2500000000002</v>
      </c>
      <c r="M86" s="28">
        <v>1409.45</v>
      </c>
      <c r="N86" s="28">
        <v>1385.1</v>
      </c>
      <c r="O86" s="39">
        <v>14704100</v>
      </c>
      <c r="P86" s="40">
        <v>1.0445227836532185E-2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230.9</v>
      </c>
      <c r="F87" s="37">
        <v>230.56666666666669</v>
      </c>
      <c r="G87" s="38">
        <v>227.93333333333339</v>
      </c>
      <c r="H87" s="38">
        <v>224.9666666666667</v>
      </c>
      <c r="I87" s="38">
        <v>222.3333333333334</v>
      </c>
      <c r="J87" s="38">
        <v>233.53333333333339</v>
      </c>
      <c r="K87" s="38">
        <v>236.16666666666666</v>
      </c>
      <c r="L87" s="38">
        <v>239.13333333333338</v>
      </c>
      <c r="M87" s="28">
        <v>233.2</v>
      </c>
      <c r="N87" s="28">
        <v>227.6</v>
      </c>
      <c r="O87" s="39">
        <v>2990000</v>
      </c>
      <c r="P87" s="40">
        <v>-3.3144704931285365E-2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442.65</v>
      </c>
      <c r="F88" s="37">
        <v>445.4666666666667</v>
      </c>
      <c r="G88" s="38">
        <v>436.08333333333337</v>
      </c>
      <c r="H88" s="38">
        <v>429.51666666666665</v>
      </c>
      <c r="I88" s="38">
        <v>420.13333333333333</v>
      </c>
      <c r="J88" s="38">
        <v>452.03333333333342</v>
      </c>
      <c r="K88" s="38">
        <v>461.41666666666674</v>
      </c>
      <c r="L88" s="38">
        <v>467.98333333333346</v>
      </c>
      <c r="M88" s="28">
        <v>454.85</v>
      </c>
      <c r="N88" s="28">
        <v>438.9</v>
      </c>
      <c r="O88" s="39">
        <v>4641250</v>
      </c>
      <c r="P88" s="40">
        <v>3.5135135135135136E-3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1744.55</v>
      </c>
      <c r="F89" s="37">
        <v>1749.4166666666667</v>
      </c>
      <c r="G89" s="38">
        <v>1726.2833333333335</v>
      </c>
      <c r="H89" s="38">
        <v>1708.0166666666669</v>
      </c>
      <c r="I89" s="38">
        <v>1684.8833333333337</v>
      </c>
      <c r="J89" s="38">
        <v>1767.6833333333334</v>
      </c>
      <c r="K89" s="38">
        <v>1790.8166666666666</v>
      </c>
      <c r="L89" s="38">
        <v>1809.0833333333333</v>
      </c>
      <c r="M89" s="28">
        <v>1772.55</v>
      </c>
      <c r="N89" s="28">
        <v>1731.15</v>
      </c>
      <c r="O89" s="39">
        <v>1737075</v>
      </c>
      <c r="P89" s="40">
        <v>1.9230769230769232E-2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1223.2</v>
      </c>
      <c r="F90" s="37">
        <v>1223.8</v>
      </c>
      <c r="G90" s="38">
        <v>1212.8499999999999</v>
      </c>
      <c r="H90" s="38">
        <v>1202.5</v>
      </c>
      <c r="I90" s="38">
        <v>1191.55</v>
      </c>
      <c r="J90" s="38">
        <v>1234.1499999999999</v>
      </c>
      <c r="K90" s="38">
        <v>1245.1000000000001</v>
      </c>
      <c r="L90" s="38">
        <v>1255.4499999999998</v>
      </c>
      <c r="M90" s="28">
        <v>1234.75</v>
      </c>
      <c r="N90" s="28">
        <v>1213.45</v>
      </c>
      <c r="O90" s="39">
        <v>6258000</v>
      </c>
      <c r="P90" s="40">
        <v>-3.0269236896606658E-3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977.3</v>
      </c>
      <c r="F91" s="37">
        <v>979.80000000000007</v>
      </c>
      <c r="G91" s="38">
        <v>970.50000000000011</v>
      </c>
      <c r="H91" s="38">
        <v>963.7</v>
      </c>
      <c r="I91" s="38">
        <v>954.40000000000009</v>
      </c>
      <c r="J91" s="38">
        <v>986.60000000000014</v>
      </c>
      <c r="K91" s="38">
        <v>995.90000000000009</v>
      </c>
      <c r="L91" s="38">
        <v>1002.7000000000002</v>
      </c>
      <c r="M91" s="28">
        <v>989.1</v>
      </c>
      <c r="N91" s="28">
        <v>973</v>
      </c>
      <c r="O91" s="39">
        <v>20974800</v>
      </c>
      <c r="P91" s="40">
        <v>1.8317757009345795E-2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2246.3000000000002</v>
      </c>
      <c r="F92" s="37">
        <v>2249.8833333333332</v>
      </c>
      <c r="G92" s="38">
        <v>2229.9166666666665</v>
      </c>
      <c r="H92" s="38">
        <v>2213.5333333333333</v>
      </c>
      <c r="I92" s="38">
        <v>2193.5666666666666</v>
      </c>
      <c r="J92" s="38">
        <v>2266.2666666666664</v>
      </c>
      <c r="K92" s="38">
        <v>2286.2333333333336</v>
      </c>
      <c r="L92" s="38">
        <v>2302.6166666666663</v>
      </c>
      <c r="M92" s="28">
        <v>2269.85</v>
      </c>
      <c r="N92" s="28">
        <v>2233.5</v>
      </c>
      <c r="O92" s="39">
        <v>25873500</v>
      </c>
      <c r="P92" s="40">
        <v>5.4133665786643199E-2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1959.5</v>
      </c>
      <c r="F93" s="37">
        <v>1946.9333333333334</v>
      </c>
      <c r="G93" s="38">
        <v>1929.4666666666667</v>
      </c>
      <c r="H93" s="38">
        <v>1899.4333333333334</v>
      </c>
      <c r="I93" s="38">
        <v>1881.9666666666667</v>
      </c>
      <c r="J93" s="38">
        <v>1976.9666666666667</v>
      </c>
      <c r="K93" s="38">
        <v>1994.4333333333334</v>
      </c>
      <c r="L93" s="38">
        <v>2024.4666666666667</v>
      </c>
      <c r="M93" s="28">
        <v>1964.4</v>
      </c>
      <c r="N93" s="28">
        <v>1916.9</v>
      </c>
      <c r="O93" s="39">
        <v>2779800</v>
      </c>
      <c r="P93" s="40">
        <v>-6.8462853121544182E-2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1398.6</v>
      </c>
      <c r="F94" s="37">
        <v>1400.8500000000001</v>
      </c>
      <c r="G94" s="38">
        <v>1393.5500000000002</v>
      </c>
      <c r="H94" s="38">
        <v>1388.5</v>
      </c>
      <c r="I94" s="38">
        <v>1381.2</v>
      </c>
      <c r="J94" s="38">
        <v>1405.9000000000003</v>
      </c>
      <c r="K94" s="38">
        <v>1413.2</v>
      </c>
      <c r="L94" s="38">
        <v>1418.2500000000005</v>
      </c>
      <c r="M94" s="28">
        <v>1408.15</v>
      </c>
      <c r="N94" s="28">
        <v>1395.8</v>
      </c>
      <c r="O94" s="39">
        <v>55645150</v>
      </c>
      <c r="P94" s="40">
        <v>-3.8946358515478806E-2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547.5</v>
      </c>
      <c r="F95" s="37">
        <v>551.1</v>
      </c>
      <c r="G95" s="38">
        <v>541.75</v>
      </c>
      <c r="H95" s="38">
        <v>536</v>
      </c>
      <c r="I95" s="38">
        <v>526.65</v>
      </c>
      <c r="J95" s="38">
        <v>556.85</v>
      </c>
      <c r="K95" s="38">
        <v>566.20000000000016</v>
      </c>
      <c r="L95" s="38">
        <v>571.95000000000005</v>
      </c>
      <c r="M95" s="28">
        <v>560.45000000000005</v>
      </c>
      <c r="N95" s="28">
        <v>545.35</v>
      </c>
      <c r="O95" s="39">
        <v>25597000</v>
      </c>
      <c r="P95" s="40">
        <v>4.1629364368845123E-2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2816.35</v>
      </c>
      <c r="F96" s="37">
        <v>2817.3999999999996</v>
      </c>
      <c r="G96" s="38">
        <v>2787.8499999999995</v>
      </c>
      <c r="H96" s="38">
        <v>2759.35</v>
      </c>
      <c r="I96" s="38">
        <v>2729.7999999999997</v>
      </c>
      <c r="J96" s="38">
        <v>2845.8999999999992</v>
      </c>
      <c r="K96" s="38">
        <v>2875.4499999999994</v>
      </c>
      <c r="L96" s="38">
        <v>2903.9499999999989</v>
      </c>
      <c r="M96" s="28">
        <v>2846.95</v>
      </c>
      <c r="N96" s="28">
        <v>2788.9</v>
      </c>
      <c r="O96" s="39">
        <v>3744000</v>
      </c>
      <c r="P96" s="40">
        <v>-3.0356286946796613E-3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357.8</v>
      </c>
      <c r="F97" s="37">
        <v>359.65000000000003</v>
      </c>
      <c r="G97" s="38">
        <v>350.20000000000005</v>
      </c>
      <c r="H97" s="38">
        <v>342.6</v>
      </c>
      <c r="I97" s="38">
        <v>333.15000000000003</v>
      </c>
      <c r="J97" s="38">
        <v>367.25000000000006</v>
      </c>
      <c r="K97" s="38">
        <v>376.7</v>
      </c>
      <c r="L97" s="38">
        <v>384.30000000000007</v>
      </c>
      <c r="M97" s="28">
        <v>369.1</v>
      </c>
      <c r="N97" s="28">
        <v>352.05</v>
      </c>
      <c r="O97" s="39">
        <v>42122800</v>
      </c>
      <c r="P97" s="40">
        <v>-4.8377695745094228E-2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90.25</v>
      </c>
      <c r="F98" s="37">
        <v>90.8</v>
      </c>
      <c r="G98" s="38">
        <v>88.55</v>
      </c>
      <c r="H98" s="38">
        <v>86.85</v>
      </c>
      <c r="I98" s="38">
        <v>84.6</v>
      </c>
      <c r="J98" s="38">
        <v>92.5</v>
      </c>
      <c r="K98" s="38">
        <v>94.75</v>
      </c>
      <c r="L98" s="38">
        <v>96.45</v>
      </c>
      <c r="M98" s="28">
        <v>93.05</v>
      </c>
      <c r="N98" s="28">
        <v>89.1</v>
      </c>
      <c r="O98" s="39">
        <v>13751400</v>
      </c>
      <c r="P98" s="40">
        <v>4.543968617195162E-2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241.75</v>
      </c>
      <c r="F99" s="37">
        <v>242.53333333333333</v>
      </c>
      <c r="G99" s="38">
        <v>239.21666666666667</v>
      </c>
      <c r="H99" s="38">
        <v>236.68333333333334</v>
      </c>
      <c r="I99" s="38">
        <v>233.36666666666667</v>
      </c>
      <c r="J99" s="38">
        <v>245.06666666666666</v>
      </c>
      <c r="K99" s="38">
        <v>248.38333333333333</v>
      </c>
      <c r="L99" s="38">
        <v>250.91666666666666</v>
      </c>
      <c r="M99" s="28">
        <v>245.85</v>
      </c>
      <c r="N99" s="28">
        <v>240</v>
      </c>
      <c r="O99" s="39">
        <v>22145400</v>
      </c>
      <c r="P99" s="40">
        <v>-2.1897810218978104E-3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2502.15</v>
      </c>
      <c r="F100" s="37">
        <v>2491.7666666666669</v>
      </c>
      <c r="G100" s="38">
        <v>2472.0833333333339</v>
      </c>
      <c r="H100" s="38">
        <v>2442.0166666666669</v>
      </c>
      <c r="I100" s="38">
        <v>2422.3333333333339</v>
      </c>
      <c r="J100" s="38">
        <v>2521.8333333333339</v>
      </c>
      <c r="K100" s="38">
        <v>2541.5166666666673</v>
      </c>
      <c r="L100" s="38">
        <v>2571.5833333333339</v>
      </c>
      <c r="M100" s="28">
        <v>2511.4499999999998</v>
      </c>
      <c r="N100" s="28">
        <v>2461.6999999999998</v>
      </c>
      <c r="O100" s="39">
        <v>13084200</v>
      </c>
      <c r="P100" s="40">
        <v>-1.0145026213658337E-2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35852.050000000003</v>
      </c>
      <c r="F101" s="37">
        <v>35623.599999999999</v>
      </c>
      <c r="G101" s="38">
        <v>35320.699999999997</v>
      </c>
      <c r="H101" s="38">
        <v>34789.35</v>
      </c>
      <c r="I101" s="38">
        <v>34486.449999999997</v>
      </c>
      <c r="J101" s="38">
        <v>36154.949999999997</v>
      </c>
      <c r="K101" s="38">
        <v>36457.850000000006</v>
      </c>
      <c r="L101" s="38">
        <v>36989.199999999997</v>
      </c>
      <c r="M101" s="28">
        <v>35926.5</v>
      </c>
      <c r="N101" s="28">
        <v>35092.25</v>
      </c>
      <c r="O101" s="39">
        <v>16320</v>
      </c>
      <c r="P101" s="40">
        <v>4.4145873320537425E-2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94.4</v>
      </c>
      <c r="F102" s="37">
        <v>95.533333333333346</v>
      </c>
      <c r="G102" s="38">
        <v>92.266666666666694</v>
      </c>
      <c r="H102" s="38">
        <v>90.133333333333354</v>
      </c>
      <c r="I102" s="38">
        <v>86.866666666666703</v>
      </c>
      <c r="J102" s="38">
        <v>97.666666666666686</v>
      </c>
      <c r="K102" s="38">
        <v>100.93333333333334</v>
      </c>
      <c r="L102" s="38">
        <v>103.06666666666668</v>
      </c>
      <c r="M102" s="28">
        <v>98.8</v>
      </c>
      <c r="N102" s="28">
        <v>93.4</v>
      </c>
      <c r="O102" s="39">
        <v>39348000</v>
      </c>
      <c r="P102" s="40">
        <v>2.5221469515372588E-2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757.45</v>
      </c>
      <c r="F103" s="37">
        <v>755.31666666666661</v>
      </c>
      <c r="G103" s="38">
        <v>751.63333333333321</v>
      </c>
      <c r="H103" s="38">
        <v>745.81666666666661</v>
      </c>
      <c r="I103" s="38">
        <v>742.13333333333321</v>
      </c>
      <c r="J103" s="38">
        <v>761.13333333333321</v>
      </c>
      <c r="K103" s="38">
        <v>764.81666666666661</v>
      </c>
      <c r="L103" s="38">
        <v>770.63333333333321</v>
      </c>
      <c r="M103" s="28">
        <v>759</v>
      </c>
      <c r="N103" s="28">
        <v>749.5</v>
      </c>
      <c r="O103" s="39">
        <v>85927875</v>
      </c>
      <c r="P103" s="40">
        <v>-2.1957556028546387E-2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1275.8</v>
      </c>
      <c r="F104" s="37">
        <v>1275.4000000000001</v>
      </c>
      <c r="G104" s="38">
        <v>1263.3000000000002</v>
      </c>
      <c r="H104" s="38">
        <v>1250.8000000000002</v>
      </c>
      <c r="I104" s="38">
        <v>1238.7000000000003</v>
      </c>
      <c r="J104" s="38">
        <v>1287.9000000000001</v>
      </c>
      <c r="K104" s="38">
        <v>1300</v>
      </c>
      <c r="L104" s="38">
        <v>1312.5</v>
      </c>
      <c r="M104" s="28">
        <v>1287.5</v>
      </c>
      <c r="N104" s="28">
        <v>1262.9000000000001</v>
      </c>
      <c r="O104" s="39">
        <v>3017075</v>
      </c>
      <c r="P104" s="40">
        <v>-4.7665778774709094E-3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520.04999999999995</v>
      </c>
      <c r="F105" s="37">
        <v>514.09999999999991</v>
      </c>
      <c r="G105" s="38">
        <v>504.04999999999984</v>
      </c>
      <c r="H105" s="38">
        <v>488.04999999999995</v>
      </c>
      <c r="I105" s="38">
        <v>477.99999999999989</v>
      </c>
      <c r="J105" s="38">
        <v>530.0999999999998</v>
      </c>
      <c r="K105" s="38">
        <v>540.15</v>
      </c>
      <c r="L105" s="38">
        <v>556.14999999999975</v>
      </c>
      <c r="M105" s="28">
        <v>524.15</v>
      </c>
      <c r="N105" s="28">
        <v>498.1</v>
      </c>
      <c r="O105" s="39">
        <v>6577500</v>
      </c>
      <c r="P105" s="40">
        <v>4.5630846452201688E-4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8.4499999999999993</v>
      </c>
      <c r="F106" s="37">
        <v>8.4666666666666668</v>
      </c>
      <c r="G106" s="38">
        <v>8.3333333333333339</v>
      </c>
      <c r="H106" s="38">
        <v>8.2166666666666668</v>
      </c>
      <c r="I106" s="38">
        <v>8.0833333333333339</v>
      </c>
      <c r="J106" s="38">
        <v>8.5833333333333339</v>
      </c>
      <c r="K106" s="38">
        <v>8.7166666666666668</v>
      </c>
      <c r="L106" s="38">
        <v>8.8333333333333339</v>
      </c>
      <c r="M106" s="28">
        <v>8.6</v>
      </c>
      <c r="N106" s="28">
        <v>8.35</v>
      </c>
      <c r="O106" s="39">
        <v>605010000</v>
      </c>
      <c r="P106" s="40">
        <v>7.6949982511367613E-3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54.5</v>
      </c>
      <c r="F107" s="37">
        <v>54.316666666666663</v>
      </c>
      <c r="G107" s="38">
        <v>53.933333333333323</v>
      </c>
      <c r="H107" s="38">
        <v>53.36666666666666</v>
      </c>
      <c r="I107" s="38">
        <v>52.98333333333332</v>
      </c>
      <c r="J107" s="38">
        <v>54.883333333333326</v>
      </c>
      <c r="K107" s="38">
        <v>55.266666666666666</v>
      </c>
      <c r="L107" s="38">
        <v>55.833333333333329</v>
      </c>
      <c r="M107" s="28">
        <v>54.7</v>
      </c>
      <c r="N107" s="28">
        <v>53.75</v>
      </c>
      <c r="O107" s="39">
        <v>104820000</v>
      </c>
      <c r="P107" s="40">
        <v>-4.3693009118541031E-3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33.9</v>
      </c>
      <c r="F108" s="37">
        <v>33.999999999999993</v>
      </c>
      <c r="G108" s="38">
        <v>33.449999999999989</v>
      </c>
      <c r="H108" s="38">
        <v>32.999999999999993</v>
      </c>
      <c r="I108" s="38">
        <v>32.449999999999989</v>
      </c>
      <c r="J108" s="38">
        <v>34.449999999999989</v>
      </c>
      <c r="K108" s="38">
        <v>34.999999999999986</v>
      </c>
      <c r="L108" s="38">
        <v>35.449999999999989</v>
      </c>
      <c r="M108" s="28">
        <v>34.549999999999997</v>
      </c>
      <c r="N108" s="28">
        <v>33.549999999999997</v>
      </c>
      <c r="O108" s="39">
        <v>263130000</v>
      </c>
      <c r="P108" s="40">
        <v>-1.7640698799294373E-3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164.45</v>
      </c>
      <c r="F109" s="37">
        <v>163.55000000000001</v>
      </c>
      <c r="G109" s="38">
        <v>161.45000000000002</v>
      </c>
      <c r="H109" s="38">
        <v>158.45000000000002</v>
      </c>
      <c r="I109" s="38">
        <v>156.35000000000002</v>
      </c>
      <c r="J109" s="38">
        <v>166.55</v>
      </c>
      <c r="K109" s="38">
        <v>168.65000000000003</v>
      </c>
      <c r="L109" s="38">
        <v>171.65</v>
      </c>
      <c r="M109" s="28">
        <v>165.65</v>
      </c>
      <c r="N109" s="28">
        <v>160.55000000000001</v>
      </c>
      <c r="O109" s="39">
        <v>51307500</v>
      </c>
      <c r="P109" s="40">
        <v>1.0711383615276649E-2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372.6</v>
      </c>
      <c r="F110" s="37">
        <v>371.41666666666669</v>
      </c>
      <c r="G110" s="38">
        <v>367.83333333333337</v>
      </c>
      <c r="H110" s="38">
        <v>363.06666666666666</v>
      </c>
      <c r="I110" s="38">
        <v>359.48333333333335</v>
      </c>
      <c r="J110" s="38">
        <v>376.18333333333339</v>
      </c>
      <c r="K110" s="38">
        <v>379.76666666666677</v>
      </c>
      <c r="L110" s="38">
        <v>384.53333333333342</v>
      </c>
      <c r="M110" s="28">
        <v>375</v>
      </c>
      <c r="N110" s="28">
        <v>366.65</v>
      </c>
      <c r="O110" s="39">
        <v>10518750</v>
      </c>
      <c r="P110" s="40">
        <v>5.3883558943356551E-3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243.85</v>
      </c>
      <c r="F111" s="37">
        <v>244.06666666666669</v>
      </c>
      <c r="G111" s="38">
        <v>241.83333333333337</v>
      </c>
      <c r="H111" s="38">
        <v>239.81666666666669</v>
      </c>
      <c r="I111" s="38">
        <v>237.58333333333337</v>
      </c>
      <c r="J111" s="38">
        <v>246.08333333333337</v>
      </c>
      <c r="K111" s="38">
        <v>248.31666666666666</v>
      </c>
      <c r="L111" s="38">
        <v>250.33333333333337</v>
      </c>
      <c r="M111" s="28">
        <v>246.3</v>
      </c>
      <c r="N111" s="28">
        <v>242.05</v>
      </c>
      <c r="O111" s="39">
        <v>19780196</v>
      </c>
      <c r="P111" s="40">
        <v>-1.6240357287860333E-3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173.25</v>
      </c>
      <c r="F112" s="37">
        <v>171.61666666666667</v>
      </c>
      <c r="G112" s="38">
        <v>168.38333333333335</v>
      </c>
      <c r="H112" s="38">
        <v>163.51666666666668</v>
      </c>
      <c r="I112" s="38">
        <v>160.28333333333336</v>
      </c>
      <c r="J112" s="38">
        <v>176.48333333333335</v>
      </c>
      <c r="K112" s="38">
        <v>179.7166666666667</v>
      </c>
      <c r="L112" s="38">
        <v>184.58333333333334</v>
      </c>
      <c r="M112" s="28">
        <v>174.85</v>
      </c>
      <c r="N112" s="28">
        <v>166.75</v>
      </c>
      <c r="O112" s="39">
        <v>11399900</v>
      </c>
      <c r="P112" s="40">
        <v>3.4201525914233095E-2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3912.6</v>
      </c>
      <c r="F113" s="37">
        <v>3920.8833333333332</v>
      </c>
      <c r="G113" s="38">
        <v>3869.4666666666662</v>
      </c>
      <c r="H113" s="38">
        <v>3826.333333333333</v>
      </c>
      <c r="I113" s="38">
        <v>3774.9166666666661</v>
      </c>
      <c r="J113" s="38">
        <v>3964.0166666666664</v>
      </c>
      <c r="K113" s="38">
        <v>4015.4333333333334</v>
      </c>
      <c r="L113" s="38">
        <v>4058.5666666666666</v>
      </c>
      <c r="M113" s="28">
        <v>3972.3</v>
      </c>
      <c r="N113" s="28">
        <v>3877.75</v>
      </c>
      <c r="O113" s="39">
        <v>337950</v>
      </c>
      <c r="P113" s="40">
        <v>-3.1800601633003869E-2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1681.2</v>
      </c>
      <c r="F114" s="37">
        <v>1672.9333333333334</v>
      </c>
      <c r="G114" s="38">
        <v>1655.5166666666669</v>
      </c>
      <c r="H114" s="38">
        <v>1629.8333333333335</v>
      </c>
      <c r="I114" s="38">
        <v>1612.416666666667</v>
      </c>
      <c r="J114" s="38">
        <v>1698.6166666666668</v>
      </c>
      <c r="K114" s="38">
        <v>1716.0333333333333</v>
      </c>
      <c r="L114" s="38">
        <v>1741.7166666666667</v>
      </c>
      <c r="M114" s="28">
        <v>1690.35</v>
      </c>
      <c r="N114" s="28">
        <v>1647.25</v>
      </c>
      <c r="O114" s="39">
        <v>3168300</v>
      </c>
      <c r="P114" s="40">
        <v>-3.4731742985101913E-2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848.8</v>
      </c>
      <c r="F115" s="37">
        <v>852.18333333333328</v>
      </c>
      <c r="G115" s="38">
        <v>840.21666666666658</v>
      </c>
      <c r="H115" s="38">
        <v>831.63333333333333</v>
      </c>
      <c r="I115" s="38">
        <v>819.66666666666663</v>
      </c>
      <c r="J115" s="38">
        <v>860.76666666666654</v>
      </c>
      <c r="K115" s="38">
        <v>872.73333333333323</v>
      </c>
      <c r="L115" s="38">
        <v>881.31666666666649</v>
      </c>
      <c r="M115" s="28">
        <v>864.15</v>
      </c>
      <c r="N115" s="28">
        <v>843.6</v>
      </c>
      <c r="O115" s="39">
        <v>25458300</v>
      </c>
      <c r="P115" s="40">
        <v>-1.4355900902470469E-2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210.2</v>
      </c>
      <c r="F116" s="37">
        <v>210.33333333333334</v>
      </c>
      <c r="G116" s="38">
        <v>208.36666666666667</v>
      </c>
      <c r="H116" s="38">
        <v>206.53333333333333</v>
      </c>
      <c r="I116" s="38">
        <v>204.56666666666666</v>
      </c>
      <c r="J116" s="38">
        <v>212.16666666666669</v>
      </c>
      <c r="K116" s="38">
        <v>214.13333333333333</v>
      </c>
      <c r="L116" s="38">
        <v>215.9666666666667</v>
      </c>
      <c r="M116" s="28">
        <v>212.3</v>
      </c>
      <c r="N116" s="28">
        <v>208.5</v>
      </c>
      <c r="O116" s="39">
        <v>15041600</v>
      </c>
      <c r="P116" s="40">
        <v>-2.2288261515601782E-3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1517.45</v>
      </c>
      <c r="F117" s="37">
        <v>1514.1000000000001</v>
      </c>
      <c r="G117" s="38">
        <v>1508.4000000000003</v>
      </c>
      <c r="H117" s="38">
        <v>1499.3500000000001</v>
      </c>
      <c r="I117" s="38">
        <v>1493.6500000000003</v>
      </c>
      <c r="J117" s="38">
        <v>1523.1500000000003</v>
      </c>
      <c r="K117" s="38">
        <v>1528.8500000000001</v>
      </c>
      <c r="L117" s="38">
        <v>1537.9000000000003</v>
      </c>
      <c r="M117" s="28">
        <v>1519.8</v>
      </c>
      <c r="N117" s="28">
        <v>1505.05</v>
      </c>
      <c r="O117" s="39">
        <v>39671100</v>
      </c>
      <c r="P117" s="40">
        <v>-1.566163717703456E-2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667.95</v>
      </c>
      <c r="F118" s="37">
        <v>671.91666666666663</v>
      </c>
      <c r="G118" s="38">
        <v>656.38333333333321</v>
      </c>
      <c r="H118" s="38">
        <v>644.81666666666661</v>
      </c>
      <c r="I118" s="38">
        <v>629.28333333333319</v>
      </c>
      <c r="J118" s="38">
        <v>683.48333333333323</v>
      </c>
      <c r="K118" s="38">
        <v>699.01666666666677</v>
      </c>
      <c r="L118" s="38">
        <v>710.58333333333326</v>
      </c>
      <c r="M118" s="28">
        <v>687.45</v>
      </c>
      <c r="N118" s="28">
        <v>660.35</v>
      </c>
      <c r="O118" s="39">
        <v>882000</v>
      </c>
      <c r="P118" s="40">
        <v>7.3972602739726029E-2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72.900000000000006</v>
      </c>
      <c r="F119" s="37">
        <v>72.88333333333334</v>
      </c>
      <c r="G119" s="38">
        <v>72.416666666666686</v>
      </c>
      <c r="H119" s="38">
        <v>71.933333333333351</v>
      </c>
      <c r="I119" s="38">
        <v>71.466666666666697</v>
      </c>
      <c r="J119" s="38">
        <v>73.366666666666674</v>
      </c>
      <c r="K119" s="38">
        <v>73.833333333333343</v>
      </c>
      <c r="L119" s="38">
        <v>74.316666666666663</v>
      </c>
      <c r="M119" s="28">
        <v>73.349999999999994</v>
      </c>
      <c r="N119" s="28">
        <v>72.400000000000006</v>
      </c>
      <c r="O119" s="39">
        <v>81890250</v>
      </c>
      <c r="P119" s="40">
        <v>1.0727056019070322E-3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981</v>
      </c>
      <c r="F120" s="37">
        <v>979.5</v>
      </c>
      <c r="G120" s="38">
        <v>963.25</v>
      </c>
      <c r="H120" s="38">
        <v>945.5</v>
      </c>
      <c r="I120" s="38">
        <v>929.25</v>
      </c>
      <c r="J120" s="38">
        <v>997.25</v>
      </c>
      <c r="K120" s="38">
        <v>1013.5</v>
      </c>
      <c r="L120" s="38">
        <v>1031.25</v>
      </c>
      <c r="M120" s="28">
        <v>995.75</v>
      </c>
      <c r="N120" s="28">
        <v>961.75</v>
      </c>
      <c r="O120" s="39">
        <v>854100</v>
      </c>
      <c r="P120" s="40">
        <v>0.12886597938144329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588.1</v>
      </c>
      <c r="F121" s="37">
        <v>586.5</v>
      </c>
      <c r="G121" s="38">
        <v>583.1</v>
      </c>
      <c r="H121" s="38">
        <v>578.1</v>
      </c>
      <c r="I121" s="38">
        <v>574.70000000000005</v>
      </c>
      <c r="J121" s="38">
        <v>591.5</v>
      </c>
      <c r="K121" s="38">
        <v>594.90000000000009</v>
      </c>
      <c r="L121" s="38">
        <v>599.9</v>
      </c>
      <c r="M121" s="28">
        <v>589.9</v>
      </c>
      <c r="N121" s="28">
        <v>581.5</v>
      </c>
      <c r="O121" s="39">
        <v>12874750</v>
      </c>
      <c r="P121" s="40">
        <v>1.0091302258529554E-2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293.10000000000002</v>
      </c>
      <c r="F122" s="37">
        <v>292.66666666666669</v>
      </c>
      <c r="G122" s="38">
        <v>291.03333333333336</v>
      </c>
      <c r="H122" s="38">
        <v>288.9666666666667</v>
      </c>
      <c r="I122" s="38">
        <v>287.33333333333337</v>
      </c>
      <c r="J122" s="38">
        <v>294.73333333333335</v>
      </c>
      <c r="K122" s="38">
        <v>296.36666666666667</v>
      </c>
      <c r="L122" s="38">
        <v>298.43333333333334</v>
      </c>
      <c r="M122" s="28">
        <v>294.3</v>
      </c>
      <c r="N122" s="28">
        <v>290.60000000000002</v>
      </c>
      <c r="O122" s="39">
        <v>90784000</v>
      </c>
      <c r="P122" s="40">
        <v>-1.1532699209086792E-2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343.7</v>
      </c>
      <c r="F123" s="37">
        <v>347.8</v>
      </c>
      <c r="G123" s="38">
        <v>334.1</v>
      </c>
      <c r="H123" s="38">
        <v>324.5</v>
      </c>
      <c r="I123" s="38">
        <v>310.8</v>
      </c>
      <c r="J123" s="38">
        <v>357.40000000000003</v>
      </c>
      <c r="K123" s="38">
        <v>371.09999999999997</v>
      </c>
      <c r="L123" s="38">
        <v>380.70000000000005</v>
      </c>
      <c r="M123" s="28">
        <v>361.5</v>
      </c>
      <c r="N123" s="28">
        <v>338.2</v>
      </c>
      <c r="O123" s="39">
        <v>35782500</v>
      </c>
      <c r="P123" s="40">
        <v>3.2242237330903484E-3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2240.8000000000002</v>
      </c>
      <c r="F124" s="37">
        <v>2271.5166666666669</v>
      </c>
      <c r="G124" s="38">
        <v>2193.0333333333338</v>
      </c>
      <c r="H124" s="38">
        <v>2145.2666666666669</v>
      </c>
      <c r="I124" s="38">
        <v>2066.7833333333338</v>
      </c>
      <c r="J124" s="38">
        <v>2319.2833333333338</v>
      </c>
      <c r="K124" s="38">
        <v>2397.7666666666664</v>
      </c>
      <c r="L124" s="38">
        <v>2445.5333333333338</v>
      </c>
      <c r="M124" s="28">
        <v>2350</v>
      </c>
      <c r="N124" s="28">
        <v>2223.75</v>
      </c>
      <c r="O124" s="39">
        <v>443250</v>
      </c>
      <c r="P124" s="40">
        <v>4.6017699115044247E-2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566.95000000000005</v>
      </c>
      <c r="F125" s="37">
        <v>570.2166666666667</v>
      </c>
      <c r="G125" s="38">
        <v>559.43333333333339</v>
      </c>
      <c r="H125" s="38">
        <v>551.91666666666674</v>
      </c>
      <c r="I125" s="38">
        <v>541.13333333333344</v>
      </c>
      <c r="J125" s="38">
        <v>577.73333333333335</v>
      </c>
      <c r="K125" s="38">
        <v>588.51666666666665</v>
      </c>
      <c r="L125" s="38">
        <v>596.0333333333333</v>
      </c>
      <c r="M125" s="28">
        <v>581</v>
      </c>
      <c r="N125" s="28">
        <v>562.70000000000005</v>
      </c>
      <c r="O125" s="39">
        <v>50761350</v>
      </c>
      <c r="P125" s="40">
        <v>-9.8304904617673621E-4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577.54999999999995</v>
      </c>
      <c r="F126" s="37">
        <v>575.68333333333328</v>
      </c>
      <c r="G126" s="38">
        <v>570.36666666666656</v>
      </c>
      <c r="H126" s="38">
        <v>563.18333333333328</v>
      </c>
      <c r="I126" s="38">
        <v>557.86666666666656</v>
      </c>
      <c r="J126" s="38">
        <v>582.86666666666656</v>
      </c>
      <c r="K126" s="38">
        <v>588.18333333333339</v>
      </c>
      <c r="L126" s="38">
        <v>595.36666666666656</v>
      </c>
      <c r="M126" s="28">
        <v>581</v>
      </c>
      <c r="N126" s="28">
        <v>568.5</v>
      </c>
      <c r="O126" s="39">
        <v>9322500</v>
      </c>
      <c r="P126" s="40">
        <v>-5.5949367088607593E-2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1746.45</v>
      </c>
      <c r="F127" s="37">
        <v>1748.1333333333332</v>
      </c>
      <c r="G127" s="38">
        <v>1733.5166666666664</v>
      </c>
      <c r="H127" s="38">
        <v>1720.5833333333333</v>
      </c>
      <c r="I127" s="38">
        <v>1705.9666666666665</v>
      </c>
      <c r="J127" s="38">
        <v>1761.0666666666664</v>
      </c>
      <c r="K127" s="38">
        <v>1775.6833333333332</v>
      </c>
      <c r="L127" s="38">
        <v>1788.6166666666663</v>
      </c>
      <c r="M127" s="28">
        <v>1762.75</v>
      </c>
      <c r="N127" s="28">
        <v>1735.2</v>
      </c>
      <c r="O127" s="39">
        <v>17337200</v>
      </c>
      <c r="P127" s="40">
        <v>-3.1354757967192601E-2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71.55</v>
      </c>
      <c r="F128" s="37">
        <v>71.533333333333331</v>
      </c>
      <c r="G128" s="38">
        <v>70.516666666666666</v>
      </c>
      <c r="H128" s="38">
        <v>69.483333333333334</v>
      </c>
      <c r="I128" s="38">
        <v>68.466666666666669</v>
      </c>
      <c r="J128" s="38">
        <v>72.566666666666663</v>
      </c>
      <c r="K128" s="38">
        <v>73.583333333333314</v>
      </c>
      <c r="L128" s="38">
        <v>74.61666666666666</v>
      </c>
      <c r="M128" s="28">
        <v>72.55</v>
      </c>
      <c r="N128" s="28">
        <v>70.5</v>
      </c>
      <c r="O128" s="39">
        <v>51196988</v>
      </c>
      <c r="P128" s="40">
        <v>1.2530885986586656E-2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2128.4499999999998</v>
      </c>
      <c r="F129" s="37">
        <v>2141.2666666666664</v>
      </c>
      <c r="G129" s="38">
        <v>2108.4333333333329</v>
      </c>
      <c r="H129" s="38">
        <v>2088.4166666666665</v>
      </c>
      <c r="I129" s="38">
        <v>2055.583333333333</v>
      </c>
      <c r="J129" s="38">
        <v>2161.2833333333328</v>
      </c>
      <c r="K129" s="38">
        <v>2194.1166666666668</v>
      </c>
      <c r="L129" s="38">
        <v>2214.1333333333328</v>
      </c>
      <c r="M129" s="28">
        <v>2174.1</v>
      </c>
      <c r="N129" s="28">
        <v>2121.25</v>
      </c>
      <c r="O129" s="39">
        <v>1191000</v>
      </c>
      <c r="P129" s="40">
        <v>-2.098635886673662E-4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487.7</v>
      </c>
      <c r="F130" s="37">
        <v>487.98333333333335</v>
      </c>
      <c r="G130" s="38">
        <v>483.26666666666671</v>
      </c>
      <c r="H130" s="38">
        <v>478.83333333333337</v>
      </c>
      <c r="I130" s="38">
        <v>474.11666666666673</v>
      </c>
      <c r="J130" s="38">
        <v>492.41666666666669</v>
      </c>
      <c r="K130" s="38">
        <v>497.13333333333338</v>
      </c>
      <c r="L130" s="38">
        <v>501.56666666666666</v>
      </c>
      <c r="M130" s="28">
        <v>492.7</v>
      </c>
      <c r="N130" s="28">
        <v>483.55</v>
      </c>
      <c r="O130" s="39">
        <v>5708700</v>
      </c>
      <c r="P130" s="40">
        <v>-3.2489322757779132E-2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352.55</v>
      </c>
      <c r="F131" s="37">
        <v>352.36666666666662</v>
      </c>
      <c r="G131" s="38">
        <v>348.48333333333323</v>
      </c>
      <c r="H131" s="38">
        <v>344.41666666666663</v>
      </c>
      <c r="I131" s="38">
        <v>340.53333333333325</v>
      </c>
      <c r="J131" s="38">
        <v>356.43333333333322</v>
      </c>
      <c r="K131" s="38">
        <v>360.31666666666655</v>
      </c>
      <c r="L131" s="38">
        <v>364.38333333333321</v>
      </c>
      <c r="M131" s="28">
        <v>356.25</v>
      </c>
      <c r="N131" s="28">
        <v>348.3</v>
      </c>
      <c r="O131" s="39">
        <v>17586000</v>
      </c>
      <c r="P131" s="40">
        <v>-4.9790652936516919E-3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1666.35</v>
      </c>
      <c r="F132" s="37">
        <v>1648.1833333333334</v>
      </c>
      <c r="G132" s="38">
        <v>1615.6666666666667</v>
      </c>
      <c r="H132" s="38">
        <v>1564.9833333333333</v>
      </c>
      <c r="I132" s="38">
        <v>1532.4666666666667</v>
      </c>
      <c r="J132" s="38">
        <v>1698.8666666666668</v>
      </c>
      <c r="K132" s="38">
        <v>1731.3833333333332</v>
      </c>
      <c r="L132" s="38">
        <v>1782.0666666666668</v>
      </c>
      <c r="M132" s="28">
        <v>1680.7</v>
      </c>
      <c r="N132" s="28">
        <v>1597.5</v>
      </c>
      <c r="O132" s="39">
        <v>12140100</v>
      </c>
      <c r="P132" s="40">
        <v>-3.0846605196982398E-2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4073.1</v>
      </c>
      <c r="F133" s="37">
        <v>4079.4666666666667</v>
      </c>
      <c r="G133" s="38">
        <v>4025.1333333333332</v>
      </c>
      <c r="H133" s="38">
        <v>3977.1666666666665</v>
      </c>
      <c r="I133" s="38">
        <v>3922.833333333333</v>
      </c>
      <c r="J133" s="38">
        <v>4127.4333333333334</v>
      </c>
      <c r="K133" s="38">
        <v>4181.7666666666664</v>
      </c>
      <c r="L133" s="38">
        <v>4229.7333333333336</v>
      </c>
      <c r="M133" s="28">
        <v>4133.8</v>
      </c>
      <c r="N133" s="28">
        <v>4031.5</v>
      </c>
      <c r="O133" s="39">
        <v>1522800</v>
      </c>
      <c r="P133" s="40">
        <v>2.8467227231283559E-2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3122.75</v>
      </c>
      <c r="F134" s="37">
        <v>3102.25</v>
      </c>
      <c r="G134" s="38">
        <v>3070.5</v>
      </c>
      <c r="H134" s="38">
        <v>3018.25</v>
      </c>
      <c r="I134" s="38">
        <v>2986.5</v>
      </c>
      <c r="J134" s="38">
        <v>3154.5</v>
      </c>
      <c r="K134" s="38">
        <v>3186.25</v>
      </c>
      <c r="L134" s="38">
        <v>3238.5</v>
      </c>
      <c r="M134" s="28">
        <v>3134</v>
      </c>
      <c r="N134" s="28">
        <v>3050</v>
      </c>
      <c r="O134" s="39">
        <v>1479400</v>
      </c>
      <c r="P134" s="40">
        <v>-4.62867457452295E-2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631.9</v>
      </c>
      <c r="F135" s="37">
        <v>632.36666666666667</v>
      </c>
      <c r="G135" s="38">
        <v>626.58333333333337</v>
      </c>
      <c r="H135" s="38">
        <v>621.26666666666665</v>
      </c>
      <c r="I135" s="38">
        <v>615.48333333333335</v>
      </c>
      <c r="J135" s="38">
        <v>637.68333333333339</v>
      </c>
      <c r="K135" s="38">
        <v>643.4666666666667</v>
      </c>
      <c r="L135" s="38">
        <v>648.78333333333342</v>
      </c>
      <c r="M135" s="28">
        <v>638.15</v>
      </c>
      <c r="N135" s="28">
        <v>627.04999999999995</v>
      </c>
      <c r="O135" s="39">
        <v>8080100</v>
      </c>
      <c r="P135" s="40">
        <v>-4.3988269794721412E-3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1119.5</v>
      </c>
      <c r="F136" s="37">
        <v>1139.1666666666667</v>
      </c>
      <c r="G136" s="38">
        <v>1092.7833333333335</v>
      </c>
      <c r="H136" s="38">
        <v>1066.0666666666668</v>
      </c>
      <c r="I136" s="38">
        <v>1019.6833333333336</v>
      </c>
      <c r="J136" s="38">
        <v>1165.8833333333334</v>
      </c>
      <c r="K136" s="38">
        <v>1212.2666666666667</v>
      </c>
      <c r="L136" s="38">
        <v>1238.9833333333333</v>
      </c>
      <c r="M136" s="28">
        <v>1185.55</v>
      </c>
      <c r="N136" s="28">
        <v>1112.45</v>
      </c>
      <c r="O136" s="39">
        <v>15176700</v>
      </c>
      <c r="P136" s="40">
        <v>5.5652936021034181E-2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193.75</v>
      </c>
      <c r="F137" s="37">
        <v>191.11666666666667</v>
      </c>
      <c r="G137" s="38">
        <v>187.38333333333335</v>
      </c>
      <c r="H137" s="38">
        <v>181.01666666666668</v>
      </c>
      <c r="I137" s="38">
        <v>177.28333333333336</v>
      </c>
      <c r="J137" s="38">
        <v>197.48333333333335</v>
      </c>
      <c r="K137" s="38">
        <v>201.2166666666667</v>
      </c>
      <c r="L137" s="38">
        <v>207.58333333333334</v>
      </c>
      <c r="M137" s="28">
        <v>194.85</v>
      </c>
      <c r="N137" s="28">
        <v>184.75</v>
      </c>
      <c r="O137" s="39">
        <v>26936000</v>
      </c>
      <c r="P137" s="40">
        <v>6.1140876142451936E-2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90.7</v>
      </c>
      <c r="F138" s="37">
        <v>90.8</v>
      </c>
      <c r="G138" s="38">
        <v>89.3</v>
      </c>
      <c r="H138" s="38">
        <v>87.9</v>
      </c>
      <c r="I138" s="38">
        <v>86.4</v>
      </c>
      <c r="J138" s="38">
        <v>92.199999999999989</v>
      </c>
      <c r="K138" s="38">
        <v>93.699999999999989</v>
      </c>
      <c r="L138" s="38">
        <v>95.09999999999998</v>
      </c>
      <c r="M138" s="28">
        <v>92.3</v>
      </c>
      <c r="N138" s="28">
        <v>89.4</v>
      </c>
      <c r="O138" s="39">
        <v>32220000</v>
      </c>
      <c r="P138" s="40">
        <v>-4.4493882091212458E-3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504.8</v>
      </c>
      <c r="F139" s="37">
        <v>502.9666666666667</v>
      </c>
      <c r="G139" s="38">
        <v>500.23333333333341</v>
      </c>
      <c r="H139" s="38">
        <v>495.66666666666669</v>
      </c>
      <c r="I139" s="38">
        <v>492.93333333333339</v>
      </c>
      <c r="J139" s="38">
        <v>507.53333333333342</v>
      </c>
      <c r="K139" s="38">
        <v>510.26666666666677</v>
      </c>
      <c r="L139" s="38">
        <v>514.83333333333348</v>
      </c>
      <c r="M139" s="28">
        <v>505.7</v>
      </c>
      <c r="N139" s="28">
        <v>498.4</v>
      </c>
      <c r="O139" s="39">
        <v>12140400</v>
      </c>
      <c r="P139" s="40">
        <v>-3.251231527093596E-3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8510.5</v>
      </c>
      <c r="F140" s="37">
        <v>8552.15</v>
      </c>
      <c r="G140" s="38">
        <v>8433.3499999999985</v>
      </c>
      <c r="H140" s="38">
        <v>8356.1999999999989</v>
      </c>
      <c r="I140" s="38">
        <v>8237.3999999999978</v>
      </c>
      <c r="J140" s="38">
        <v>8629.2999999999993</v>
      </c>
      <c r="K140" s="38">
        <v>8748.0999999999985</v>
      </c>
      <c r="L140" s="38">
        <v>8825.25</v>
      </c>
      <c r="M140" s="28">
        <v>8670.9500000000007</v>
      </c>
      <c r="N140" s="28">
        <v>8475</v>
      </c>
      <c r="O140" s="39">
        <v>4075700</v>
      </c>
      <c r="P140" s="40">
        <v>9.4613003095975236E-3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816.4</v>
      </c>
      <c r="F141" s="37">
        <v>814.48333333333323</v>
      </c>
      <c r="G141" s="38">
        <v>809.16666666666652</v>
      </c>
      <c r="H141" s="38">
        <v>801.93333333333328</v>
      </c>
      <c r="I141" s="38">
        <v>796.61666666666656</v>
      </c>
      <c r="J141" s="38">
        <v>821.71666666666647</v>
      </c>
      <c r="K141" s="38">
        <v>827.0333333333333</v>
      </c>
      <c r="L141" s="38">
        <v>834.26666666666642</v>
      </c>
      <c r="M141" s="28">
        <v>819.8</v>
      </c>
      <c r="N141" s="28">
        <v>807.25</v>
      </c>
      <c r="O141" s="39">
        <v>14311875</v>
      </c>
      <c r="P141" s="40">
        <v>2.6270852489163271E-3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1308.95</v>
      </c>
      <c r="F142" s="37">
        <v>1313.0666666666666</v>
      </c>
      <c r="G142" s="38">
        <v>1296.1333333333332</v>
      </c>
      <c r="H142" s="38">
        <v>1283.3166666666666</v>
      </c>
      <c r="I142" s="38">
        <v>1266.3833333333332</v>
      </c>
      <c r="J142" s="38">
        <v>1325.8833333333332</v>
      </c>
      <c r="K142" s="38">
        <v>1342.8166666666666</v>
      </c>
      <c r="L142" s="38">
        <v>1355.6333333333332</v>
      </c>
      <c r="M142" s="28">
        <v>1330</v>
      </c>
      <c r="N142" s="28">
        <v>1300.25</v>
      </c>
      <c r="O142" s="39">
        <v>3204400</v>
      </c>
      <c r="P142" s="40">
        <v>-3.1110004977600797E-3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1448.8</v>
      </c>
      <c r="F143" s="37">
        <v>1445.4166666666667</v>
      </c>
      <c r="G143" s="38">
        <v>1431.3833333333334</v>
      </c>
      <c r="H143" s="38">
        <v>1413.9666666666667</v>
      </c>
      <c r="I143" s="38">
        <v>1399.9333333333334</v>
      </c>
      <c r="J143" s="38">
        <v>1462.8333333333335</v>
      </c>
      <c r="K143" s="38">
        <v>1476.8666666666668</v>
      </c>
      <c r="L143" s="38">
        <v>1494.2833333333335</v>
      </c>
      <c r="M143" s="28">
        <v>1459.45</v>
      </c>
      <c r="N143" s="28">
        <v>1428</v>
      </c>
      <c r="O143" s="39">
        <v>1053900</v>
      </c>
      <c r="P143" s="40">
        <v>-9.5855652664223294E-3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842.5</v>
      </c>
      <c r="F144" s="37">
        <v>846.73333333333323</v>
      </c>
      <c r="G144" s="38">
        <v>827.76666666666642</v>
      </c>
      <c r="H144" s="38">
        <v>813.03333333333319</v>
      </c>
      <c r="I144" s="38">
        <v>794.06666666666638</v>
      </c>
      <c r="J144" s="38">
        <v>861.46666666666647</v>
      </c>
      <c r="K144" s="38">
        <v>880.43333333333339</v>
      </c>
      <c r="L144" s="38">
        <v>895.16666666666652</v>
      </c>
      <c r="M144" s="28">
        <v>865.7</v>
      </c>
      <c r="N144" s="28">
        <v>832</v>
      </c>
      <c r="O144" s="39">
        <v>1576900</v>
      </c>
      <c r="P144" s="40">
        <v>4.7495682210708115E-2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803.55</v>
      </c>
      <c r="F145" s="37">
        <v>802.98333333333323</v>
      </c>
      <c r="G145" s="38">
        <v>792.51666666666642</v>
      </c>
      <c r="H145" s="38">
        <v>781.48333333333323</v>
      </c>
      <c r="I145" s="38">
        <v>771.01666666666642</v>
      </c>
      <c r="J145" s="38">
        <v>814.01666666666642</v>
      </c>
      <c r="K145" s="38">
        <v>824.48333333333335</v>
      </c>
      <c r="L145" s="38">
        <v>835.51666666666642</v>
      </c>
      <c r="M145" s="28">
        <v>813.45</v>
      </c>
      <c r="N145" s="28">
        <v>791.95</v>
      </c>
      <c r="O145" s="39">
        <v>3338400</v>
      </c>
      <c r="P145" s="40">
        <v>1.9794721407624633E-2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2899.45</v>
      </c>
      <c r="F146" s="37">
        <v>2905.4833333333331</v>
      </c>
      <c r="G146" s="38">
        <v>2867.1166666666663</v>
      </c>
      <c r="H146" s="38">
        <v>2834.7833333333333</v>
      </c>
      <c r="I146" s="38">
        <v>2796.4166666666665</v>
      </c>
      <c r="J146" s="38">
        <v>2937.8166666666662</v>
      </c>
      <c r="K146" s="38">
        <v>2976.1833333333329</v>
      </c>
      <c r="L146" s="38">
        <v>3008.516666666666</v>
      </c>
      <c r="M146" s="28">
        <v>2943.85</v>
      </c>
      <c r="N146" s="28">
        <v>2873.15</v>
      </c>
      <c r="O146" s="39">
        <v>2783200</v>
      </c>
      <c r="P146" s="40">
        <v>2.6632239026189598E-2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119.3</v>
      </c>
      <c r="F147" s="37">
        <v>119.55</v>
      </c>
      <c r="G147" s="38">
        <v>117.5</v>
      </c>
      <c r="H147" s="38">
        <v>115.7</v>
      </c>
      <c r="I147" s="38">
        <v>113.65</v>
      </c>
      <c r="J147" s="38">
        <v>121.35</v>
      </c>
      <c r="K147" s="38">
        <v>123.39999999999998</v>
      </c>
      <c r="L147" s="38">
        <v>125.19999999999999</v>
      </c>
      <c r="M147" s="28">
        <v>121.6</v>
      </c>
      <c r="N147" s="28">
        <v>117.75</v>
      </c>
      <c r="O147" s="39">
        <v>39141000</v>
      </c>
      <c r="P147" s="40">
        <v>2.4201913103607236E-3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2240.8000000000002</v>
      </c>
      <c r="F148" s="37">
        <v>2245.75</v>
      </c>
      <c r="G148" s="38">
        <v>2211.65</v>
      </c>
      <c r="H148" s="38">
        <v>2182.5</v>
      </c>
      <c r="I148" s="38">
        <v>2148.4</v>
      </c>
      <c r="J148" s="38">
        <v>2274.9</v>
      </c>
      <c r="K148" s="38">
        <v>2309.0000000000005</v>
      </c>
      <c r="L148" s="38">
        <v>2338.15</v>
      </c>
      <c r="M148" s="28">
        <v>2279.85</v>
      </c>
      <c r="N148" s="28">
        <v>2216.6</v>
      </c>
      <c r="O148" s="39">
        <v>2108050</v>
      </c>
      <c r="P148" s="40">
        <v>1.4998314796090328E-2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75819.399999999994</v>
      </c>
      <c r="F149" s="37">
        <v>75607.849999999991</v>
      </c>
      <c r="G149" s="38">
        <v>75215.699999999983</v>
      </c>
      <c r="H149" s="38">
        <v>74611.999999999985</v>
      </c>
      <c r="I149" s="38">
        <v>74219.849999999977</v>
      </c>
      <c r="J149" s="38">
        <v>76211.549999999988</v>
      </c>
      <c r="K149" s="38">
        <v>76603.699999999983</v>
      </c>
      <c r="L149" s="38">
        <v>77207.399999999994</v>
      </c>
      <c r="M149" s="28">
        <v>76000</v>
      </c>
      <c r="N149" s="28">
        <v>75004.149999999994</v>
      </c>
      <c r="O149" s="39">
        <v>99860</v>
      </c>
      <c r="P149" s="40">
        <v>1.4012997562956946E-2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1036.8499999999999</v>
      </c>
      <c r="F150" s="37">
        <v>1041.9166666666667</v>
      </c>
      <c r="G150" s="38">
        <v>1023.9333333333334</v>
      </c>
      <c r="H150" s="38">
        <v>1011.0166666666667</v>
      </c>
      <c r="I150" s="38">
        <v>993.0333333333333</v>
      </c>
      <c r="J150" s="38">
        <v>1054.8333333333335</v>
      </c>
      <c r="K150" s="38">
        <v>1072.8166666666666</v>
      </c>
      <c r="L150" s="38">
        <v>1085.7333333333336</v>
      </c>
      <c r="M150" s="28">
        <v>1059.9000000000001</v>
      </c>
      <c r="N150" s="28">
        <v>1029</v>
      </c>
      <c r="O150" s="39">
        <v>4419375</v>
      </c>
      <c r="P150" s="40">
        <v>-3.0454276287962103E-3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285.45</v>
      </c>
      <c r="F151" s="37">
        <v>284.91666666666669</v>
      </c>
      <c r="G151" s="38">
        <v>283.08333333333337</v>
      </c>
      <c r="H151" s="38">
        <v>280.7166666666667</v>
      </c>
      <c r="I151" s="38">
        <v>278.88333333333338</v>
      </c>
      <c r="J151" s="38">
        <v>287.28333333333336</v>
      </c>
      <c r="K151" s="38">
        <v>289.11666666666673</v>
      </c>
      <c r="L151" s="38">
        <v>291.48333333333335</v>
      </c>
      <c r="M151" s="28">
        <v>286.75</v>
      </c>
      <c r="N151" s="28">
        <v>282.55</v>
      </c>
      <c r="O151" s="39">
        <v>2905600</v>
      </c>
      <c r="P151" s="40">
        <v>1.9651880965749578E-2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74.25</v>
      </c>
      <c r="F152" s="37">
        <v>74.133333333333326</v>
      </c>
      <c r="G152" s="38">
        <v>72.816666666666649</v>
      </c>
      <c r="H152" s="38">
        <v>71.383333333333326</v>
      </c>
      <c r="I152" s="38">
        <v>70.066666666666649</v>
      </c>
      <c r="J152" s="38">
        <v>75.566666666666649</v>
      </c>
      <c r="K152" s="38">
        <v>76.883333333333312</v>
      </c>
      <c r="L152" s="38">
        <v>78.316666666666649</v>
      </c>
      <c r="M152" s="28">
        <v>75.45</v>
      </c>
      <c r="N152" s="28">
        <v>72.7</v>
      </c>
      <c r="O152" s="39">
        <v>59415000</v>
      </c>
      <c r="P152" s="40">
        <v>-6.0357574942868662E-2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3978</v>
      </c>
      <c r="F153" s="37">
        <v>3954.2000000000003</v>
      </c>
      <c r="G153" s="38">
        <v>3916.7000000000007</v>
      </c>
      <c r="H153" s="38">
        <v>3855.4000000000005</v>
      </c>
      <c r="I153" s="38">
        <v>3817.900000000001</v>
      </c>
      <c r="J153" s="38">
        <v>4015.5000000000005</v>
      </c>
      <c r="K153" s="38">
        <v>4052.9999999999995</v>
      </c>
      <c r="L153" s="38">
        <v>4114.3</v>
      </c>
      <c r="M153" s="28">
        <v>3991.7</v>
      </c>
      <c r="N153" s="28">
        <v>3892.9</v>
      </c>
      <c r="O153" s="39">
        <v>1464500</v>
      </c>
      <c r="P153" s="40">
        <v>-1.0807159743329957E-2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3801</v>
      </c>
      <c r="F154" s="37">
        <v>3787.2999999999997</v>
      </c>
      <c r="G154" s="38">
        <v>3739.6999999999994</v>
      </c>
      <c r="H154" s="38">
        <v>3678.3999999999996</v>
      </c>
      <c r="I154" s="38">
        <v>3630.7999999999993</v>
      </c>
      <c r="J154" s="38">
        <v>3848.5999999999995</v>
      </c>
      <c r="K154" s="38">
        <v>3896.2</v>
      </c>
      <c r="L154" s="38">
        <v>3957.4999999999995</v>
      </c>
      <c r="M154" s="28">
        <v>3834.9</v>
      </c>
      <c r="N154" s="28">
        <v>3726</v>
      </c>
      <c r="O154" s="39">
        <v>412425</v>
      </c>
      <c r="P154" s="40">
        <v>6.8804664723032066E-2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30.8</v>
      </c>
      <c r="F155" s="37">
        <v>31.066666666666666</v>
      </c>
      <c r="G155" s="38">
        <v>30.333333333333332</v>
      </c>
      <c r="H155" s="38">
        <v>29.866666666666667</v>
      </c>
      <c r="I155" s="38">
        <v>29.133333333333333</v>
      </c>
      <c r="J155" s="38">
        <v>31.533333333333331</v>
      </c>
      <c r="K155" s="38">
        <v>32.266666666666666</v>
      </c>
      <c r="L155" s="38">
        <v>32.733333333333334</v>
      </c>
      <c r="M155" s="28">
        <v>31.8</v>
      </c>
      <c r="N155" s="28">
        <v>30.6</v>
      </c>
      <c r="O155" s="39">
        <v>19275000</v>
      </c>
      <c r="P155" s="40">
        <v>-5.6534508076358299E-2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18480.400000000001</v>
      </c>
      <c r="F156" s="37">
        <v>18414.283333333336</v>
      </c>
      <c r="G156" s="38">
        <v>18316.416666666672</v>
      </c>
      <c r="H156" s="38">
        <v>18152.433333333334</v>
      </c>
      <c r="I156" s="38">
        <v>18054.566666666669</v>
      </c>
      <c r="J156" s="38">
        <v>18578.266666666674</v>
      </c>
      <c r="K156" s="38">
        <v>18676.133333333335</v>
      </c>
      <c r="L156" s="38">
        <v>18840.116666666676</v>
      </c>
      <c r="M156" s="28">
        <v>18512.150000000001</v>
      </c>
      <c r="N156" s="28">
        <v>18250.3</v>
      </c>
      <c r="O156" s="39">
        <v>442640</v>
      </c>
      <c r="P156" s="40">
        <v>2.711741842176625E-4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109.2</v>
      </c>
      <c r="F157" s="37">
        <v>109.58333333333333</v>
      </c>
      <c r="G157" s="38">
        <v>108.01666666666665</v>
      </c>
      <c r="H157" s="38">
        <v>106.83333333333333</v>
      </c>
      <c r="I157" s="38">
        <v>105.26666666666665</v>
      </c>
      <c r="J157" s="38">
        <v>110.76666666666665</v>
      </c>
      <c r="K157" s="38">
        <v>112.33333333333334</v>
      </c>
      <c r="L157" s="38">
        <v>113.51666666666665</v>
      </c>
      <c r="M157" s="28">
        <v>111.15</v>
      </c>
      <c r="N157" s="28">
        <v>108.4</v>
      </c>
      <c r="O157" s="39">
        <v>61931450</v>
      </c>
      <c r="P157" s="40">
        <v>1.1379178292029104E-2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144.19999999999999</v>
      </c>
      <c r="F158" s="37">
        <v>143.43333333333331</v>
      </c>
      <c r="G158" s="38">
        <v>142.26666666666662</v>
      </c>
      <c r="H158" s="38">
        <v>140.33333333333331</v>
      </c>
      <c r="I158" s="38">
        <v>139.16666666666663</v>
      </c>
      <c r="J158" s="38">
        <v>145.36666666666662</v>
      </c>
      <c r="K158" s="38">
        <v>146.5333333333333</v>
      </c>
      <c r="L158" s="38">
        <v>148.46666666666661</v>
      </c>
      <c r="M158" s="28">
        <v>144.6</v>
      </c>
      <c r="N158" s="28">
        <v>141.5</v>
      </c>
      <c r="O158" s="39">
        <v>73763700</v>
      </c>
      <c r="P158" s="40">
        <v>1.8575364029909485E-2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806.25</v>
      </c>
      <c r="F159" s="37">
        <v>799.4666666666667</v>
      </c>
      <c r="G159" s="38">
        <v>789.53333333333342</v>
      </c>
      <c r="H159" s="38">
        <v>772.81666666666672</v>
      </c>
      <c r="I159" s="38">
        <v>762.88333333333344</v>
      </c>
      <c r="J159" s="38">
        <v>816.18333333333339</v>
      </c>
      <c r="K159" s="38">
        <v>826.11666666666679</v>
      </c>
      <c r="L159" s="38">
        <v>842.83333333333337</v>
      </c>
      <c r="M159" s="28">
        <v>809.4</v>
      </c>
      <c r="N159" s="28">
        <v>782.75</v>
      </c>
      <c r="O159" s="39">
        <v>4717300</v>
      </c>
      <c r="P159" s="40">
        <v>-1.187683284457478E-2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3215</v>
      </c>
      <c r="F160" s="37">
        <v>3195</v>
      </c>
      <c r="G160" s="38">
        <v>3165</v>
      </c>
      <c r="H160" s="38">
        <v>3115</v>
      </c>
      <c r="I160" s="38">
        <v>3085</v>
      </c>
      <c r="J160" s="38">
        <v>3245</v>
      </c>
      <c r="K160" s="38">
        <v>3275</v>
      </c>
      <c r="L160" s="38">
        <v>3325</v>
      </c>
      <c r="M160" s="28">
        <v>3225</v>
      </c>
      <c r="N160" s="28">
        <v>3145</v>
      </c>
      <c r="O160" s="39">
        <v>301000</v>
      </c>
      <c r="P160" s="40">
        <v>-3.2776349614395885E-2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121.95</v>
      </c>
      <c r="F161" s="37">
        <v>123.31666666666666</v>
      </c>
      <c r="G161" s="38">
        <v>119.88333333333333</v>
      </c>
      <c r="H161" s="38">
        <v>117.81666666666666</v>
      </c>
      <c r="I161" s="38">
        <v>114.38333333333333</v>
      </c>
      <c r="J161" s="38">
        <v>125.38333333333333</v>
      </c>
      <c r="K161" s="38">
        <v>128.81666666666666</v>
      </c>
      <c r="L161" s="38">
        <v>130.88333333333333</v>
      </c>
      <c r="M161" s="28">
        <v>126.75</v>
      </c>
      <c r="N161" s="28">
        <v>121.25</v>
      </c>
      <c r="O161" s="39">
        <v>88449900</v>
      </c>
      <c r="P161" s="40">
        <v>2.0613060861839182E-2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43732.75</v>
      </c>
      <c r="F162" s="37">
        <v>43785.133333333331</v>
      </c>
      <c r="G162" s="38">
        <v>43478.516666666663</v>
      </c>
      <c r="H162" s="38">
        <v>43224.283333333333</v>
      </c>
      <c r="I162" s="38">
        <v>42917.666666666664</v>
      </c>
      <c r="J162" s="38">
        <v>44039.366666666661</v>
      </c>
      <c r="K162" s="38">
        <v>44345.98333333333</v>
      </c>
      <c r="L162" s="38">
        <v>44600.21666666666</v>
      </c>
      <c r="M162" s="28">
        <v>44091.75</v>
      </c>
      <c r="N162" s="28">
        <v>43530.9</v>
      </c>
      <c r="O162" s="39">
        <v>109770</v>
      </c>
      <c r="P162" s="40">
        <v>-6.1116392774684235E-3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1683.8</v>
      </c>
      <c r="F163" s="37">
        <v>1683.7333333333336</v>
      </c>
      <c r="G163" s="38">
        <v>1667.9666666666672</v>
      </c>
      <c r="H163" s="38">
        <v>1652.1333333333337</v>
      </c>
      <c r="I163" s="38">
        <v>1636.3666666666672</v>
      </c>
      <c r="J163" s="38">
        <v>1699.5666666666671</v>
      </c>
      <c r="K163" s="38">
        <v>1715.3333333333335</v>
      </c>
      <c r="L163" s="38">
        <v>1731.166666666667</v>
      </c>
      <c r="M163" s="28">
        <v>1699.5</v>
      </c>
      <c r="N163" s="28">
        <v>1667.9</v>
      </c>
      <c r="O163" s="39">
        <v>3587375</v>
      </c>
      <c r="P163" s="40">
        <v>9.5186503637207862E-3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3399.5</v>
      </c>
      <c r="F164" s="37">
        <v>3407.4</v>
      </c>
      <c r="G164" s="38">
        <v>3355.8</v>
      </c>
      <c r="H164" s="38">
        <v>3312.1</v>
      </c>
      <c r="I164" s="38">
        <v>3260.5</v>
      </c>
      <c r="J164" s="38">
        <v>3451.1000000000004</v>
      </c>
      <c r="K164" s="38">
        <v>3502.7</v>
      </c>
      <c r="L164" s="38">
        <v>3546.4000000000005</v>
      </c>
      <c r="M164" s="28">
        <v>3459</v>
      </c>
      <c r="N164" s="28">
        <v>3363.7</v>
      </c>
      <c r="O164" s="39">
        <v>522600</v>
      </c>
      <c r="P164" s="40">
        <v>-1.4330753797649756E-3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225.5</v>
      </c>
      <c r="F165" s="37">
        <v>226.13333333333333</v>
      </c>
      <c r="G165" s="38">
        <v>221.81666666666666</v>
      </c>
      <c r="H165" s="38">
        <v>218.13333333333333</v>
      </c>
      <c r="I165" s="38">
        <v>213.81666666666666</v>
      </c>
      <c r="J165" s="38">
        <v>229.81666666666666</v>
      </c>
      <c r="K165" s="38">
        <v>234.13333333333333</v>
      </c>
      <c r="L165" s="38">
        <v>237.81666666666666</v>
      </c>
      <c r="M165" s="28">
        <v>230.45</v>
      </c>
      <c r="N165" s="28">
        <v>222.45</v>
      </c>
      <c r="O165" s="39">
        <v>13764000</v>
      </c>
      <c r="P165" s="40">
        <v>1.0909884355225835E-3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109.4</v>
      </c>
      <c r="F166" s="37">
        <v>109.01666666666665</v>
      </c>
      <c r="G166" s="38">
        <v>108.48333333333331</v>
      </c>
      <c r="H166" s="38">
        <v>107.56666666666665</v>
      </c>
      <c r="I166" s="38">
        <v>107.0333333333333</v>
      </c>
      <c r="J166" s="38">
        <v>109.93333333333331</v>
      </c>
      <c r="K166" s="38">
        <v>110.46666666666667</v>
      </c>
      <c r="L166" s="38">
        <v>111.38333333333331</v>
      </c>
      <c r="M166" s="28">
        <v>109.55</v>
      </c>
      <c r="N166" s="28">
        <v>108.1</v>
      </c>
      <c r="O166" s="39">
        <v>33095600</v>
      </c>
      <c r="P166" s="40">
        <v>1.688872208669544E-3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2246.1999999999998</v>
      </c>
      <c r="F167" s="37">
        <v>2238.7833333333333</v>
      </c>
      <c r="G167" s="38">
        <v>2227.5666666666666</v>
      </c>
      <c r="H167" s="38">
        <v>2208.9333333333334</v>
      </c>
      <c r="I167" s="38">
        <v>2197.7166666666667</v>
      </c>
      <c r="J167" s="38">
        <v>2257.4166666666665</v>
      </c>
      <c r="K167" s="38">
        <v>2268.6333333333328</v>
      </c>
      <c r="L167" s="38">
        <v>2287.2666666666664</v>
      </c>
      <c r="M167" s="28">
        <v>2250</v>
      </c>
      <c r="N167" s="28">
        <v>2220.15</v>
      </c>
      <c r="O167" s="39">
        <v>3379500</v>
      </c>
      <c r="P167" s="40">
        <v>1.6314562814825954E-2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2761.15</v>
      </c>
      <c r="F168" s="37">
        <v>2757.4</v>
      </c>
      <c r="G168" s="38">
        <v>2728.7000000000003</v>
      </c>
      <c r="H168" s="38">
        <v>2696.25</v>
      </c>
      <c r="I168" s="38">
        <v>2667.55</v>
      </c>
      <c r="J168" s="38">
        <v>2789.8500000000004</v>
      </c>
      <c r="K168" s="38">
        <v>2818.55</v>
      </c>
      <c r="L168" s="38">
        <v>2851.0000000000005</v>
      </c>
      <c r="M168" s="28">
        <v>2786.1</v>
      </c>
      <c r="N168" s="28">
        <v>2724.95</v>
      </c>
      <c r="O168" s="39">
        <v>1796000</v>
      </c>
      <c r="P168" s="40">
        <v>-2.4993057484032212E-3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30.75</v>
      </c>
      <c r="F169" s="37">
        <v>30.8</v>
      </c>
      <c r="G169" s="38">
        <v>30.35</v>
      </c>
      <c r="H169" s="38">
        <v>29.95</v>
      </c>
      <c r="I169" s="38">
        <v>29.5</v>
      </c>
      <c r="J169" s="38">
        <v>31.200000000000003</v>
      </c>
      <c r="K169" s="38">
        <v>31.65</v>
      </c>
      <c r="L169" s="38">
        <v>32.050000000000004</v>
      </c>
      <c r="M169" s="28">
        <v>31.25</v>
      </c>
      <c r="N169" s="28">
        <v>30.4</v>
      </c>
      <c r="O169" s="39">
        <v>225424000</v>
      </c>
      <c r="P169" s="40">
        <v>6.1415410983360706E-3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2213.6</v>
      </c>
      <c r="F170" s="37">
        <v>2223.7999999999997</v>
      </c>
      <c r="G170" s="38">
        <v>2192.7999999999993</v>
      </c>
      <c r="H170" s="38">
        <v>2171.9999999999995</v>
      </c>
      <c r="I170" s="38">
        <v>2140.9999999999991</v>
      </c>
      <c r="J170" s="38">
        <v>2244.5999999999995</v>
      </c>
      <c r="K170" s="38">
        <v>2275.6000000000004</v>
      </c>
      <c r="L170" s="38">
        <v>2296.3999999999996</v>
      </c>
      <c r="M170" s="28">
        <v>2254.8000000000002</v>
      </c>
      <c r="N170" s="28">
        <v>2203</v>
      </c>
      <c r="O170" s="39">
        <v>909900</v>
      </c>
      <c r="P170" s="40">
        <v>2.7787190782785496E-2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218.9</v>
      </c>
      <c r="F171" s="37">
        <v>217.29999999999998</v>
      </c>
      <c r="G171" s="38">
        <v>215.09999999999997</v>
      </c>
      <c r="H171" s="38">
        <v>211.29999999999998</v>
      </c>
      <c r="I171" s="38">
        <v>209.09999999999997</v>
      </c>
      <c r="J171" s="38">
        <v>221.09999999999997</v>
      </c>
      <c r="K171" s="38">
        <v>223.29999999999995</v>
      </c>
      <c r="L171" s="38">
        <v>227.09999999999997</v>
      </c>
      <c r="M171" s="28">
        <v>219.5</v>
      </c>
      <c r="N171" s="28">
        <v>213.5</v>
      </c>
      <c r="O171" s="39">
        <v>57105000</v>
      </c>
      <c r="P171" s="40">
        <v>-8.2063305978898014E-3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1904.65</v>
      </c>
      <c r="F172" s="37">
        <v>1904.1333333333332</v>
      </c>
      <c r="G172" s="38">
        <v>1886.8666666666663</v>
      </c>
      <c r="H172" s="38">
        <v>1869.083333333333</v>
      </c>
      <c r="I172" s="38">
        <v>1851.8166666666662</v>
      </c>
      <c r="J172" s="38">
        <v>1921.9166666666665</v>
      </c>
      <c r="K172" s="38">
        <v>1939.1833333333334</v>
      </c>
      <c r="L172" s="38">
        <v>1956.9666666666667</v>
      </c>
      <c r="M172" s="28">
        <v>1921.4</v>
      </c>
      <c r="N172" s="28">
        <v>1886.35</v>
      </c>
      <c r="O172" s="39">
        <v>2073665</v>
      </c>
      <c r="P172" s="40">
        <v>6.7180399130606604E-3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154.15</v>
      </c>
      <c r="F173" s="37">
        <v>155.01666666666668</v>
      </c>
      <c r="G173" s="38">
        <v>151.63333333333335</v>
      </c>
      <c r="H173" s="38">
        <v>149.11666666666667</v>
      </c>
      <c r="I173" s="38">
        <v>145.73333333333335</v>
      </c>
      <c r="J173" s="38">
        <v>157.53333333333336</v>
      </c>
      <c r="K173" s="38">
        <v>160.91666666666669</v>
      </c>
      <c r="L173" s="38">
        <v>163.43333333333337</v>
      </c>
      <c r="M173" s="28">
        <v>158.4</v>
      </c>
      <c r="N173" s="28">
        <v>152.5</v>
      </c>
      <c r="O173" s="39">
        <v>7798000</v>
      </c>
      <c r="P173" s="40">
        <v>3.005085529357374E-2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649.85</v>
      </c>
      <c r="F174" s="37">
        <v>649.31666666666672</v>
      </c>
      <c r="G174" s="38">
        <v>643.68333333333339</v>
      </c>
      <c r="H174" s="38">
        <v>637.51666666666665</v>
      </c>
      <c r="I174" s="38">
        <v>631.88333333333333</v>
      </c>
      <c r="J174" s="38">
        <v>655.48333333333346</v>
      </c>
      <c r="K174" s="38">
        <v>661.1166666666669</v>
      </c>
      <c r="L174" s="38">
        <v>667.28333333333353</v>
      </c>
      <c r="M174" s="28">
        <v>654.95000000000005</v>
      </c>
      <c r="N174" s="28">
        <v>643.15</v>
      </c>
      <c r="O174" s="39">
        <v>4913000</v>
      </c>
      <c r="P174" s="40">
        <v>-3.1045187995860641E-3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83.75</v>
      </c>
      <c r="F175" s="37">
        <v>84.350000000000009</v>
      </c>
      <c r="G175" s="38">
        <v>81.850000000000023</v>
      </c>
      <c r="H175" s="38">
        <v>79.950000000000017</v>
      </c>
      <c r="I175" s="38">
        <v>77.450000000000031</v>
      </c>
      <c r="J175" s="38">
        <v>86.250000000000014</v>
      </c>
      <c r="K175" s="38">
        <v>88.749999999999986</v>
      </c>
      <c r="L175" s="38">
        <v>90.65</v>
      </c>
      <c r="M175" s="28">
        <v>86.85</v>
      </c>
      <c r="N175" s="28">
        <v>82.45</v>
      </c>
      <c r="O175" s="39">
        <v>48535000</v>
      </c>
      <c r="P175" s="40">
        <v>3.3759318423855163E-2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126.35</v>
      </c>
      <c r="F176" s="37">
        <v>126.16666666666667</v>
      </c>
      <c r="G176" s="38">
        <v>125.53333333333335</v>
      </c>
      <c r="H176" s="38">
        <v>124.71666666666667</v>
      </c>
      <c r="I176" s="38">
        <v>124.08333333333334</v>
      </c>
      <c r="J176" s="38">
        <v>126.98333333333335</v>
      </c>
      <c r="K176" s="38">
        <v>127.61666666666667</v>
      </c>
      <c r="L176" s="38">
        <v>128.43333333333334</v>
      </c>
      <c r="M176" s="28">
        <v>126.8</v>
      </c>
      <c r="N176" s="28">
        <v>125.35</v>
      </c>
      <c r="O176" s="39">
        <v>34422000</v>
      </c>
      <c r="P176" s="40">
        <v>-1.5783153199519642E-2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2399.4</v>
      </c>
      <c r="F177" s="37">
        <v>2402.5</v>
      </c>
      <c r="G177" s="38">
        <v>2387</v>
      </c>
      <c r="H177" s="38">
        <v>2374.6</v>
      </c>
      <c r="I177" s="38">
        <v>2359.1</v>
      </c>
      <c r="J177" s="38">
        <v>2414.9</v>
      </c>
      <c r="K177" s="38">
        <v>2430.4</v>
      </c>
      <c r="L177" s="38">
        <v>2442.8000000000002</v>
      </c>
      <c r="M177" s="28">
        <v>2418</v>
      </c>
      <c r="N177" s="28">
        <v>2390.1</v>
      </c>
      <c r="O177" s="39">
        <v>39511500</v>
      </c>
      <c r="P177" s="40">
        <v>2.6645350386357582E-3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71.650000000000006</v>
      </c>
      <c r="F178" s="37">
        <v>72.233333333333334</v>
      </c>
      <c r="G178" s="38">
        <v>70.466666666666669</v>
      </c>
      <c r="H178" s="38">
        <v>69.283333333333331</v>
      </c>
      <c r="I178" s="38">
        <v>67.516666666666666</v>
      </c>
      <c r="J178" s="38">
        <v>73.416666666666671</v>
      </c>
      <c r="K178" s="38">
        <v>75.183333333333351</v>
      </c>
      <c r="L178" s="38">
        <v>76.366666666666674</v>
      </c>
      <c r="M178" s="28">
        <v>74</v>
      </c>
      <c r="N178" s="28">
        <v>71.05</v>
      </c>
      <c r="O178" s="39">
        <v>104250000</v>
      </c>
      <c r="P178" s="40">
        <v>5.4395000289335109E-3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853.95</v>
      </c>
      <c r="F179" s="37">
        <v>852.88333333333333</v>
      </c>
      <c r="G179" s="38">
        <v>849.4666666666667</v>
      </c>
      <c r="H179" s="38">
        <v>844.98333333333335</v>
      </c>
      <c r="I179" s="38">
        <v>841.56666666666672</v>
      </c>
      <c r="J179" s="38">
        <v>857.36666666666667</v>
      </c>
      <c r="K179" s="38">
        <v>860.78333333333342</v>
      </c>
      <c r="L179" s="38">
        <v>865.26666666666665</v>
      </c>
      <c r="M179" s="28">
        <v>856.3</v>
      </c>
      <c r="N179" s="28">
        <v>848.4</v>
      </c>
      <c r="O179" s="39">
        <v>5682400</v>
      </c>
      <c r="P179" s="40">
        <v>6.3757438367809576E-3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1147.7</v>
      </c>
      <c r="F180" s="37">
        <v>1141.7333333333333</v>
      </c>
      <c r="G180" s="38">
        <v>1133.9666666666667</v>
      </c>
      <c r="H180" s="38">
        <v>1120.2333333333333</v>
      </c>
      <c r="I180" s="38">
        <v>1112.4666666666667</v>
      </c>
      <c r="J180" s="38">
        <v>1155.4666666666667</v>
      </c>
      <c r="K180" s="38">
        <v>1163.2333333333336</v>
      </c>
      <c r="L180" s="38">
        <v>1176.9666666666667</v>
      </c>
      <c r="M180" s="28">
        <v>1149.5</v>
      </c>
      <c r="N180" s="28">
        <v>1128</v>
      </c>
      <c r="O180" s="39">
        <v>8175750</v>
      </c>
      <c r="P180" s="40">
        <v>1.7263904441955955E-2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490.55</v>
      </c>
      <c r="F181" s="37">
        <v>489.7166666666667</v>
      </c>
      <c r="G181" s="38">
        <v>487.58333333333337</v>
      </c>
      <c r="H181" s="38">
        <v>484.61666666666667</v>
      </c>
      <c r="I181" s="38">
        <v>482.48333333333335</v>
      </c>
      <c r="J181" s="38">
        <v>492.68333333333339</v>
      </c>
      <c r="K181" s="38">
        <v>494.81666666666672</v>
      </c>
      <c r="L181" s="38">
        <v>497.78333333333342</v>
      </c>
      <c r="M181" s="28">
        <v>491.85</v>
      </c>
      <c r="N181" s="28">
        <v>486.75</v>
      </c>
      <c r="O181" s="39">
        <v>59368500</v>
      </c>
      <c r="P181" s="40">
        <v>1.5392903871315323E-2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19773.3</v>
      </c>
      <c r="F182" s="37">
        <v>19884.116666666669</v>
      </c>
      <c r="G182" s="38">
        <v>19569.233333333337</v>
      </c>
      <c r="H182" s="38">
        <v>19365.166666666668</v>
      </c>
      <c r="I182" s="38">
        <v>19050.283333333336</v>
      </c>
      <c r="J182" s="38">
        <v>20088.183333333338</v>
      </c>
      <c r="K182" s="38">
        <v>20403.066666666669</v>
      </c>
      <c r="L182" s="38">
        <v>20607.133333333339</v>
      </c>
      <c r="M182" s="28">
        <v>20199</v>
      </c>
      <c r="N182" s="28">
        <v>19680.05</v>
      </c>
      <c r="O182" s="39">
        <v>274125</v>
      </c>
      <c r="P182" s="40">
        <v>-1.2751616722834502E-3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2688.95</v>
      </c>
      <c r="F183" s="37">
        <v>2679.3666666666668</v>
      </c>
      <c r="G183" s="38">
        <v>2660.7333333333336</v>
      </c>
      <c r="H183" s="38">
        <v>2632.5166666666669</v>
      </c>
      <c r="I183" s="38">
        <v>2613.8833333333337</v>
      </c>
      <c r="J183" s="38">
        <v>2707.5833333333335</v>
      </c>
      <c r="K183" s="38">
        <v>2726.2166666666667</v>
      </c>
      <c r="L183" s="38">
        <v>2754.4333333333334</v>
      </c>
      <c r="M183" s="28">
        <v>2698</v>
      </c>
      <c r="N183" s="28">
        <v>2651.15</v>
      </c>
      <c r="O183" s="39">
        <v>1924450</v>
      </c>
      <c r="P183" s="40">
        <v>3.8741279501261688E-2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2180.25</v>
      </c>
      <c r="F184" s="37">
        <v>2142.1166666666668</v>
      </c>
      <c r="G184" s="38">
        <v>2098.1333333333337</v>
      </c>
      <c r="H184" s="38">
        <v>2016.0166666666669</v>
      </c>
      <c r="I184" s="38">
        <v>1972.0333333333338</v>
      </c>
      <c r="J184" s="38">
        <v>2224.2333333333336</v>
      </c>
      <c r="K184" s="38">
        <v>2268.2166666666672</v>
      </c>
      <c r="L184" s="38">
        <v>2350.3333333333335</v>
      </c>
      <c r="M184" s="28">
        <v>2186.1</v>
      </c>
      <c r="N184" s="28">
        <v>2060</v>
      </c>
      <c r="O184" s="39">
        <v>4522875</v>
      </c>
      <c r="P184" s="40">
        <v>3.6079374624173183E-2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1245.5999999999999</v>
      </c>
      <c r="F185" s="37">
        <v>1237.2333333333333</v>
      </c>
      <c r="G185" s="38">
        <v>1224.1666666666667</v>
      </c>
      <c r="H185" s="38">
        <v>1202.7333333333333</v>
      </c>
      <c r="I185" s="38">
        <v>1189.6666666666667</v>
      </c>
      <c r="J185" s="38">
        <v>1258.6666666666667</v>
      </c>
      <c r="K185" s="38">
        <v>1271.7333333333333</v>
      </c>
      <c r="L185" s="38">
        <v>1293.1666666666667</v>
      </c>
      <c r="M185" s="28">
        <v>1250.3</v>
      </c>
      <c r="N185" s="28">
        <v>1215.8</v>
      </c>
      <c r="O185" s="39">
        <v>4241400</v>
      </c>
      <c r="P185" s="40">
        <v>2.9266161910308678E-2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858.05</v>
      </c>
      <c r="F186" s="37">
        <v>856.04999999999984</v>
      </c>
      <c r="G186" s="38">
        <v>852.1999999999997</v>
      </c>
      <c r="H186" s="38">
        <v>846.34999999999991</v>
      </c>
      <c r="I186" s="38">
        <v>842.49999999999977</v>
      </c>
      <c r="J186" s="38">
        <v>861.89999999999964</v>
      </c>
      <c r="K186" s="38">
        <v>865.74999999999977</v>
      </c>
      <c r="L186" s="38">
        <v>871.59999999999957</v>
      </c>
      <c r="M186" s="28">
        <v>859.9</v>
      </c>
      <c r="N186" s="28">
        <v>850.2</v>
      </c>
      <c r="O186" s="39">
        <v>21619500</v>
      </c>
      <c r="P186" s="40">
        <v>-7.3600308542778169E-3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431.35</v>
      </c>
      <c r="F187" s="37">
        <v>434.2</v>
      </c>
      <c r="G187" s="38">
        <v>425.54999999999995</v>
      </c>
      <c r="H187" s="38">
        <v>419.74999999999994</v>
      </c>
      <c r="I187" s="38">
        <v>411.09999999999991</v>
      </c>
      <c r="J187" s="38">
        <v>440</v>
      </c>
      <c r="K187" s="38">
        <v>448.65</v>
      </c>
      <c r="L187" s="38">
        <v>454.45000000000005</v>
      </c>
      <c r="M187" s="28">
        <v>442.85</v>
      </c>
      <c r="N187" s="28">
        <v>428.4</v>
      </c>
      <c r="O187" s="39">
        <v>8475000</v>
      </c>
      <c r="P187" s="40">
        <v>5.6959772160911359E-3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574.25</v>
      </c>
      <c r="F188" s="37">
        <v>575.31666666666661</v>
      </c>
      <c r="G188" s="38">
        <v>565.78333333333319</v>
      </c>
      <c r="H188" s="38">
        <v>557.31666666666661</v>
      </c>
      <c r="I188" s="38">
        <v>547.78333333333319</v>
      </c>
      <c r="J188" s="38">
        <v>583.78333333333319</v>
      </c>
      <c r="K188" s="38">
        <v>593.31666666666649</v>
      </c>
      <c r="L188" s="38">
        <v>601.78333333333319</v>
      </c>
      <c r="M188" s="28">
        <v>584.85</v>
      </c>
      <c r="N188" s="28">
        <v>566.85</v>
      </c>
      <c r="O188" s="39">
        <v>922000</v>
      </c>
      <c r="P188" s="40">
        <v>-4.3196544276457886E-3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839.15</v>
      </c>
      <c r="F189" s="37">
        <v>834.98333333333323</v>
      </c>
      <c r="G189" s="38">
        <v>827.56666666666649</v>
      </c>
      <c r="H189" s="38">
        <v>815.98333333333323</v>
      </c>
      <c r="I189" s="38">
        <v>808.56666666666649</v>
      </c>
      <c r="J189" s="38">
        <v>846.56666666666649</v>
      </c>
      <c r="K189" s="38">
        <v>853.98333333333323</v>
      </c>
      <c r="L189" s="38">
        <v>865.56666666666649</v>
      </c>
      <c r="M189" s="28">
        <v>842.4</v>
      </c>
      <c r="N189" s="28">
        <v>823.4</v>
      </c>
      <c r="O189" s="39">
        <v>5759000</v>
      </c>
      <c r="P189" s="40">
        <v>9.010032178686353E-2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974.65</v>
      </c>
      <c r="F190" s="37">
        <v>975.35</v>
      </c>
      <c r="G190" s="38">
        <v>964.7</v>
      </c>
      <c r="H190" s="38">
        <v>954.75</v>
      </c>
      <c r="I190" s="38">
        <v>944.1</v>
      </c>
      <c r="J190" s="38">
        <v>985.30000000000007</v>
      </c>
      <c r="K190" s="38">
        <v>995.94999999999993</v>
      </c>
      <c r="L190" s="38">
        <v>1005.9000000000001</v>
      </c>
      <c r="M190" s="28">
        <v>986</v>
      </c>
      <c r="N190" s="28">
        <v>965.4</v>
      </c>
      <c r="O190" s="39">
        <v>3112500</v>
      </c>
      <c r="P190" s="40">
        <v>-6.8602425015954049E-3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763.6</v>
      </c>
      <c r="F191" s="37">
        <v>761.63333333333321</v>
      </c>
      <c r="G191" s="38">
        <v>757.26666666666642</v>
      </c>
      <c r="H191" s="38">
        <v>750.93333333333317</v>
      </c>
      <c r="I191" s="38">
        <v>746.56666666666638</v>
      </c>
      <c r="J191" s="38">
        <v>767.96666666666647</v>
      </c>
      <c r="K191" s="38">
        <v>772.33333333333326</v>
      </c>
      <c r="L191" s="38">
        <v>778.66666666666652</v>
      </c>
      <c r="M191" s="28">
        <v>766</v>
      </c>
      <c r="N191" s="28">
        <v>755.3</v>
      </c>
      <c r="O191" s="39">
        <v>8078400</v>
      </c>
      <c r="P191" s="40">
        <v>-1.4600944121198814E-2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443.15</v>
      </c>
      <c r="F192" s="37">
        <v>439.56666666666661</v>
      </c>
      <c r="G192" s="38">
        <v>433.68333333333322</v>
      </c>
      <c r="H192" s="38">
        <v>424.21666666666664</v>
      </c>
      <c r="I192" s="38">
        <v>418.33333333333326</v>
      </c>
      <c r="J192" s="38">
        <v>449.03333333333319</v>
      </c>
      <c r="K192" s="38">
        <v>454.91666666666663</v>
      </c>
      <c r="L192" s="38">
        <v>464.38333333333316</v>
      </c>
      <c r="M192" s="28">
        <v>445.45</v>
      </c>
      <c r="N192" s="28">
        <v>430.1</v>
      </c>
      <c r="O192" s="39">
        <v>58833975</v>
      </c>
      <c r="P192" s="40">
        <v>-1.7911512844909609E-2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220.7</v>
      </c>
      <c r="F193" s="37">
        <v>218.9666666666667</v>
      </c>
      <c r="G193" s="38">
        <v>216.53333333333339</v>
      </c>
      <c r="H193" s="38">
        <v>212.3666666666667</v>
      </c>
      <c r="I193" s="38">
        <v>209.93333333333339</v>
      </c>
      <c r="J193" s="38">
        <v>223.13333333333338</v>
      </c>
      <c r="K193" s="38">
        <v>225.56666666666666</v>
      </c>
      <c r="L193" s="38">
        <v>229.73333333333338</v>
      </c>
      <c r="M193" s="28">
        <v>221.4</v>
      </c>
      <c r="N193" s="28">
        <v>214.8</v>
      </c>
      <c r="O193" s="39">
        <v>80996625</v>
      </c>
      <c r="P193" s="40">
        <v>3.3026755852842808E-3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887.75</v>
      </c>
      <c r="F194" s="37">
        <v>896.13333333333333</v>
      </c>
      <c r="G194" s="38">
        <v>872.36666666666667</v>
      </c>
      <c r="H194" s="38">
        <v>856.98333333333335</v>
      </c>
      <c r="I194" s="38">
        <v>833.2166666666667</v>
      </c>
      <c r="J194" s="38">
        <v>911.51666666666665</v>
      </c>
      <c r="K194" s="38">
        <v>935.2833333333333</v>
      </c>
      <c r="L194" s="38">
        <v>950.66666666666663</v>
      </c>
      <c r="M194" s="28">
        <v>919.9</v>
      </c>
      <c r="N194" s="28">
        <v>880.75</v>
      </c>
      <c r="O194" s="39">
        <v>32133825</v>
      </c>
      <c r="P194" s="40">
        <v>2.3707655230306806E-2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3269.95</v>
      </c>
      <c r="F195" s="37">
        <v>3273.7000000000003</v>
      </c>
      <c r="G195" s="38">
        <v>3247.2500000000005</v>
      </c>
      <c r="H195" s="38">
        <v>3224.55</v>
      </c>
      <c r="I195" s="38">
        <v>3198.1000000000004</v>
      </c>
      <c r="J195" s="38">
        <v>3296.4000000000005</v>
      </c>
      <c r="K195" s="38">
        <v>3322.8500000000004</v>
      </c>
      <c r="L195" s="38">
        <v>3345.5500000000006</v>
      </c>
      <c r="M195" s="28">
        <v>3300.15</v>
      </c>
      <c r="N195" s="28">
        <v>3251</v>
      </c>
      <c r="O195" s="39">
        <v>12351000</v>
      </c>
      <c r="P195" s="40">
        <v>3.7262855559194778E-2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997.7</v>
      </c>
      <c r="F196" s="37">
        <v>996.26666666666677</v>
      </c>
      <c r="G196" s="38">
        <v>986.93333333333351</v>
      </c>
      <c r="H196" s="38">
        <v>976.16666666666674</v>
      </c>
      <c r="I196" s="38">
        <v>966.83333333333348</v>
      </c>
      <c r="J196" s="38">
        <v>1007.0333333333335</v>
      </c>
      <c r="K196" s="38">
        <v>1016.3666666666668</v>
      </c>
      <c r="L196" s="38">
        <v>1027.1333333333337</v>
      </c>
      <c r="M196" s="28">
        <v>1005.6</v>
      </c>
      <c r="N196" s="28">
        <v>985.5</v>
      </c>
      <c r="O196" s="39">
        <v>24000000</v>
      </c>
      <c r="P196" s="40">
        <v>-1.6304748788825221E-2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2145.3000000000002</v>
      </c>
      <c r="F197" s="37">
        <v>2137.6333333333332</v>
      </c>
      <c r="G197" s="38">
        <v>2120.2666666666664</v>
      </c>
      <c r="H197" s="38">
        <v>2095.2333333333331</v>
      </c>
      <c r="I197" s="38">
        <v>2077.8666666666663</v>
      </c>
      <c r="J197" s="38">
        <v>2162.6666666666665</v>
      </c>
      <c r="K197" s="38">
        <v>2180.0333333333333</v>
      </c>
      <c r="L197" s="38">
        <v>2205.0666666666666</v>
      </c>
      <c r="M197" s="28">
        <v>2155</v>
      </c>
      <c r="N197" s="28">
        <v>2112.6</v>
      </c>
      <c r="O197" s="39">
        <v>7978875</v>
      </c>
      <c r="P197" s="40">
        <v>-4.1490224344535545E-2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1470.85</v>
      </c>
      <c r="F198" s="37">
        <v>1479.5333333333335</v>
      </c>
      <c r="G198" s="38">
        <v>1455.366666666667</v>
      </c>
      <c r="H198" s="38">
        <v>1439.8833333333334</v>
      </c>
      <c r="I198" s="38">
        <v>1415.7166666666669</v>
      </c>
      <c r="J198" s="38">
        <v>1495.0166666666671</v>
      </c>
      <c r="K198" s="38">
        <v>1519.1833333333336</v>
      </c>
      <c r="L198" s="38">
        <v>1534.6666666666672</v>
      </c>
      <c r="M198" s="28">
        <v>1503.7</v>
      </c>
      <c r="N198" s="28">
        <v>1464.05</v>
      </c>
      <c r="O198" s="39">
        <v>1904000</v>
      </c>
      <c r="P198" s="40">
        <v>0.90447611902975744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480.5</v>
      </c>
      <c r="F199" s="37">
        <v>478.0333333333333</v>
      </c>
      <c r="G199" s="38">
        <v>474.11666666666662</v>
      </c>
      <c r="H199" s="38">
        <v>467.73333333333329</v>
      </c>
      <c r="I199" s="38">
        <v>463.81666666666661</v>
      </c>
      <c r="J199" s="38">
        <v>484.41666666666663</v>
      </c>
      <c r="K199" s="38">
        <v>488.33333333333337</v>
      </c>
      <c r="L199" s="38">
        <v>494.71666666666664</v>
      </c>
      <c r="M199" s="28">
        <v>481.95</v>
      </c>
      <c r="N199" s="28">
        <v>471.65</v>
      </c>
      <c r="O199" s="39">
        <v>3339000</v>
      </c>
      <c r="P199" s="40">
        <v>1.1818181818181818E-2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1206.45</v>
      </c>
      <c r="F200" s="37">
        <v>1194.5333333333333</v>
      </c>
      <c r="G200" s="38">
        <v>1178.3166666666666</v>
      </c>
      <c r="H200" s="38">
        <v>1150.1833333333334</v>
      </c>
      <c r="I200" s="38">
        <v>1133.9666666666667</v>
      </c>
      <c r="J200" s="38">
        <v>1222.6666666666665</v>
      </c>
      <c r="K200" s="38">
        <v>1238.8833333333332</v>
      </c>
      <c r="L200" s="38">
        <v>1267.0166666666664</v>
      </c>
      <c r="M200" s="28">
        <v>1210.75</v>
      </c>
      <c r="N200" s="28">
        <v>1166.4000000000001</v>
      </c>
      <c r="O200" s="39">
        <v>4981475</v>
      </c>
      <c r="P200" s="40">
        <v>4.1849886277482942E-2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837.3</v>
      </c>
      <c r="F201" s="37">
        <v>833.06666666666661</v>
      </c>
      <c r="G201" s="38">
        <v>827.18333333333317</v>
      </c>
      <c r="H201" s="38">
        <v>817.06666666666661</v>
      </c>
      <c r="I201" s="38">
        <v>811.18333333333317</v>
      </c>
      <c r="J201" s="38">
        <v>843.18333333333317</v>
      </c>
      <c r="K201" s="38">
        <v>849.06666666666661</v>
      </c>
      <c r="L201" s="38">
        <v>859.18333333333317</v>
      </c>
      <c r="M201" s="28">
        <v>838.95</v>
      </c>
      <c r="N201" s="28">
        <v>822.95</v>
      </c>
      <c r="O201" s="39">
        <v>10231200</v>
      </c>
      <c r="P201" s="40">
        <v>-3.6809815950920245E-3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1623.3</v>
      </c>
      <c r="F202" s="37">
        <v>1624.0166666666664</v>
      </c>
      <c r="G202" s="38">
        <v>1608.1333333333328</v>
      </c>
      <c r="H202" s="38">
        <v>1592.9666666666662</v>
      </c>
      <c r="I202" s="38">
        <v>1577.0833333333326</v>
      </c>
      <c r="J202" s="38">
        <v>1639.1833333333329</v>
      </c>
      <c r="K202" s="38">
        <v>1655.0666666666666</v>
      </c>
      <c r="L202" s="38">
        <v>1670.2333333333331</v>
      </c>
      <c r="M202" s="28">
        <v>1639.9</v>
      </c>
      <c r="N202" s="28">
        <v>1608.85</v>
      </c>
      <c r="O202" s="39">
        <v>1026400</v>
      </c>
      <c r="P202" s="40">
        <v>2.0684168655529037E-2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5812.05</v>
      </c>
      <c r="F203" s="37">
        <v>5836.7833333333328</v>
      </c>
      <c r="G203" s="38">
        <v>5748.3166666666657</v>
      </c>
      <c r="H203" s="38">
        <v>5684.583333333333</v>
      </c>
      <c r="I203" s="38">
        <v>5596.1166666666659</v>
      </c>
      <c r="J203" s="38">
        <v>5900.5166666666655</v>
      </c>
      <c r="K203" s="38">
        <v>5988.9833333333327</v>
      </c>
      <c r="L203" s="38">
        <v>6052.7166666666653</v>
      </c>
      <c r="M203" s="28">
        <v>5925.25</v>
      </c>
      <c r="N203" s="28">
        <v>5773.05</v>
      </c>
      <c r="O203" s="39">
        <v>2777500</v>
      </c>
      <c r="P203" s="40">
        <v>-2.7315706531255472E-2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680.95</v>
      </c>
      <c r="F204" s="37">
        <v>678.58333333333337</v>
      </c>
      <c r="G204" s="38">
        <v>674.36666666666679</v>
      </c>
      <c r="H204" s="38">
        <v>667.78333333333342</v>
      </c>
      <c r="I204" s="38">
        <v>663.56666666666683</v>
      </c>
      <c r="J204" s="38">
        <v>685.16666666666674</v>
      </c>
      <c r="K204" s="38">
        <v>689.38333333333321</v>
      </c>
      <c r="L204" s="38">
        <v>695.9666666666667</v>
      </c>
      <c r="M204" s="28">
        <v>682.8</v>
      </c>
      <c r="N204" s="28">
        <v>672</v>
      </c>
      <c r="O204" s="39">
        <v>20922200</v>
      </c>
      <c r="P204" s="40">
        <v>-1.0939036381514257E-2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224.9</v>
      </c>
      <c r="F205" s="37">
        <v>226.56666666666669</v>
      </c>
      <c r="G205" s="38">
        <v>219.43333333333339</v>
      </c>
      <c r="H205" s="38">
        <v>213.9666666666667</v>
      </c>
      <c r="I205" s="38">
        <v>206.8333333333334</v>
      </c>
      <c r="J205" s="38">
        <v>232.03333333333339</v>
      </c>
      <c r="K205" s="38">
        <v>239.16666666666666</v>
      </c>
      <c r="L205" s="38">
        <v>244.63333333333338</v>
      </c>
      <c r="M205" s="28">
        <v>233.7</v>
      </c>
      <c r="N205" s="28">
        <v>221.1</v>
      </c>
      <c r="O205" s="39">
        <v>59938500</v>
      </c>
      <c r="P205" s="40">
        <v>1.3338224889284872E-2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967.05</v>
      </c>
      <c r="F206" s="37">
        <v>970.38333333333321</v>
      </c>
      <c r="G206" s="38">
        <v>957.46666666666647</v>
      </c>
      <c r="H206" s="38">
        <v>947.88333333333321</v>
      </c>
      <c r="I206" s="38">
        <v>934.96666666666647</v>
      </c>
      <c r="J206" s="38">
        <v>979.96666666666647</v>
      </c>
      <c r="K206" s="38">
        <v>992.88333333333321</v>
      </c>
      <c r="L206" s="38">
        <v>1002.4666666666665</v>
      </c>
      <c r="M206" s="28">
        <v>983.3</v>
      </c>
      <c r="N206" s="28">
        <v>960.8</v>
      </c>
      <c r="O206" s="39">
        <v>4492500</v>
      </c>
      <c r="P206" s="40">
        <v>4.5618526707785406E-2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1659.5</v>
      </c>
      <c r="F207" s="37">
        <v>1656.5</v>
      </c>
      <c r="G207" s="38">
        <v>1647</v>
      </c>
      <c r="H207" s="38">
        <v>1634.5</v>
      </c>
      <c r="I207" s="38">
        <v>1625</v>
      </c>
      <c r="J207" s="38">
        <v>1669</v>
      </c>
      <c r="K207" s="38">
        <v>1678.5</v>
      </c>
      <c r="L207" s="38">
        <v>1691</v>
      </c>
      <c r="M207" s="28">
        <v>1666</v>
      </c>
      <c r="N207" s="28">
        <v>1644</v>
      </c>
      <c r="O207" s="39">
        <v>522550</v>
      </c>
      <c r="P207" s="40">
        <v>-5.446485117162761E-2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420.7</v>
      </c>
      <c r="F208" s="37">
        <v>421.40000000000003</v>
      </c>
      <c r="G208" s="38">
        <v>417.05000000000007</v>
      </c>
      <c r="H208" s="38">
        <v>413.40000000000003</v>
      </c>
      <c r="I208" s="38">
        <v>409.05000000000007</v>
      </c>
      <c r="J208" s="38">
        <v>425.05000000000007</v>
      </c>
      <c r="K208" s="38">
        <v>429.40000000000009</v>
      </c>
      <c r="L208" s="38">
        <v>433.05000000000007</v>
      </c>
      <c r="M208" s="28">
        <v>425.75</v>
      </c>
      <c r="N208" s="28">
        <v>417.75</v>
      </c>
      <c r="O208" s="39">
        <v>42591000</v>
      </c>
      <c r="P208" s="40">
        <v>2.2863181152285118E-2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224.7</v>
      </c>
      <c r="F209" s="37">
        <v>225.9</v>
      </c>
      <c r="G209" s="38">
        <v>222.10000000000002</v>
      </c>
      <c r="H209" s="38">
        <v>219.50000000000003</v>
      </c>
      <c r="I209" s="38">
        <v>215.70000000000005</v>
      </c>
      <c r="J209" s="38">
        <v>228.5</v>
      </c>
      <c r="K209" s="38">
        <v>232.3</v>
      </c>
      <c r="L209" s="38">
        <v>234.89999999999998</v>
      </c>
      <c r="M209" s="28">
        <v>229.7</v>
      </c>
      <c r="N209" s="28">
        <v>223.3</v>
      </c>
      <c r="O209" s="39">
        <v>79791000</v>
      </c>
      <c r="P209" s="40">
        <v>1.1138990267639903E-2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365.25</v>
      </c>
      <c r="F210" s="37">
        <v>365.3</v>
      </c>
      <c r="G210" s="38">
        <v>362.65000000000003</v>
      </c>
      <c r="H210" s="38">
        <v>360.05</v>
      </c>
      <c r="I210" s="38">
        <v>357.40000000000003</v>
      </c>
      <c r="J210" s="38">
        <v>367.90000000000003</v>
      </c>
      <c r="K210" s="38">
        <v>370.55</v>
      </c>
      <c r="L210" s="38">
        <v>373.15000000000003</v>
      </c>
      <c r="M210" s="28">
        <v>367.95</v>
      </c>
      <c r="N210" s="28">
        <v>362.7</v>
      </c>
      <c r="O210" s="39">
        <v>11570400</v>
      </c>
      <c r="P210" s="40">
        <v>-6.2189054726368158E-4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1" t="s">
        <v>16</v>
      </c>
      <c r="B8" s="453"/>
      <c r="C8" s="457" t="s">
        <v>20</v>
      </c>
      <c r="D8" s="457" t="s">
        <v>21</v>
      </c>
      <c r="E8" s="448" t="s">
        <v>22</v>
      </c>
      <c r="F8" s="449"/>
      <c r="G8" s="450"/>
      <c r="H8" s="448" t="s">
        <v>23</v>
      </c>
      <c r="I8" s="449"/>
      <c r="J8" s="450"/>
      <c r="K8" s="23"/>
      <c r="L8" s="50"/>
      <c r="M8" s="50"/>
      <c r="N8" s="1"/>
      <c r="O8" s="1"/>
    </row>
    <row r="9" spans="1:15" ht="36" customHeight="1">
      <c r="A9" s="455"/>
      <c r="B9" s="456"/>
      <c r="C9" s="456"/>
      <c r="D9" s="4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16220.6</v>
      </c>
      <c r="D10" s="32">
        <v>16218</v>
      </c>
      <c r="E10" s="32">
        <v>16160.5</v>
      </c>
      <c r="F10" s="32">
        <v>16100.4</v>
      </c>
      <c r="G10" s="32">
        <v>16042.9</v>
      </c>
      <c r="H10" s="32">
        <v>16278.1</v>
      </c>
      <c r="I10" s="32">
        <v>16335.6</v>
      </c>
      <c r="J10" s="32">
        <v>16395.7</v>
      </c>
      <c r="K10" s="34">
        <v>16275.5</v>
      </c>
      <c r="L10" s="34">
        <v>16157.9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35124.050000000003</v>
      </c>
      <c r="D11" s="37">
        <v>35121.299999999996</v>
      </c>
      <c r="E11" s="37">
        <v>34980.499999999993</v>
      </c>
      <c r="F11" s="37">
        <v>34836.949999999997</v>
      </c>
      <c r="G11" s="37">
        <v>34696.149999999994</v>
      </c>
      <c r="H11" s="37">
        <v>35264.849999999991</v>
      </c>
      <c r="I11" s="37">
        <v>35405.649999999994</v>
      </c>
      <c r="J11" s="37">
        <v>35549.19999999999</v>
      </c>
      <c r="K11" s="28">
        <v>35262.1</v>
      </c>
      <c r="L11" s="28">
        <v>34977.75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2373.1</v>
      </c>
      <c r="D12" s="37">
        <v>2369.0833333333335</v>
      </c>
      <c r="E12" s="37">
        <v>2361.3666666666668</v>
      </c>
      <c r="F12" s="37">
        <v>2349.6333333333332</v>
      </c>
      <c r="G12" s="37">
        <v>2341.9166666666665</v>
      </c>
      <c r="H12" s="37">
        <v>2380.8166666666671</v>
      </c>
      <c r="I12" s="37">
        <v>2388.5333333333333</v>
      </c>
      <c r="J12" s="37">
        <v>2400.2666666666673</v>
      </c>
      <c r="K12" s="28">
        <v>2376.8000000000002</v>
      </c>
      <c r="L12" s="28">
        <v>2357.35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4669.6499999999996</v>
      </c>
      <c r="D13" s="37">
        <v>4660.7</v>
      </c>
      <c r="E13" s="37">
        <v>4647.3499999999995</v>
      </c>
      <c r="F13" s="37">
        <v>4625.0499999999993</v>
      </c>
      <c r="G13" s="37">
        <v>4611.6999999999989</v>
      </c>
      <c r="H13" s="37">
        <v>4683</v>
      </c>
      <c r="I13" s="37">
        <v>4696.3500000000004</v>
      </c>
      <c r="J13" s="37">
        <v>4718.6500000000005</v>
      </c>
      <c r="K13" s="28">
        <v>4674.05</v>
      </c>
      <c r="L13" s="28">
        <v>4638.3999999999996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28250.3</v>
      </c>
      <c r="D14" s="37">
        <v>28268.399999999998</v>
      </c>
      <c r="E14" s="37">
        <v>28077.249999999996</v>
      </c>
      <c r="F14" s="37">
        <v>27904.199999999997</v>
      </c>
      <c r="G14" s="37">
        <v>27713.049999999996</v>
      </c>
      <c r="H14" s="37">
        <v>28441.449999999997</v>
      </c>
      <c r="I14" s="37">
        <v>28632.6</v>
      </c>
      <c r="J14" s="37">
        <v>28805.649999999998</v>
      </c>
      <c r="K14" s="28">
        <v>28459.55</v>
      </c>
      <c r="L14" s="28">
        <v>28095.35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3799.05</v>
      </c>
      <c r="D15" s="37">
        <v>3794.5666666666671</v>
      </c>
      <c r="E15" s="37">
        <v>3781.733333333334</v>
      </c>
      <c r="F15" s="37">
        <v>3764.416666666667</v>
      </c>
      <c r="G15" s="37">
        <v>3751.5833333333339</v>
      </c>
      <c r="H15" s="37">
        <v>3811.8833333333341</v>
      </c>
      <c r="I15" s="37">
        <v>3824.7166666666672</v>
      </c>
      <c r="J15" s="37">
        <v>3842.0333333333342</v>
      </c>
      <c r="K15" s="28">
        <v>3807.4</v>
      </c>
      <c r="L15" s="28">
        <v>3777.25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7667.35</v>
      </c>
      <c r="D16" s="37">
        <v>7664.333333333333</v>
      </c>
      <c r="E16" s="37">
        <v>7625.7666666666664</v>
      </c>
      <c r="F16" s="37">
        <v>7584.1833333333334</v>
      </c>
      <c r="G16" s="37">
        <v>7545.6166666666668</v>
      </c>
      <c r="H16" s="37">
        <v>7705.9166666666661</v>
      </c>
      <c r="I16" s="37">
        <v>7744.4833333333336</v>
      </c>
      <c r="J16" s="37">
        <v>7786.0666666666657</v>
      </c>
      <c r="K16" s="28">
        <v>7702.9</v>
      </c>
      <c r="L16" s="28">
        <v>7622.75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2589.1</v>
      </c>
      <c r="D17" s="37">
        <v>2585.1333333333332</v>
      </c>
      <c r="E17" s="37">
        <v>2557.9666666666662</v>
      </c>
      <c r="F17" s="37">
        <v>2526.833333333333</v>
      </c>
      <c r="G17" s="37">
        <v>2499.6666666666661</v>
      </c>
      <c r="H17" s="37">
        <v>2616.2666666666664</v>
      </c>
      <c r="I17" s="37">
        <v>2643.4333333333334</v>
      </c>
      <c r="J17" s="37">
        <v>2674.5666666666666</v>
      </c>
      <c r="K17" s="28">
        <v>2612.3000000000002</v>
      </c>
      <c r="L17" s="28">
        <v>2554</v>
      </c>
      <c r="M17" s="28">
        <v>5.3420399999999999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2169.35</v>
      </c>
      <c r="D18" s="37">
        <v>2176.7666666666664</v>
      </c>
      <c r="E18" s="37">
        <v>2152.4333333333329</v>
      </c>
      <c r="F18" s="37">
        <v>2135.5166666666664</v>
      </c>
      <c r="G18" s="37">
        <v>2111.1833333333329</v>
      </c>
      <c r="H18" s="37">
        <v>2193.6833333333329</v>
      </c>
      <c r="I18" s="37">
        <v>2218.0166666666669</v>
      </c>
      <c r="J18" s="37">
        <v>2234.9333333333329</v>
      </c>
      <c r="K18" s="28">
        <v>2201.1</v>
      </c>
      <c r="L18" s="28">
        <v>2159.85</v>
      </c>
      <c r="M18" s="28">
        <v>2.4052099999999998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582.04999999999995</v>
      </c>
      <c r="D19" s="37">
        <v>586.81666666666661</v>
      </c>
      <c r="E19" s="37">
        <v>574.73333333333323</v>
      </c>
      <c r="F19" s="37">
        <v>567.41666666666663</v>
      </c>
      <c r="G19" s="37">
        <v>555.33333333333326</v>
      </c>
      <c r="H19" s="37">
        <v>594.13333333333321</v>
      </c>
      <c r="I19" s="37">
        <v>606.2166666666667</v>
      </c>
      <c r="J19" s="37">
        <v>613.53333333333319</v>
      </c>
      <c r="K19" s="28">
        <v>598.9</v>
      </c>
      <c r="L19" s="28">
        <v>579.5</v>
      </c>
      <c r="M19" s="28">
        <v>9.8062100000000001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19474.7</v>
      </c>
      <c r="D20" s="37">
        <v>19422.600000000002</v>
      </c>
      <c r="E20" s="37">
        <v>19245.250000000004</v>
      </c>
      <c r="F20" s="37">
        <v>19015.800000000003</v>
      </c>
      <c r="G20" s="37">
        <v>18838.450000000004</v>
      </c>
      <c r="H20" s="37">
        <v>19652.050000000003</v>
      </c>
      <c r="I20" s="37">
        <v>19829.400000000001</v>
      </c>
      <c r="J20" s="37">
        <v>20058.850000000002</v>
      </c>
      <c r="K20" s="28">
        <v>19599.95</v>
      </c>
      <c r="L20" s="28">
        <v>19193.150000000001</v>
      </c>
      <c r="M20" s="28">
        <v>0.14699999999999999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2293.0500000000002</v>
      </c>
      <c r="D21" s="37">
        <v>2286.85</v>
      </c>
      <c r="E21" s="37">
        <v>2270.1</v>
      </c>
      <c r="F21" s="37">
        <v>2247.15</v>
      </c>
      <c r="G21" s="37">
        <v>2230.4</v>
      </c>
      <c r="H21" s="37">
        <v>2309.7999999999997</v>
      </c>
      <c r="I21" s="37">
        <v>2326.5499999999997</v>
      </c>
      <c r="J21" s="37">
        <v>2349.4999999999995</v>
      </c>
      <c r="K21" s="28">
        <v>2303.6</v>
      </c>
      <c r="L21" s="28">
        <v>2263.9</v>
      </c>
      <c r="M21" s="28">
        <v>8.9857600000000009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1921</v>
      </c>
      <c r="D22" s="37">
        <v>1913.6666666666667</v>
      </c>
      <c r="E22" s="37">
        <v>1900.3333333333335</v>
      </c>
      <c r="F22" s="37">
        <v>1879.6666666666667</v>
      </c>
      <c r="G22" s="37">
        <v>1866.3333333333335</v>
      </c>
      <c r="H22" s="37">
        <v>1934.3333333333335</v>
      </c>
      <c r="I22" s="37">
        <v>1947.666666666667</v>
      </c>
      <c r="J22" s="37">
        <v>1968.3333333333335</v>
      </c>
      <c r="K22" s="28">
        <v>1927</v>
      </c>
      <c r="L22" s="28">
        <v>1893</v>
      </c>
      <c r="M22" s="28">
        <v>3.92347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715.7</v>
      </c>
      <c r="D23" s="37">
        <v>713.33333333333337</v>
      </c>
      <c r="E23" s="37">
        <v>708.91666666666674</v>
      </c>
      <c r="F23" s="37">
        <v>702.13333333333333</v>
      </c>
      <c r="G23" s="37">
        <v>697.7166666666667</v>
      </c>
      <c r="H23" s="37">
        <v>720.11666666666679</v>
      </c>
      <c r="I23" s="37">
        <v>724.53333333333353</v>
      </c>
      <c r="J23" s="37">
        <v>731.31666666666683</v>
      </c>
      <c r="K23" s="28">
        <v>717.75</v>
      </c>
      <c r="L23" s="28">
        <v>706.55</v>
      </c>
      <c r="M23" s="28">
        <v>38.80791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2540.8000000000002</v>
      </c>
      <c r="D24" s="37">
        <v>2525.1</v>
      </c>
      <c r="E24" s="37">
        <v>2486.1999999999998</v>
      </c>
      <c r="F24" s="37">
        <v>2431.6</v>
      </c>
      <c r="G24" s="37">
        <v>2392.6999999999998</v>
      </c>
      <c r="H24" s="37">
        <v>2579.6999999999998</v>
      </c>
      <c r="I24" s="37">
        <v>2618.6000000000004</v>
      </c>
      <c r="J24" s="37">
        <v>2673.2</v>
      </c>
      <c r="K24" s="28">
        <v>2564</v>
      </c>
      <c r="L24" s="28">
        <v>2470.5</v>
      </c>
      <c r="M24" s="28">
        <v>2.3063899999999999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2545.9</v>
      </c>
      <c r="D25" s="37">
        <v>2529.2999999999997</v>
      </c>
      <c r="E25" s="37">
        <v>2484.5999999999995</v>
      </c>
      <c r="F25" s="37">
        <v>2423.2999999999997</v>
      </c>
      <c r="G25" s="37">
        <v>2378.5999999999995</v>
      </c>
      <c r="H25" s="37">
        <v>2590.5999999999995</v>
      </c>
      <c r="I25" s="37">
        <v>2635.2999999999993</v>
      </c>
      <c r="J25" s="37">
        <v>2696.5999999999995</v>
      </c>
      <c r="K25" s="28">
        <v>2574</v>
      </c>
      <c r="L25" s="28">
        <v>2468</v>
      </c>
      <c r="M25" s="28">
        <v>2.3889300000000002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92.4</v>
      </c>
      <c r="D26" s="37">
        <v>92.783333333333346</v>
      </c>
      <c r="E26" s="37">
        <v>91.416666666666686</v>
      </c>
      <c r="F26" s="37">
        <v>90.433333333333337</v>
      </c>
      <c r="G26" s="37">
        <v>89.066666666666677</v>
      </c>
      <c r="H26" s="37">
        <v>93.766666666666694</v>
      </c>
      <c r="I26" s="37">
        <v>95.13333333333334</v>
      </c>
      <c r="J26" s="37">
        <v>96.116666666666703</v>
      </c>
      <c r="K26" s="28">
        <v>94.15</v>
      </c>
      <c r="L26" s="28">
        <v>91.8</v>
      </c>
      <c r="M26" s="28">
        <v>12.300940000000001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253.4</v>
      </c>
      <c r="D27" s="37">
        <v>251.95000000000002</v>
      </c>
      <c r="E27" s="37">
        <v>249.60000000000002</v>
      </c>
      <c r="F27" s="37">
        <v>245.8</v>
      </c>
      <c r="G27" s="37">
        <v>243.45000000000002</v>
      </c>
      <c r="H27" s="37">
        <v>255.75000000000003</v>
      </c>
      <c r="I27" s="37">
        <v>258.10000000000002</v>
      </c>
      <c r="J27" s="37">
        <v>261.90000000000003</v>
      </c>
      <c r="K27" s="28">
        <v>254.3</v>
      </c>
      <c r="L27" s="28">
        <v>248.15</v>
      </c>
      <c r="M27" s="28">
        <v>18.9407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732.95</v>
      </c>
      <c r="D28" s="37">
        <v>732.7166666666667</v>
      </c>
      <c r="E28" s="37">
        <v>720.23333333333335</v>
      </c>
      <c r="F28" s="37">
        <v>707.51666666666665</v>
      </c>
      <c r="G28" s="37">
        <v>695.0333333333333</v>
      </c>
      <c r="H28" s="37">
        <v>745.43333333333339</v>
      </c>
      <c r="I28" s="37">
        <v>757.91666666666674</v>
      </c>
      <c r="J28" s="37">
        <v>770.63333333333344</v>
      </c>
      <c r="K28" s="28">
        <v>745.2</v>
      </c>
      <c r="L28" s="28">
        <v>720</v>
      </c>
      <c r="M28" s="28">
        <v>1.6101300000000001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3124.9</v>
      </c>
      <c r="D29" s="37">
        <v>3119.6</v>
      </c>
      <c r="E29" s="37">
        <v>3096.2</v>
      </c>
      <c r="F29" s="37">
        <v>3067.5</v>
      </c>
      <c r="G29" s="37">
        <v>3044.1</v>
      </c>
      <c r="H29" s="37">
        <v>3148.2999999999997</v>
      </c>
      <c r="I29" s="37">
        <v>3171.7000000000003</v>
      </c>
      <c r="J29" s="37">
        <v>3200.3999999999996</v>
      </c>
      <c r="K29" s="28">
        <v>3143</v>
      </c>
      <c r="L29" s="28">
        <v>3090.9</v>
      </c>
      <c r="M29" s="28">
        <v>1.1818299999999999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368.45</v>
      </c>
      <c r="D30" s="37">
        <v>367.83333333333331</v>
      </c>
      <c r="E30" s="37">
        <v>366.61666666666662</v>
      </c>
      <c r="F30" s="37">
        <v>364.7833333333333</v>
      </c>
      <c r="G30" s="37">
        <v>363.56666666666661</v>
      </c>
      <c r="H30" s="37">
        <v>369.66666666666663</v>
      </c>
      <c r="I30" s="37">
        <v>370.88333333333333</v>
      </c>
      <c r="J30" s="37">
        <v>372.71666666666664</v>
      </c>
      <c r="K30" s="28">
        <v>369.05</v>
      </c>
      <c r="L30" s="28">
        <v>366</v>
      </c>
      <c r="M30" s="28">
        <v>21.26285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3936.15</v>
      </c>
      <c r="D31" s="37">
        <v>3930.7166666666667</v>
      </c>
      <c r="E31" s="37">
        <v>3915.4333333333334</v>
      </c>
      <c r="F31" s="37">
        <v>3894.7166666666667</v>
      </c>
      <c r="G31" s="37">
        <v>3879.4333333333334</v>
      </c>
      <c r="H31" s="37">
        <v>3951.4333333333334</v>
      </c>
      <c r="I31" s="37">
        <v>3966.7166666666672</v>
      </c>
      <c r="J31" s="37">
        <v>3987.4333333333334</v>
      </c>
      <c r="K31" s="28">
        <v>3946</v>
      </c>
      <c r="L31" s="28">
        <v>3910</v>
      </c>
      <c r="M31" s="28">
        <v>2.68377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203.15</v>
      </c>
      <c r="D32" s="37">
        <v>202.73333333333335</v>
      </c>
      <c r="E32" s="37">
        <v>200.2166666666667</v>
      </c>
      <c r="F32" s="37">
        <v>197.28333333333336</v>
      </c>
      <c r="G32" s="37">
        <v>194.76666666666671</v>
      </c>
      <c r="H32" s="37">
        <v>205.66666666666669</v>
      </c>
      <c r="I32" s="37">
        <v>208.18333333333334</v>
      </c>
      <c r="J32" s="37">
        <v>211.11666666666667</v>
      </c>
      <c r="K32" s="28">
        <v>205.25</v>
      </c>
      <c r="L32" s="28">
        <v>199.8</v>
      </c>
      <c r="M32" s="28">
        <v>27.8401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144.1</v>
      </c>
      <c r="D33" s="37">
        <v>145.85</v>
      </c>
      <c r="E33" s="37">
        <v>141.89999999999998</v>
      </c>
      <c r="F33" s="37">
        <v>139.69999999999999</v>
      </c>
      <c r="G33" s="37">
        <v>135.74999999999997</v>
      </c>
      <c r="H33" s="37">
        <v>148.04999999999998</v>
      </c>
      <c r="I33" s="37">
        <v>151.99999999999997</v>
      </c>
      <c r="J33" s="37">
        <v>154.19999999999999</v>
      </c>
      <c r="K33" s="28">
        <v>149.80000000000001</v>
      </c>
      <c r="L33" s="28">
        <v>143.65</v>
      </c>
      <c r="M33" s="28">
        <v>133.02003999999999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2879.8</v>
      </c>
      <c r="D34" s="37">
        <v>2869.4333333333329</v>
      </c>
      <c r="E34" s="37">
        <v>2850.8666666666659</v>
      </c>
      <c r="F34" s="37">
        <v>2821.9333333333329</v>
      </c>
      <c r="G34" s="37">
        <v>2803.3666666666659</v>
      </c>
      <c r="H34" s="37">
        <v>2898.3666666666659</v>
      </c>
      <c r="I34" s="37">
        <v>2916.9333333333325</v>
      </c>
      <c r="J34" s="37">
        <v>2945.8666666666659</v>
      </c>
      <c r="K34" s="28">
        <v>2888</v>
      </c>
      <c r="L34" s="28">
        <v>2840.5</v>
      </c>
      <c r="M34" s="28">
        <v>12.741479999999999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1700.7</v>
      </c>
      <c r="D35" s="37">
        <v>1705.55</v>
      </c>
      <c r="E35" s="37">
        <v>1689.1499999999999</v>
      </c>
      <c r="F35" s="37">
        <v>1677.6</v>
      </c>
      <c r="G35" s="37">
        <v>1661.1999999999998</v>
      </c>
      <c r="H35" s="37">
        <v>1717.1</v>
      </c>
      <c r="I35" s="37">
        <v>1733.5</v>
      </c>
      <c r="J35" s="37">
        <v>1745.05</v>
      </c>
      <c r="K35" s="28">
        <v>1721.95</v>
      </c>
      <c r="L35" s="28">
        <v>1694</v>
      </c>
      <c r="M35" s="28">
        <v>2.6515200000000001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546.54999999999995</v>
      </c>
      <c r="D36" s="37">
        <v>547</v>
      </c>
      <c r="E36" s="37">
        <v>540.65</v>
      </c>
      <c r="F36" s="37">
        <v>534.75</v>
      </c>
      <c r="G36" s="37">
        <v>528.4</v>
      </c>
      <c r="H36" s="37">
        <v>552.9</v>
      </c>
      <c r="I36" s="37">
        <v>559.24999999999989</v>
      </c>
      <c r="J36" s="37">
        <v>565.15</v>
      </c>
      <c r="K36" s="28">
        <v>553.35</v>
      </c>
      <c r="L36" s="28">
        <v>541.1</v>
      </c>
      <c r="M36" s="28">
        <v>5.4020200000000003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3941.7</v>
      </c>
      <c r="D37" s="37">
        <v>3922.2666666666664</v>
      </c>
      <c r="E37" s="37">
        <v>3870.5333333333328</v>
      </c>
      <c r="F37" s="37">
        <v>3799.3666666666663</v>
      </c>
      <c r="G37" s="37">
        <v>3747.6333333333328</v>
      </c>
      <c r="H37" s="37">
        <v>3993.4333333333329</v>
      </c>
      <c r="I37" s="37">
        <v>4045.1666666666665</v>
      </c>
      <c r="J37" s="37">
        <v>4116.333333333333</v>
      </c>
      <c r="K37" s="28">
        <v>3974</v>
      </c>
      <c r="L37" s="28">
        <v>3851.1</v>
      </c>
      <c r="M37" s="28">
        <v>5.6878500000000001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669.15</v>
      </c>
      <c r="D38" s="37">
        <v>669.11666666666667</v>
      </c>
      <c r="E38" s="37">
        <v>661.43333333333339</v>
      </c>
      <c r="F38" s="37">
        <v>653.7166666666667</v>
      </c>
      <c r="G38" s="37">
        <v>646.03333333333342</v>
      </c>
      <c r="H38" s="37">
        <v>676.83333333333337</v>
      </c>
      <c r="I38" s="37">
        <v>684.51666666666654</v>
      </c>
      <c r="J38" s="37">
        <v>692.23333333333335</v>
      </c>
      <c r="K38" s="28">
        <v>676.8</v>
      </c>
      <c r="L38" s="28">
        <v>661.4</v>
      </c>
      <c r="M38" s="28">
        <v>126.69533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3825</v>
      </c>
      <c r="D39" s="37">
        <v>3815.9</v>
      </c>
      <c r="E39" s="37">
        <v>3801.8</v>
      </c>
      <c r="F39" s="37">
        <v>3778.6</v>
      </c>
      <c r="G39" s="37">
        <v>3764.5</v>
      </c>
      <c r="H39" s="37">
        <v>3839.1000000000004</v>
      </c>
      <c r="I39" s="37">
        <v>3853.2</v>
      </c>
      <c r="J39" s="37">
        <v>3876.4000000000005</v>
      </c>
      <c r="K39" s="28">
        <v>3830</v>
      </c>
      <c r="L39" s="28">
        <v>3792.7</v>
      </c>
      <c r="M39" s="28">
        <v>3.2680400000000001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5873.2</v>
      </c>
      <c r="D40" s="37">
        <v>5867.4000000000005</v>
      </c>
      <c r="E40" s="37">
        <v>5806.8000000000011</v>
      </c>
      <c r="F40" s="37">
        <v>5740.4000000000005</v>
      </c>
      <c r="G40" s="37">
        <v>5679.8000000000011</v>
      </c>
      <c r="H40" s="37">
        <v>5933.8000000000011</v>
      </c>
      <c r="I40" s="37">
        <v>5994.4000000000015</v>
      </c>
      <c r="J40" s="37">
        <v>6060.8000000000011</v>
      </c>
      <c r="K40" s="28">
        <v>5928</v>
      </c>
      <c r="L40" s="28">
        <v>5801</v>
      </c>
      <c r="M40" s="28">
        <v>8.0328199999999992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12003.1</v>
      </c>
      <c r="D41" s="37">
        <v>12003.466666666667</v>
      </c>
      <c r="E41" s="37">
        <v>11879.633333333335</v>
      </c>
      <c r="F41" s="37">
        <v>11756.166666666668</v>
      </c>
      <c r="G41" s="37">
        <v>11632.333333333336</v>
      </c>
      <c r="H41" s="37">
        <v>12126.933333333334</v>
      </c>
      <c r="I41" s="37">
        <v>12250.766666666666</v>
      </c>
      <c r="J41" s="37">
        <v>12374.233333333334</v>
      </c>
      <c r="K41" s="28">
        <v>12127.3</v>
      </c>
      <c r="L41" s="28">
        <v>11880</v>
      </c>
      <c r="M41" s="28">
        <v>1.69011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4835.5</v>
      </c>
      <c r="D42" s="37">
        <v>4843.3499999999995</v>
      </c>
      <c r="E42" s="37">
        <v>4801.1499999999987</v>
      </c>
      <c r="F42" s="37">
        <v>4766.7999999999993</v>
      </c>
      <c r="G42" s="37">
        <v>4724.5999999999985</v>
      </c>
      <c r="H42" s="37">
        <v>4877.6999999999989</v>
      </c>
      <c r="I42" s="37">
        <v>4919.8999999999996</v>
      </c>
      <c r="J42" s="37">
        <v>4954.2499999999991</v>
      </c>
      <c r="K42" s="28">
        <v>4885.55</v>
      </c>
      <c r="L42" s="28">
        <v>4809</v>
      </c>
      <c r="M42" s="28">
        <v>9.6930000000000002E-2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2289.15</v>
      </c>
      <c r="D43" s="37">
        <v>2277.9</v>
      </c>
      <c r="E43" s="37">
        <v>2261.3000000000002</v>
      </c>
      <c r="F43" s="37">
        <v>2233.4500000000003</v>
      </c>
      <c r="G43" s="37">
        <v>2216.8500000000004</v>
      </c>
      <c r="H43" s="37">
        <v>2305.75</v>
      </c>
      <c r="I43" s="37">
        <v>2322.3499999999995</v>
      </c>
      <c r="J43" s="37">
        <v>2350.1999999999998</v>
      </c>
      <c r="K43" s="28">
        <v>2294.5</v>
      </c>
      <c r="L43" s="28">
        <v>2250.0500000000002</v>
      </c>
      <c r="M43" s="28">
        <v>1.27305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271.89999999999998</v>
      </c>
      <c r="D44" s="37">
        <v>274.64999999999998</v>
      </c>
      <c r="E44" s="37">
        <v>266.39999999999998</v>
      </c>
      <c r="F44" s="37">
        <v>260.89999999999998</v>
      </c>
      <c r="G44" s="37">
        <v>252.64999999999998</v>
      </c>
      <c r="H44" s="37">
        <v>280.14999999999998</v>
      </c>
      <c r="I44" s="37">
        <v>288.39999999999998</v>
      </c>
      <c r="J44" s="37">
        <v>293.89999999999998</v>
      </c>
      <c r="K44" s="28">
        <v>282.89999999999998</v>
      </c>
      <c r="L44" s="28">
        <v>269.14999999999998</v>
      </c>
      <c r="M44" s="28">
        <v>49.299939999999999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105.6</v>
      </c>
      <c r="D45" s="37">
        <v>105.28333333333332</v>
      </c>
      <c r="E45" s="37">
        <v>104.26666666666664</v>
      </c>
      <c r="F45" s="37">
        <v>102.93333333333332</v>
      </c>
      <c r="G45" s="37">
        <v>101.91666666666664</v>
      </c>
      <c r="H45" s="37">
        <v>106.61666666666663</v>
      </c>
      <c r="I45" s="37">
        <v>107.63333333333331</v>
      </c>
      <c r="J45" s="37">
        <v>108.96666666666663</v>
      </c>
      <c r="K45" s="28">
        <v>106.3</v>
      </c>
      <c r="L45" s="28">
        <v>103.95</v>
      </c>
      <c r="M45" s="28">
        <v>194.20026999999999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45.75</v>
      </c>
      <c r="D46" s="37">
        <v>45.716666666666669</v>
      </c>
      <c r="E46" s="37">
        <v>45.033333333333339</v>
      </c>
      <c r="F46" s="37">
        <v>44.31666666666667</v>
      </c>
      <c r="G46" s="37">
        <v>43.63333333333334</v>
      </c>
      <c r="H46" s="37">
        <v>46.433333333333337</v>
      </c>
      <c r="I46" s="37">
        <v>47.116666666666674</v>
      </c>
      <c r="J46" s="37">
        <v>47.833333333333336</v>
      </c>
      <c r="K46" s="28">
        <v>46.4</v>
      </c>
      <c r="L46" s="28">
        <v>45</v>
      </c>
      <c r="M46" s="28">
        <v>15.575519999999999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1791.85</v>
      </c>
      <c r="D47" s="37">
        <v>1793.1000000000001</v>
      </c>
      <c r="E47" s="37">
        <v>1781.2000000000003</v>
      </c>
      <c r="F47" s="37">
        <v>1770.5500000000002</v>
      </c>
      <c r="G47" s="37">
        <v>1758.6500000000003</v>
      </c>
      <c r="H47" s="37">
        <v>1803.7500000000002</v>
      </c>
      <c r="I47" s="37">
        <v>1815.6500000000003</v>
      </c>
      <c r="J47" s="37">
        <v>1826.3000000000002</v>
      </c>
      <c r="K47" s="28">
        <v>1805</v>
      </c>
      <c r="L47" s="28">
        <v>1782.45</v>
      </c>
      <c r="M47" s="28">
        <v>1.3339099999999999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585.25</v>
      </c>
      <c r="D48" s="37">
        <v>586.66666666666663</v>
      </c>
      <c r="E48" s="37">
        <v>577.83333333333326</v>
      </c>
      <c r="F48" s="37">
        <v>570.41666666666663</v>
      </c>
      <c r="G48" s="37">
        <v>561.58333333333326</v>
      </c>
      <c r="H48" s="37">
        <v>594.08333333333326</v>
      </c>
      <c r="I48" s="37">
        <v>602.91666666666652</v>
      </c>
      <c r="J48" s="37">
        <v>610.33333333333326</v>
      </c>
      <c r="K48" s="28">
        <v>595.5</v>
      </c>
      <c r="L48" s="28">
        <v>579.25</v>
      </c>
      <c r="M48" s="28">
        <v>9.9801400000000005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236</v>
      </c>
      <c r="D49" s="37">
        <v>237.29999999999998</v>
      </c>
      <c r="E49" s="37">
        <v>232.14999999999998</v>
      </c>
      <c r="F49" s="37">
        <v>228.29999999999998</v>
      </c>
      <c r="G49" s="37">
        <v>223.14999999999998</v>
      </c>
      <c r="H49" s="37">
        <v>241.14999999999998</v>
      </c>
      <c r="I49" s="37">
        <v>246.3</v>
      </c>
      <c r="J49" s="37">
        <v>250.14999999999998</v>
      </c>
      <c r="K49" s="28">
        <v>242.45</v>
      </c>
      <c r="L49" s="28">
        <v>233.45</v>
      </c>
      <c r="M49" s="28">
        <v>70.598060000000004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668.65</v>
      </c>
      <c r="D50" s="37">
        <v>669.68333333333328</v>
      </c>
      <c r="E50" s="37">
        <v>663.96666666666658</v>
      </c>
      <c r="F50" s="37">
        <v>659.2833333333333</v>
      </c>
      <c r="G50" s="37">
        <v>653.56666666666661</v>
      </c>
      <c r="H50" s="37">
        <v>674.36666666666656</v>
      </c>
      <c r="I50" s="37">
        <v>680.08333333333326</v>
      </c>
      <c r="J50" s="37">
        <v>684.76666666666654</v>
      </c>
      <c r="K50" s="28">
        <v>675.4</v>
      </c>
      <c r="L50" s="28">
        <v>665</v>
      </c>
      <c r="M50" s="28">
        <v>10.48845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47.05</v>
      </c>
      <c r="D51" s="37">
        <v>47.016666666666659</v>
      </c>
      <c r="E51" s="37">
        <v>46.633333333333319</v>
      </c>
      <c r="F51" s="37">
        <v>46.216666666666661</v>
      </c>
      <c r="G51" s="37">
        <v>45.833333333333321</v>
      </c>
      <c r="H51" s="37">
        <v>47.433333333333316</v>
      </c>
      <c r="I51" s="37">
        <v>47.816666666666656</v>
      </c>
      <c r="J51" s="37">
        <v>48.233333333333313</v>
      </c>
      <c r="K51" s="28">
        <v>47.4</v>
      </c>
      <c r="L51" s="28">
        <v>46.6</v>
      </c>
      <c r="M51" s="28">
        <v>90.735609999999994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325.3</v>
      </c>
      <c r="D52" s="37">
        <v>327.34999999999997</v>
      </c>
      <c r="E52" s="37">
        <v>322.44999999999993</v>
      </c>
      <c r="F52" s="37">
        <v>319.59999999999997</v>
      </c>
      <c r="G52" s="37">
        <v>314.69999999999993</v>
      </c>
      <c r="H52" s="37">
        <v>330.19999999999993</v>
      </c>
      <c r="I52" s="37">
        <v>335.09999999999991</v>
      </c>
      <c r="J52" s="37">
        <v>337.94999999999993</v>
      </c>
      <c r="K52" s="28">
        <v>332.25</v>
      </c>
      <c r="L52" s="28">
        <v>324.5</v>
      </c>
      <c r="M52" s="28">
        <v>25.173269999999999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695.15</v>
      </c>
      <c r="D53" s="37">
        <v>692.80000000000007</v>
      </c>
      <c r="E53" s="37">
        <v>689.00000000000011</v>
      </c>
      <c r="F53" s="37">
        <v>682.85</v>
      </c>
      <c r="G53" s="37">
        <v>679.05000000000007</v>
      </c>
      <c r="H53" s="37">
        <v>698.95000000000016</v>
      </c>
      <c r="I53" s="37">
        <v>702.75000000000011</v>
      </c>
      <c r="J53" s="37">
        <v>708.9000000000002</v>
      </c>
      <c r="K53" s="28">
        <v>696.6</v>
      </c>
      <c r="L53" s="28">
        <v>686.65</v>
      </c>
      <c r="M53" s="28">
        <v>27.3217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322.8</v>
      </c>
      <c r="D54" s="37">
        <v>322.34999999999997</v>
      </c>
      <c r="E54" s="37">
        <v>320.14999999999992</v>
      </c>
      <c r="F54" s="37">
        <v>317.49999999999994</v>
      </c>
      <c r="G54" s="37">
        <v>315.2999999999999</v>
      </c>
      <c r="H54" s="37">
        <v>324.99999999999994</v>
      </c>
      <c r="I54" s="37">
        <v>327.2</v>
      </c>
      <c r="J54" s="37">
        <v>329.84999999999997</v>
      </c>
      <c r="K54" s="28">
        <v>324.55</v>
      </c>
      <c r="L54" s="28">
        <v>319.7</v>
      </c>
      <c r="M54" s="28">
        <v>6.2881299999999998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16139.5</v>
      </c>
      <c r="D55" s="37">
        <v>16151.5</v>
      </c>
      <c r="E55" s="37">
        <v>16013</v>
      </c>
      <c r="F55" s="37">
        <v>15886.5</v>
      </c>
      <c r="G55" s="37">
        <v>15748</v>
      </c>
      <c r="H55" s="37">
        <v>16278</v>
      </c>
      <c r="I55" s="37">
        <v>16416.5</v>
      </c>
      <c r="J55" s="37">
        <v>16543</v>
      </c>
      <c r="K55" s="28">
        <v>16290</v>
      </c>
      <c r="L55" s="28">
        <v>16025</v>
      </c>
      <c r="M55" s="28">
        <v>0.17133000000000001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3816.95</v>
      </c>
      <c r="D56" s="37">
        <v>3820.1333333333332</v>
      </c>
      <c r="E56" s="37">
        <v>3789.3166666666666</v>
      </c>
      <c r="F56" s="37">
        <v>3761.6833333333334</v>
      </c>
      <c r="G56" s="37">
        <v>3730.8666666666668</v>
      </c>
      <c r="H56" s="37">
        <v>3847.7666666666664</v>
      </c>
      <c r="I56" s="37">
        <v>3878.583333333333</v>
      </c>
      <c r="J56" s="37">
        <v>3906.2166666666662</v>
      </c>
      <c r="K56" s="28">
        <v>3850.95</v>
      </c>
      <c r="L56" s="28">
        <v>3792.5</v>
      </c>
      <c r="M56" s="28">
        <v>3.7951299999999999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211.1</v>
      </c>
      <c r="D57" s="37">
        <v>209.9</v>
      </c>
      <c r="E57" s="37">
        <v>207.65</v>
      </c>
      <c r="F57" s="37">
        <v>204.2</v>
      </c>
      <c r="G57" s="37">
        <v>201.95</v>
      </c>
      <c r="H57" s="37">
        <v>213.35000000000002</v>
      </c>
      <c r="I57" s="37">
        <v>215.60000000000002</v>
      </c>
      <c r="J57" s="37">
        <v>219.05000000000004</v>
      </c>
      <c r="K57" s="28">
        <v>212.15</v>
      </c>
      <c r="L57" s="28">
        <v>206.45</v>
      </c>
      <c r="M57" s="28">
        <v>101.27160000000001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630.95000000000005</v>
      </c>
      <c r="D58" s="37">
        <v>631.58333333333337</v>
      </c>
      <c r="E58" s="37">
        <v>615.66666666666674</v>
      </c>
      <c r="F58" s="37">
        <v>600.38333333333333</v>
      </c>
      <c r="G58" s="37">
        <v>584.4666666666667</v>
      </c>
      <c r="H58" s="37">
        <v>646.86666666666679</v>
      </c>
      <c r="I58" s="37">
        <v>662.78333333333353</v>
      </c>
      <c r="J58" s="37">
        <v>678.06666666666683</v>
      </c>
      <c r="K58" s="28">
        <v>647.5</v>
      </c>
      <c r="L58" s="28">
        <v>616.29999999999995</v>
      </c>
      <c r="M58" s="28">
        <v>27.64723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935.45</v>
      </c>
      <c r="D59" s="37">
        <v>935.18333333333339</v>
      </c>
      <c r="E59" s="37">
        <v>928.11666666666679</v>
      </c>
      <c r="F59" s="37">
        <v>920.78333333333342</v>
      </c>
      <c r="G59" s="37">
        <v>913.71666666666681</v>
      </c>
      <c r="H59" s="37">
        <v>942.51666666666677</v>
      </c>
      <c r="I59" s="37">
        <v>949.58333333333337</v>
      </c>
      <c r="J59" s="37">
        <v>956.91666666666674</v>
      </c>
      <c r="K59" s="28">
        <v>942.25</v>
      </c>
      <c r="L59" s="28">
        <v>927.85</v>
      </c>
      <c r="M59" s="28">
        <v>10.72803</v>
      </c>
      <c r="N59" s="1"/>
      <c r="O59" s="1"/>
    </row>
    <row r="60" spans="1:15" ht="12.75" customHeight="1">
      <c r="A60" s="53">
        <v>51</v>
      </c>
      <c r="B60" s="28" t="s">
        <v>855</v>
      </c>
      <c r="C60" s="28">
        <v>1522.45</v>
      </c>
      <c r="D60" s="37">
        <v>1527.2166666666665</v>
      </c>
      <c r="E60" s="37">
        <v>1503.4333333333329</v>
      </c>
      <c r="F60" s="37">
        <v>1484.4166666666665</v>
      </c>
      <c r="G60" s="37">
        <v>1460.633333333333</v>
      </c>
      <c r="H60" s="37">
        <v>1546.2333333333329</v>
      </c>
      <c r="I60" s="37">
        <v>1570.0166666666662</v>
      </c>
      <c r="J60" s="37">
        <v>1589.0333333333328</v>
      </c>
      <c r="K60" s="28">
        <v>1551</v>
      </c>
      <c r="L60" s="28">
        <v>1508.2</v>
      </c>
      <c r="M60" s="28">
        <v>1.0100100000000001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189.8</v>
      </c>
      <c r="D61" s="37">
        <v>189.58333333333334</v>
      </c>
      <c r="E61" s="37">
        <v>187.26666666666668</v>
      </c>
      <c r="F61" s="37">
        <v>184.73333333333335</v>
      </c>
      <c r="G61" s="37">
        <v>182.41666666666669</v>
      </c>
      <c r="H61" s="37">
        <v>192.11666666666667</v>
      </c>
      <c r="I61" s="37">
        <v>194.43333333333334</v>
      </c>
      <c r="J61" s="37">
        <v>196.96666666666667</v>
      </c>
      <c r="K61" s="28">
        <v>191.9</v>
      </c>
      <c r="L61" s="28">
        <v>187.05</v>
      </c>
      <c r="M61" s="28">
        <v>146.47592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3606.65</v>
      </c>
      <c r="D62" s="37">
        <v>3621.5499999999997</v>
      </c>
      <c r="E62" s="37">
        <v>3563.0999999999995</v>
      </c>
      <c r="F62" s="37">
        <v>3519.5499999999997</v>
      </c>
      <c r="G62" s="37">
        <v>3461.0999999999995</v>
      </c>
      <c r="H62" s="37">
        <v>3665.0999999999995</v>
      </c>
      <c r="I62" s="37">
        <v>3723.5499999999993</v>
      </c>
      <c r="J62" s="37">
        <v>3767.0999999999995</v>
      </c>
      <c r="K62" s="28">
        <v>3680</v>
      </c>
      <c r="L62" s="28">
        <v>3578</v>
      </c>
      <c r="M62" s="28">
        <v>3.8050799999999998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1566.7</v>
      </c>
      <c r="D63" s="37">
        <v>1568.3166666666668</v>
      </c>
      <c r="E63" s="37">
        <v>1556.9833333333336</v>
      </c>
      <c r="F63" s="37">
        <v>1547.2666666666667</v>
      </c>
      <c r="G63" s="37">
        <v>1535.9333333333334</v>
      </c>
      <c r="H63" s="37">
        <v>1578.0333333333338</v>
      </c>
      <c r="I63" s="37">
        <v>1589.3666666666672</v>
      </c>
      <c r="J63" s="37">
        <v>1599.0833333333339</v>
      </c>
      <c r="K63" s="28">
        <v>1579.65</v>
      </c>
      <c r="L63" s="28">
        <v>1558.6</v>
      </c>
      <c r="M63" s="28">
        <v>1.44232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656.6</v>
      </c>
      <c r="D64" s="37">
        <v>657.86666666666667</v>
      </c>
      <c r="E64" s="37">
        <v>649.98333333333335</v>
      </c>
      <c r="F64" s="37">
        <v>643.36666666666667</v>
      </c>
      <c r="G64" s="37">
        <v>635.48333333333335</v>
      </c>
      <c r="H64" s="37">
        <v>664.48333333333335</v>
      </c>
      <c r="I64" s="37">
        <v>672.36666666666679</v>
      </c>
      <c r="J64" s="37">
        <v>678.98333333333335</v>
      </c>
      <c r="K64" s="28">
        <v>665.75</v>
      </c>
      <c r="L64" s="28">
        <v>651.25</v>
      </c>
      <c r="M64" s="28">
        <v>10.7332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974.5</v>
      </c>
      <c r="D65" s="37">
        <v>974.55000000000007</v>
      </c>
      <c r="E65" s="37">
        <v>964.10000000000014</v>
      </c>
      <c r="F65" s="37">
        <v>953.7</v>
      </c>
      <c r="G65" s="37">
        <v>943.25000000000011</v>
      </c>
      <c r="H65" s="37">
        <v>984.95000000000016</v>
      </c>
      <c r="I65" s="37">
        <v>995.4000000000002</v>
      </c>
      <c r="J65" s="37">
        <v>1005.8000000000002</v>
      </c>
      <c r="K65" s="28">
        <v>985</v>
      </c>
      <c r="L65" s="28">
        <v>964.15</v>
      </c>
      <c r="M65" s="28">
        <v>2.0231699999999999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366.8</v>
      </c>
      <c r="D66" s="37">
        <v>367.88333333333338</v>
      </c>
      <c r="E66" s="37">
        <v>362.66666666666674</v>
      </c>
      <c r="F66" s="37">
        <v>358.53333333333336</v>
      </c>
      <c r="G66" s="37">
        <v>353.31666666666672</v>
      </c>
      <c r="H66" s="37">
        <v>372.01666666666677</v>
      </c>
      <c r="I66" s="37">
        <v>377.23333333333335</v>
      </c>
      <c r="J66" s="37">
        <v>381.36666666666679</v>
      </c>
      <c r="K66" s="28">
        <v>373.1</v>
      </c>
      <c r="L66" s="28">
        <v>363.75</v>
      </c>
      <c r="M66" s="28">
        <v>9.2533100000000008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1118.3</v>
      </c>
      <c r="D67" s="37">
        <v>1125.0166666666667</v>
      </c>
      <c r="E67" s="37">
        <v>1101.3333333333333</v>
      </c>
      <c r="F67" s="37">
        <v>1084.3666666666666</v>
      </c>
      <c r="G67" s="37">
        <v>1060.6833333333332</v>
      </c>
      <c r="H67" s="37">
        <v>1141.9833333333333</v>
      </c>
      <c r="I67" s="37">
        <v>1165.6666666666667</v>
      </c>
      <c r="J67" s="37">
        <v>1182.6333333333334</v>
      </c>
      <c r="K67" s="28">
        <v>1148.7</v>
      </c>
      <c r="L67" s="28">
        <v>1108.05</v>
      </c>
      <c r="M67" s="28">
        <v>5.7655500000000002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340.4</v>
      </c>
      <c r="D68" s="37">
        <v>338.91666666666669</v>
      </c>
      <c r="E68" s="37">
        <v>336.23333333333335</v>
      </c>
      <c r="F68" s="37">
        <v>332.06666666666666</v>
      </c>
      <c r="G68" s="37">
        <v>329.38333333333333</v>
      </c>
      <c r="H68" s="37">
        <v>343.08333333333337</v>
      </c>
      <c r="I68" s="37">
        <v>345.76666666666665</v>
      </c>
      <c r="J68" s="37">
        <v>349.93333333333339</v>
      </c>
      <c r="K68" s="28">
        <v>341.6</v>
      </c>
      <c r="L68" s="28">
        <v>334.75</v>
      </c>
      <c r="M68" s="28">
        <v>36.35774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543.9</v>
      </c>
      <c r="D69" s="37">
        <v>544.31666666666661</v>
      </c>
      <c r="E69" s="37">
        <v>540.18333333333317</v>
      </c>
      <c r="F69" s="37">
        <v>536.46666666666658</v>
      </c>
      <c r="G69" s="37">
        <v>532.33333333333314</v>
      </c>
      <c r="H69" s="37">
        <v>548.03333333333319</v>
      </c>
      <c r="I69" s="37">
        <v>552.16666666666663</v>
      </c>
      <c r="J69" s="37">
        <v>555.88333333333321</v>
      </c>
      <c r="K69" s="28">
        <v>548.45000000000005</v>
      </c>
      <c r="L69" s="28">
        <v>540.6</v>
      </c>
      <c r="M69" s="28">
        <v>7.5962800000000001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1433.65</v>
      </c>
      <c r="D70" s="37">
        <v>1439.2166666666669</v>
      </c>
      <c r="E70" s="37">
        <v>1419.9833333333338</v>
      </c>
      <c r="F70" s="37">
        <v>1406.3166666666668</v>
      </c>
      <c r="G70" s="37">
        <v>1387.0833333333337</v>
      </c>
      <c r="H70" s="37">
        <v>1452.8833333333339</v>
      </c>
      <c r="I70" s="37">
        <v>1472.116666666667</v>
      </c>
      <c r="J70" s="37">
        <v>1485.783333333334</v>
      </c>
      <c r="K70" s="28">
        <v>1458.45</v>
      </c>
      <c r="L70" s="28">
        <v>1425.55</v>
      </c>
      <c r="M70" s="28">
        <v>1.4693700000000001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1771.95</v>
      </c>
      <c r="D71" s="37">
        <v>1767.5166666666667</v>
      </c>
      <c r="E71" s="37">
        <v>1752.4333333333334</v>
      </c>
      <c r="F71" s="37">
        <v>1732.9166666666667</v>
      </c>
      <c r="G71" s="37">
        <v>1717.8333333333335</v>
      </c>
      <c r="H71" s="37">
        <v>1787.0333333333333</v>
      </c>
      <c r="I71" s="37">
        <v>1802.1166666666668</v>
      </c>
      <c r="J71" s="37">
        <v>1821.6333333333332</v>
      </c>
      <c r="K71" s="28">
        <v>1782.6</v>
      </c>
      <c r="L71" s="28">
        <v>1748</v>
      </c>
      <c r="M71" s="28">
        <v>3.8956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3671.3</v>
      </c>
      <c r="D72" s="37">
        <v>3669.8833333333332</v>
      </c>
      <c r="E72" s="37">
        <v>3647.7666666666664</v>
      </c>
      <c r="F72" s="37">
        <v>3624.2333333333331</v>
      </c>
      <c r="G72" s="37">
        <v>3602.1166666666663</v>
      </c>
      <c r="H72" s="37">
        <v>3693.4166666666665</v>
      </c>
      <c r="I72" s="37">
        <v>3715.5333333333333</v>
      </c>
      <c r="J72" s="37">
        <v>3739.0666666666666</v>
      </c>
      <c r="K72" s="28">
        <v>3692</v>
      </c>
      <c r="L72" s="28">
        <v>3646.35</v>
      </c>
      <c r="M72" s="28">
        <v>2.20051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3657.9</v>
      </c>
      <c r="D73" s="37">
        <v>3671.9666666666667</v>
      </c>
      <c r="E73" s="37">
        <v>3603.9333333333334</v>
      </c>
      <c r="F73" s="37">
        <v>3549.9666666666667</v>
      </c>
      <c r="G73" s="37">
        <v>3481.9333333333334</v>
      </c>
      <c r="H73" s="37">
        <v>3725.9333333333334</v>
      </c>
      <c r="I73" s="37">
        <v>3793.9666666666672</v>
      </c>
      <c r="J73" s="37">
        <v>3847.9333333333334</v>
      </c>
      <c r="K73" s="28">
        <v>3740</v>
      </c>
      <c r="L73" s="28">
        <v>3618</v>
      </c>
      <c r="M73" s="28">
        <v>2.4311199999999999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2178.0500000000002</v>
      </c>
      <c r="D74" s="37">
        <v>2188.3333333333335</v>
      </c>
      <c r="E74" s="37">
        <v>2159.7166666666672</v>
      </c>
      <c r="F74" s="37">
        <v>2141.3833333333337</v>
      </c>
      <c r="G74" s="37">
        <v>2112.7666666666673</v>
      </c>
      <c r="H74" s="37">
        <v>2206.666666666667</v>
      </c>
      <c r="I74" s="37">
        <v>2235.2833333333328</v>
      </c>
      <c r="J74" s="37">
        <v>2253.6166666666668</v>
      </c>
      <c r="K74" s="28">
        <v>2216.9499999999998</v>
      </c>
      <c r="L74" s="28">
        <v>2170</v>
      </c>
      <c r="M74" s="28">
        <v>1.1415900000000001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4406.2</v>
      </c>
      <c r="D75" s="37">
        <v>4375.1833333333334</v>
      </c>
      <c r="E75" s="37">
        <v>4335.416666666667</v>
      </c>
      <c r="F75" s="37">
        <v>4264.6333333333332</v>
      </c>
      <c r="G75" s="37">
        <v>4224.8666666666668</v>
      </c>
      <c r="H75" s="37">
        <v>4445.9666666666672</v>
      </c>
      <c r="I75" s="37">
        <v>4485.7333333333336</v>
      </c>
      <c r="J75" s="37">
        <v>4556.5166666666673</v>
      </c>
      <c r="K75" s="28">
        <v>4414.95</v>
      </c>
      <c r="L75" s="28">
        <v>4304.3999999999996</v>
      </c>
      <c r="M75" s="28">
        <v>4.17896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2931.6</v>
      </c>
      <c r="D76" s="37">
        <v>2936.4833333333336</v>
      </c>
      <c r="E76" s="37">
        <v>2890.1166666666672</v>
      </c>
      <c r="F76" s="37">
        <v>2848.6333333333337</v>
      </c>
      <c r="G76" s="37">
        <v>2802.2666666666673</v>
      </c>
      <c r="H76" s="37">
        <v>2977.9666666666672</v>
      </c>
      <c r="I76" s="37">
        <v>3024.3333333333339</v>
      </c>
      <c r="J76" s="37">
        <v>3065.8166666666671</v>
      </c>
      <c r="K76" s="28">
        <v>2982.85</v>
      </c>
      <c r="L76" s="28">
        <v>2895</v>
      </c>
      <c r="M76" s="28">
        <v>6.1774199999999997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464.95</v>
      </c>
      <c r="D77" s="37">
        <v>464.05</v>
      </c>
      <c r="E77" s="37">
        <v>458.1</v>
      </c>
      <c r="F77" s="37">
        <v>451.25</v>
      </c>
      <c r="G77" s="37">
        <v>445.3</v>
      </c>
      <c r="H77" s="37">
        <v>470.90000000000003</v>
      </c>
      <c r="I77" s="37">
        <v>476.84999999999997</v>
      </c>
      <c r="J77" s="37">
        <v>483.70000000000005</v>
      </c>
      <c r="K77" s="28">
        <v>470</v>
      </c>
      <c r="L77" s="28">
        <v>457.2</v>
      </c>
      <c r="M77" s="28">
        <v>2.2179500000000001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1561.75</v>
      </c>
      <c r="D78" s="37">
        <v>1571.5999999999997</v>
      </c>
      <c r="E78" s="37">
        <v>1546.7499999999993</v>
      </c>
      <c r="F78" s="37">
        <v>1531.7499999999995</v>
      </c>
      <c r="G78" s="37">
        <v>1506.8999999999992</v>
      </c>
      <c r="H78" s="37">
        <v>1586.5999999999995</v>
      </c>
      <c r="I78" s="37">
        <v>1611.4499999999998</v>
      </c>
      <c r="J78" s="37">
        <v>1626.4499999999996</v>
      </c>
      <c r="K78" s="28">
        <v>1596.45</v>
      </c>
      <c r="L78" s="28">
        <v>1556.6</v>
      </c>
      <c r="M78" s="28">
        <v>1.8083899999999999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145.15</v>
      </c>
      <c r="D79" s="37">
        <v>145.35</v>
      </c>
      <c r="E79" s="37">
        <v>144</v>
      </c>
      <c r="F79" s="37">
        <v>142.85</v>
      </c>
      <c r="G79" s="37">
        <v>141.5</v>
      </c>
      <c r="H79" s="37">
        <v>146.5</v>
      </c>
      <c r="I79" s="37">
        <v>147.84999999999997</v>
      </c>
      <c r="J79" s="37">
        <v>149</v>
      </c>
      <c r="K79" s="28">
        <v>146.69999999999999</v>
      </c>
      <c r="L79" s="28">
        <v>144.19999999999999</v>
      </c>
      <c r="M79" s="28">
        <v>9.38157</v>
      </c>
      <c r="N79" s="1"/>
      <c r="O79" s="1"/>
    </row>
    <row r="80" spans="1:15" ht="12.75" customHeight="1">
      <c r="A80" s="53">
        <v>71</v>
      </c>
      <c r="B80" s="28" t="s">
        <v>856</v>
      </c>
      <c r="C80" s="28">
        <v>1393.85</v>
      </c>
      <c r="D80" s="37">
        <v>1416.2666666666667</v>
      </c>
      <c r="E80" s="37">
        <v>1362.5333333333333</v>
      </c>
      <c r="F80" s="37">
        <v>1331.2166666666667</v>
      </c>
      <c r="G80" s="37">
        <v>1277.4833333333333</v>
      </c>
      <c r="H80" s="37">
        <v>1447.5833333333333</v>
      </c>
      <c r="I80" s="37">
        <v>1501.3166666666664</v>
      </c>
      <c r="J80" s="37">
        <v>1532.6333333333332</v>
      </c>
      <c r="K80" s="28">
        <v>1470</v>
      </c>
      <c r="L80" s="28">
        <v>1384.95</v>
      </c>
      <c r="M80" s="28">
        <v>4.1560800000000002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97.5</v>
      </c>
      <c r="D81" s="37">
        <v>97.350000000000009</v>
      </c>
      <c r="E81" s="37">
        <v>96.450000000000017</v>
      </c>
      <c r="F81" s="37">
        <v>95.4</v>
      </c>
      <c r="G81" s="37">
        <v>94.500000000000014</v>
      </c>
      <c r="H81" s="37">
        <v>98.40000000000002</v>
      </c>
      <c r="I81" s="37">
        <v>99.300000000000026</v>
      </c>
      <c r="J81" s="37">
        <v>100.35000000000002</v>
      </c>
      <c r="K81" s="28">
        <v>98.25</v>
      </c>
      <c r="L81" s="28">
        <v>96.3</v>
      </c>
      <c r="M81" s="28">
        <v>60.142870000000002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250.8</v>
      </c>
      <c r="D82" s="37">
        <v>251.48333333333335</v>
      </c>
      <c r="E82" s="37">
        <v>246.31666666666672</v>
      </c>
      <c r="F82" s="37">
        <v>241.83333333333337</v>
      </c>
      <c r="G82" s="37">
        <v>236.66666666666674</v>
      </c>
      <c r="H82" s="37">
        <v>255.9666666666667</v>
      </c>
      <c r="I82" s="37">
        <v>261.13333333333333</v>
      </c>
      <c r="J82" s="37">
        <v>265.61666666666667</v>
      </c>
      <c r="K82" s="28">
        <v>256.64999999999998</v>
      </c>
      <c r="L82" s="28">
        <v>247</v>
      </c>
      <c r="M82" s="28">
        <v>13.483280000000001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137.25</v>
      </c>
      <c r="D83" s="37">
        <v>138.23333333333332</v>
      </c>
      <c r="E83" s="37">
        <v>135.06666666666663</v>
      </c>
      <c r="F83" s="37">
        <v>132.88333333333333</v>
      </c>
      <c r="G83" s="37">
        <v>129.71666666666664</v>
      </c>
      <c r="H83" s="37">
        <v>140.41666666666663</v>
      </c>
      <c r="I83" s="37">
        <v>143.58333333333331</v>
      </c>
      <c r="J83" s="37">
        <v>145.76666666666662</v>
      </c>
      <c r="K83" s="28">
        <v>141.4</v>
      </c>
      <c r="L83" s="28">
        <v>136.05000000000001</v>
      </c>
      <c r="M83" s="28">
        <v>66.910550000000001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2521.25</v>
      </c>
      <c r="D84" s="37">
        <v>2539.0666666666666</v>
      </c>
      <c r="E84" s="37">
        <v>2492.1833333333334</v>
      </c>
      <c r="F84" s="37">
        <v>2463.1166666666668</v>
      </c>
      <c r="G84" s="37">
        <v>2416.2333333333336</v>
      </c>
      <c r="H84" s="37">
        <v>2568.1333333333332</v>
      </c>
      <c r="I84" s="37">
        <v>2615.0166666666664</v>
      </c>
      <c r="J84" s="37">
        <v>2644.083333333333</v>
      </c>
      <c r="K84" s="28">
        <v>2585.9499999999998</v>
      </c>
      <c r="L84" s="28">
        <v>2510</v>
      </c>
      <c r="M84" s="28">
        <v>1.3083100000000001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387.5</v>
      </c>
      <c r="D85" s="37">
        <v>391.4666666666667</v>
      </c>
      <c r="E85" s="37">
        <v>381.93333333333339</v>
      </c>
      <c r="F85" s="37">
        <v>376.36666666666667</v>
      </c>
      <c r="G85" s="37">
        <v>366.83333333333337</v>
      </c>
      <c r="H85" s="37">
        <v>397.03333333333342</v>
      </c>
      <c r="I85" s="37">
        <v>406.56666666666672</v>
      </c>
      <c r="J85" s="37">
        <v>412.13333333333344</v>
      </c>
      <c r="K85" s="28">
        <v>401</v>
      </c>
      <c r="L85" s="28">
        <v>385.9</v>
      </c>
      <c r="M85" s="28">
        <v>10.334849999999999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850.25</v>
      </c>
      <c r="D86" s="37">
        <v>853.7833333333333</v>
      </c>
      <c r="E86" s="37">
        <v>842.56666666666661</v>
      </c>
      <c r="F86" s="37">
        <v>834.88333333333333</v>
      </c>
      <c r="G86" s="37">
        <v>823.66666666666663</v>
      </c>
      <c r="H86" s="37">
        <v>861.46666666666658</v>
      </c>
      <c r="I86" s="37">
        <v>872.68333333333328</v>
      </c>
      <c r="J86" s="37">
        <v>880.36666666666656</v>
      </c>
      <c r="K86" s="28">
        <v>865</v>
      </c>
      <c r="L86" s="28">
        <v>846.1</v>
      </c>
      <c r="M86" s="28">
        <v>8.5036400000000008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1302.55</v>
      </c>
      <c r="D87" s="37">
        <v>1300.9666666666665</v>
      </c>
      <c r="E87" s="37">
        <v>1287.633333333333</v>
      </c>
      <c r="F87" s="37">
        <v>1272.7166666666665</v>
      </c>
      <c r="G87" s="37">
        <v>1259.383333333333</v>
      </c>
      <c r="H87" s="37">
        <v>1315.883333333333</v>
      </c>
      <c r="I87" s="37">
        <v>1329.2166666666665</v>
      </c>
      <c r="J87" s="37">
        <v>1344.133333333333</v>
      </c>
      <c r="K87" s="28">
        <v>1314.3</v>
      </c>
      <c r="L87" s="28">
        <v>1286.05</v>
      </c>
      <c r="M87" s="28">
        <v>3.17414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1391.35</v>
      </c>
      <c r="D88" s="37">
        <v>1393.5166666666667</v>
      </c>
      <c r="E88" s="37">
        <v>1380.0333333333333</v>
      </c>
      <c r="F88" s="37">
        <v>1368.7166666666667</v>
      </c>
      <c r="G88" s="37">
        <v>1355.2333333333333</v>
      </c>
      <c r="H88" s="37">
        <v>1404.8333333333333</v>
      </c>
      <c r="I88" s="37">
        <v>1418.3166666666664</v>
      </c>
      <c r="J88" s="37">
        <v>1429.6333333333332</v>
      </c>
      <c r="K88" s="28">
        <v>1407</v>
      </c>
      <c r="L88" s="28">
        <v>1382.2</v>
      </c>
      <c r="M88" s="28">
        <v>10.75544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446.75</v>
      </c>
      <c r="D89" s="37">
        <v>450.26666666666671</v>
      </c>
      <c r="E89" s="37">
        <v>441.33333333333343</v>
      </c>
      <c r="F89" s="37">
        <v>435.91666666666674</v>
      </c>
      <c r="G89" s="37">
        <v>426.98333333333346</v>
      </c>
      <c r="H89" s="37">
        <v>455.68333333333339</v>
      </c>
      <c r="I89" s="37">
        <v>464.61666666666667</v>
      </c>
      <c r="J89" s="37">
        <v>470.03333333333336</v>
      </c>
      <c r="K89" s="28">
        <v>459.2</v>
      </c>
      <c r="L89" s="28">
        <v>444.85</v>
      </c>
      <c r="M89" s="28">
        <v>7.7684800000000003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230.4</v>
      </c>
      <c r="D90" s="37">
        <v>230.35</v>
      </c>
      <c r="E90" s="37">
        <v>227.54999999999998</v>
      </c>
      <c r="F90" s="37">
        <v>224.7</v>
      </c>
      <c r="G90" s="37">
        <v>221.89999999999998</v>
      </c>
      <c r="H90" s="37">
        <v>233.2</v>
      </c>
      <c r="I90" s="37">
        <v>236</v>
      </c>
      <c r="J90" s="37">
        <v>238.85</v>
      </c>
      <c r="K90" s="28">
        <v>233.15</v>
      </c>
      <c r="L90" s="28">
        <v>227.5</v>
      </c>
      <c r="M90" s="28">
        <v>3.63964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983.55</v>
      </c>
      <c r="D91" s="37">
        <v>987.23333333333323</v>
      </c>
      <c r="E91" s="37">
        <v>975.46666666666647</v>
      </c>
      <c r="F91" s="37">
        <v>967.38333333333321</v>
      </c>
      <c r="G91" s="37">
        <v>955.61666666666645</v>
      </c>
      <c r="H91" s="37">
        <v>995.31666666666649</v>
      </c>
      <c r="I91" s="37">
        <v>1007.0833333333331</v>
      </c>
      <c r="J91" s="37">
        <v>1015.1666666666665</v>
      </c>
      <c r="K91" s="28">
        <v>999</v>
      </c>
      <c r="L91" s="28">
        <v>979.15</v>
      </c>
      <c r="M91" s="28">
        <v>31.416419999999999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1957.25</v>
      </c>
      <c r="D92" s="37">
        <v>1944.8833333333332</v>
      </c>
      <c r="E92" s="37">
        <v>1927.0166666666664</v>
      </c>
      <c r="F92" s="37">
        <v>1896.7833333333333</v>
      </c>
      <c r="G92" s="37">
        <v>1878.9166666666665</v>
      </c>
      <c r="H92" s="37">
        <v>1975.1166666666663</v>
      </c>
      <c r="I92" s="37">
        <v>1992.9833333333331</v>
      </c>
      <c r="J92" s="37">
        <v>2023.2166666666662</v>
      </c>
      <c r="K92" s="28">
        <v>1962.75</v>
      </c>
      <c r="L92" s="28">
        <v>1914.65</v>
      </c>
      <c r="M92" s="28">
        <v>6.3465600000000002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1397.1</v>
      </c>
      <c r="D93" s="37">
        <v>1400.6166666666668</v>
      </c>
      <c r="E93" s="37">
        <v>1391.2333333333336</v>
      </c>
      <c r="F93" s="37">
        <v>1385.3666666666668</v>
      </c>
      <c r="G93" s="37">
        <v>1375.9833333333336</v>
      </c>
      <c r="H93" s="37">
        <v>1406.4833333333336</v>
      </c>
      <c r="I93" s="37">
        <v>1415.8666666666668</v>
      </c>
      <c r="J93" s="37">
        <v>1421.7333333333336</v>
      </c>
      <c r="K93" s="28">
        <v>1410</v>
      </c>
      <c r="L93" s="28">
        <v>1394.75</v>
      </c>
      <c r="M93" s="28">
        <v>62.370150000000002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545.35</v>
      </c>
      <c r="D94" s="37">
        <v>549.2166666666667</v>
      </c>
      <c r="E94" s="37">
        <v>539.58333333333337</v>
      </c>
      <c r="F94" s="37">
        <v>533.81666666666672</v>
      </c>
      <c r="G94" s="37">
        <v>524.18333333333339</v>
      </c>
      <c r="H94" s="37">
        <v>554.98333333333335</v>
      </c>
      <c r="I94" s="37">
        <v>564.61666666666656</v>
      </c>
      <c r="J94" s="37">
        <v>570.38333333333333</v>
      </c>
      <c r="K94" s="28">
        <v>558.85</v>
      </c>
      <c r="L94" s="28">
        <v>543.45000000000005</v>
      </c>
      <c r="M94" s="28">
        <v>35.099879999999999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1218.5999999999999</v>
      </c>
      <c r="D95" s="37">
        <v>1220.6500000000001</v>
      </c>
      <c r="E95" s="37">
        <v>1208.1000000000001</v>
      </c>
      <c r="F95" s="37">
        <v>1197.6000000000001</v>
      </c>
      <c r="G95" s="37">
        <v>1185.0500000000002</v>
      </c>
      <c r="H95" s="37">
        <v>1231.1500000000001</v>
      </c>
      <c r="I95" s="37">
        <v>1243.7000000000003</v>
      </c>
      <c r="J95" s="37">
        <v>1254.2</v>
      </c>
      <c r="K95" s="28">
        <v>1233.2</v>
      </c>
      <c r="L95" s="28">
        <v>1210.1500000000001</v>
      </c>
      <c r="M95" s="28">
        <v>4.8807900000000002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2849.3</v>
      </c>
      <c r="D96" s="37">
        <v>2849.4333333333329</v>
      </c>
      <c r="E96" s="37">
        <v>2818.9166666666661</v>
      </c>
      <c r="F96" s="37">
        <v>2788.5333333333333</v>
      </c>
      <c r="G96" s="37">
        <v>2758.0166666666664</v>
      </c>
      <c r="H96" s="37">
        <v>2879.8166666666657</v>
      </c>
      <c r="I96" s="37">
        <v>2910.333333333333</v>
      </c>
      <c r="J96" s="37">
        <v>2940.7166666666653</v>
      </c>
      <c r="K96" s="28">
        <v>2879.95</v>
      </c>
      <c r="L96" s="28">
        <v>2819.05</v>
      </c>
      <c r="M96" s="28">
        <v>5.3214499999999996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357.55</v>
      </c>
      <c r="D97" s="37">
        <v>358.88333333333338</v>
      </c>
      <c r="E97" s="37">
        <v>349.76666666666677</v>
      </c>
      <c r="F97" s="37">
        <v>341.98333333333341</v>
      </c>
      <c r="G97" s="37">
        <v>332.86666666666679</v>
      </c>
      <c r="H97" s="37">
        <v>366.66666666666674</v>
      </c>
      <c r="I97" s="37">
        <v>375.78333333333342</v>
      </c>
      <c r="J97" s="37">
        <v>383.56666666666672</v>
      </c>
      <c r="K97" s="28">
        <v>368</v>
      </c>
      <c r="L97" s="28">
        <v>351.1</v>
      </c>
      <c r="M97" s="28">
        <v>255.06272999999999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1740.55</v>
      </c>
      <c r="D98" s="37">
        <v>1747.2333333333333</v>
      </c>
      <c r="E98" s="37">
        <v>1722.3666666666668</v>
      </c>
      <c r="F98" s="37">
        <v>1704.1833333333334</v>
      </c>
      <c r="G98" s="37">
        <v>1679.3166666666668</v>
      </c>
      <c r="H98" s="37">
        <v>1765.4166666666667</v>
      </c>
      <c r="I98" s="37">
        <v>1790.2833333333331</v>
      </c>
      <c r="J98" s="37">
        <v>1808.4666666666667</v>
      </c>
      <c r="K98" s="28">
        <v>1772.1</v>
      </c>
      <c r="L98" s="28">
        <v>1729.05</v>
      </c>
      <c r="M98" s="28">
        <v>8.1010899999999992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241.3</v>
      </c>
      <c r="D99" s="37">
        <v>242.28333333333333</v>
      </c>
      <c r="E99" s="37">
        <v>238.76666666666665</v>
      </c>
      <c r="F99" s="37">
        <v>236.23333333333332</v>
      </c>
      <c r="G99" s="37">
        <v>232.71666666666664</v>
      </c>
      <c r="H99" s="37">
        <v>244.81666666666666</v>
      </c>
      <c r="I99" s="37">
        <v>248.33333333333337</v>
      </c>
      <c r="J99" s="37">
        <v>250.86666666666667</v>
      </c>
      <c r="K99" s="28">
        <v>245.8</v>
      </c>
      <c r="L99" s="28">
        <v>239.75</v>
      </c>
      <c r="M99" s="28">
        <v>42.420549999999999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2496.85</v>
      </c>
      <c r="D100" s="37">
        <v>2484.4833333333331</v>
      </c>
      <c r="E100" s="37">
        <v>2465.1666666666661</v>
      </c>
      <c r="F100" s="37">
        <v>2433.4833333333331</v>
      </c>
      <c r="G100" s="37">
        <v>2414.1666666666661</v>
      </c>
      <c r="H100" s="37">
        <v>2516.1666666666661</v>
      </c>
      <c r="I100" s="37">
        <v>2535.4833333333327</v>
      </c>
      <c r="J100" s="37">
        <v>2567.1666666666661</v>
      </c>
      <c r="K100" s="28">
        <v>2503.8000000000002</v>
      </c>
      <c r="L100" s="28">
        <v>2452.8000000000002</v>
      </c>
      <c r="M100" s="28">
        <v>13.4697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263.05</v>
      </c>
      <c r="D101" s="37">
        <v>263.61666666666667</v>
      </c>
      <c r="E101" s="37">
        <v>260.53333333333336</v>
      </c>
      <c r="F101" s="37">
        <v>258.01666666666671</v>
      </c>
      <c r="G101" s="37">
        <v>254.93333333333339</v>
      </c>
      <c r="H101" s="37">
        <v>266.13333333333333</v>
      </c>
      <c r="I101" s="37">
        <v>269.21666666666658</v>
      </c>
      <c r="J101" s="37">
        <v>271.73333333333329</v>
      </c>
      <c r="K101" s="28">
        <v>266.7</v>
      </c>
      <c r="L101" s="28">
        <v>261.10000000000002</v>
      </c>
      <c r="M101" s="28">
        <v>9.8099900000000009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36053.25</v>
      </c>
      <c r="D102" s="37">
        <v>35801.083333333336</v>
      </c>
      <c r="E102" s="37">
        <v>35502.166666666672</v>
      </c>
      <c r="F102" s="37">
        <v>34951.083333333336</v>
      </c>
      <c r="G102" s="37">
        <v>34652.166666666672</v>
      </c>
      <c r="H102" s="37">
        <v>36352.166666666672</v>
      </c>
      <c r="I102" s="37">
        <v>36651.083333333343</v>
      </c>
      <c r="J102" s="37">
        <v>37202.166666666672</v>
      </c>
      <c r="K102" s="28">
        <v>36100</v>
      </c>
      <c r="L102" s="28">
        <v>35250</v>
      </c>
      <c r="M102" s="28">
        <v>2.87E-2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2239.75</v>
      </c>
      <c r="D103" s="37">
        <v>2242.35</v>
      </c>
      <c r="E103" s="37">
        <v>2222.2999999999997</v>
      </c>
      <c r="F103" s="37">
        <v>2204.85</v>
      </c>
      <c r="G103" s="37">
        <v>2184.7999999999997</v>
      </c>
      <c r="H103" s="37">
        <v>2259.7999999999997</v>
      </c>
      <c r="I103" s="37">
        <v>2279.85</v>
      </c>
      <c r="J103" s="37">
        <v>2297.2999999999997</v>
      </c>
      <c r="K103" s="28">
        <v>2262.4</v>
      </c>
      <c r="L103" s="28">
        <v>2224.9</v>
      </c>
      <c r="M103" s="28">
        <v>44.843089999999997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755.7</v>
      </c>
      <c r="D104" s="37">
        <v>752.58333333333337</v>
      </c>
      <c r="E104" s="37">
        <v>747.66666666666674</v>
      </c>
      <c r="F104" s="37">
        <v>739.63333333333333</v>
      </c>
      <c r="G104" s="37">
        <v>734.7166666666667</v>
      </c>
      <c r="H104" s="37">
        <v>760.61666666666679</v>
      </c>
      <c r="I104" s="37">
        <v>765.53333333333353</v>
      </c>
      <c r="J104" s="37">
        <v>773.56666666666683</v>
      </c>
      <c r="K104" s="28">
        <v>757.5</v>
      </c>
      <c r="L104" s="28">
        <v>744.55</v>
      </c>
      <c r="M104" s="28">
        <v>97.977000000000004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1276.2</v>
      </c>
      <c r="D105" s="37">
        <v>1276.8166666666666</v>
      </c>
      <c r="E105" s="37">
        <v>1263.3833333333332</v>
      </c>
      <c r="F105" s="37">
        <v>1250.5666666666666</v>
      </c>
      <c r="G105" s="37">
        <v>1237.1333333333332</v>
      </c>
      <c r="H105" s="37">
        <v>1289.6333333333332</v>
      </c>
      <c r="I105" s="37">
        <v>1303.0666666666666</v>
      </c>
      <c r="J105" s="37">
        <v>1315.8833333333332</v>
      </c>
      <c r="K105" s="28">
        <v>1290.25</v>
      </c>
      <c r="L105" s="28">
        <v>1264</v>
      </c>
      <c r="M105" s="28">
        <v>6.4657600000000004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518.25</v>
      </c>
      <c r="D106" s="37">
        <v>514.01666666666677</v>
      </c>
      <c r="E106" s="37">
        <v>494.38333333333355</v>
      </c>
      <c r="F106" s="37">
        <v>470.51666666666677</v>
      </c>
      <c r="G106" s="37">
        <v>450.88333333333355</v>
      </c>
      <c r="H106" s="37">
        <v>537.88333333333355</v>
      </c>
      <c r="I106" s="37">
        <v>557.51666666666677</v>
      </c>
      <c r="J106" s="37">
        <v>581.38333333333355</v>
      </c>
      <c r="K106" s="28">
        <v>533.65</v>
      </c>
      <c r="L106" s="28">
        <v>490.15</v>
      </c>
      <c r="M106" s="28">
        <v>11.141769999999999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432.2</v>
      </c>
      <c r="D107" s="37">
        <v>430.5333333333333</v>
      </c>
      <c r="E107" s="37">
        <v>426.66666666666663</v>
      </c>
      <c r="F107" s="37">
        <v>421.13333333333333</v>
      </c>
      <c r="G107" s="37">
        <v>417.26666666666665</v>
      </c>
      <c r="H107" s="37">
        <v>436.06666666666661</v>
      </c>
      <c r="I107" s="37">
        <v>439.93333333333328</v>
      </c>
      <c r="J107" s="37">
        <v>445.46666666666658</v>
      </c>
      <c r="K107" s="28">
        <v>434.4</v>
      </c>
      <c r="L107" s="28">
        <v>425</v>
      </c>
      <c r="M107" s="28">
        <v>2.4876499999999999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31.6</v>
      </c>
      <c r="D108" s="37">
        <v>31.600000000000005</v>
      </c>
      <c r="E108" s="37">
        <v>31.350000000000009</v>
      </c>
      <c r="F108" s="37">
        <v>31.100000000000005</v>
      </c>
      <c r="G108" s="37">
        <v>30.850000000000009</v>
      </c>
      <c r="H108" s="37">
        <v>31.850000000000009</v>
      </c>
      <c r="I108" s="37">
        <v>32.1</v>
      </c>
      <c r="J108" s="37">
        <v>32.350000000000009</v>
      </c>
      <c r="K108" s="28">
        <v>31.85</v>
      </c>
      <c r="L108" s="28">
        <v>31.35</v>
      </c>
      <c r="M108" s="28">
        <v>33.471350000000001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33.75</v>
      </c>
      <c r="D109" s="37">
        <v>33.949999999999996</v>
      </c>
      <c r="E109" s="37">
        <v>33.349999999999994</v>
      </c>
      <c r="F109" s="37">
        <v>32.949999999999996</v>
      </c>
      <c r="G109" s="37">
        <v>32.349999999999994</v>
      </c>
      <c r="H109" s="37">
        <v>34.349999999999994</v>
      </c>
      <c r="I109" s="37">
        <v>34.950000000000003</v>
      </c>
      <c r="J109" s="37">
        <v>35.349999999999994</v>
      </c>
      <c r="K109" s="28">
        <v>34.549999999999997</v>
      </c>
      <c r="L109" s="28">
        <v>33.549999999999997</v>
      </c>
      <c r="M109" s="28">
        <v>159.79044999999999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293.05</v>
      </c>
      <c r="D110" s="37">
        <v>292.63333333333333</v>
      </c>
      <c r="E110" s="37">
        <v>290.81666666666666</v>
      </c>
      <c r="F110" s="37">
        <v>288.58333333333331</v>
      </c>
      <c r="G110" s="37">
        <v>286.76666666666665</v>
      </c>
      <c r="H110" s="37">
        <v>294.86666666666667</v>
      </c>
      <c r="I110" s="37">
        <v>296.68333333333328</v>
      </c>
      <c r="J110" s="37">
        <v>298.91666666666669</v>
      </c>
      <c r="K110" s="28">
        <v>294.45</v>
      </c>
      <c r="L110" s="28">
        <v>290.39999999999998</v>
      </c>
      <c r="M110" s="28">
        <v>111.10418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3908.45</v>
      </c>
      <c r="D111" s="37">
        <v>3913.4666666666667</v>
      </c>
      <c r="E111" s="37">
        <v>3866.9833333333336</v>
      </c>
      <c r="F111" s="37">
        <v>3825.5166666666669</v>
      </c>
      <c r="G111" s="37">
        <v>3779.0333333333338</v>
      </c>
      <c r="H111" s="37">
        <v>3954.9333333333334</v>
      </c>
      <c r="I111" s="37">
        <v>4001.4166666666661</v>
      </c>
      <c r="J111" s="37">
        <v>4042.8833333333332</v>
      </c>
      <c r="K111" s="28">
        <v>3959.95</v>
      </c>
      <c r="L111" s="28">
        <v>3872</v>
      </c>
      <c r="M111" s="28">
        <v>1.06534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160.30000000000001</v>
      </c>
      <c r="D112" s="37">
        <v>159.58333333333334</v>
      </c>
      <c r="E112" s="37">
        <v>157.16666666666669</v>
      </c>
      <c r="F112" s="37">
        <v>154.03333333333333</v>
      </c>
      <c r="G112" s="37">
        <v>151.61666666666667</v>
      </c>
      <c r="H112" s="37">
        <v>162.7166666666667</v>
      </c>
      <c r="I112" s="37">
        <v>165.13333333333338</v>
      </c>
      <c r="J112" s="37">
        <v>168.26666666666671</v>
      </c>
      <c r="K112" s="28">
        <v>162</v>
      </c>
      <c r="L112" s="28">
        <v>156.44999999999999</v>
      </c>
      <c r="M112" s="28">
        <v>12.724170000000001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163.85</v>
      </c>
      <c r="D113" s="37">
        <v>163.05000000000001</v>
      </c>
      <c r="E113" s="37">
        <v>161.10000000000002</v>
      </c>
      <c r="F113" s="37">
        <v>158.35000000000002</v>
      </c>
      <c r="G113" s="37">
        <v>156.40000000000003</v>
      </c>
      <c r="H113" s="37">
        <v>165.8</v>
      </c>
      <c r="I113" s="37">
        <v>167.75</v>
      </c>
      <c r="J113" s="37">
        <v>170.5</v>
      </c>
      <c r="K113" s="28">
        <v>165</v>
      </c>
      <c r="L113" s="28">
        <v>160.30000000000001</v>
      </c>
      <c r="M113" s="28">
        <v>68.068560000000005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242.85</v>
      </c>
      <c r="D114" s="37">
        <v>243.18333333333331</v>
      </c>
      <c r="E114" s="37">
        <v>240.86666666666662</v>
      </c>
      <c r="F114" s="37">
        <v>238.8833333333333</v>
      </c>
      <c r="G114" s="37">
        <v>236.56666666666661</v>
      </c>
      <c r="H114" s="37">
        <v>245.16666666666663</v>
      </c>
      <c r="I114" s="37">
        <v>247.48333333333329</v>
      </c>
      <c r="J114" s="37">
        <v>249.46666666666664</v>
      </c>
      <c r="K114" s="28">
        <v>245.5</v>
      </c>
      <c r="L114" s="28">
        <v>241.2</v>
      </c>
      <c r="M114" s="28">
        <v>24.124839999999999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72.7</v>
      </c>
      <c r="D115" s="37">
        <v>72.716666666666654</v>
      </c>
      <c r="E115" s="37">
        <v>72.183333333333309</v>
      </c>
      <c r="F115" s="37">
        <v>71.666666666666657</v>
      </c>
      <c r="G115" s="37">
        <v>71.133333333333312</v>
      </c>
      <c r="H115" s="37">
        <v>73.233333333333306</v>
      </c>
      <c r="I115" s="37">
        <v>73.766666666666637</v>
      </c>
      <c r="J115" s="37">
        <v>74.283333333333303</v>
      </c>
      <c r="K115" s="28">
        <v>73.25</v>
      </c>
      <c r="L115" s="28">
        <v>72.2</v>
      </c>
      <c r="M115" s="28">
        <v>116.92574999999999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589</v>
      </c>
      <c r="D116" s="37">
        <v>587.80000000000007</v>
      </c>
      <c r="E116" s="37">
        <v>584.60000000000014</v>
      </c>
      <c r="F116" s="37">
        <v>580.20000000000005</v>
      </c>
      <c r="G116" s="37">
        <v>577.00000000000011</v>
      </c>
      <c r="H116" s="37">
        <v>592.20000000000016</v>
      </c>
      <c r="I116" s="37">
        <v>595.4000000000002</v>
      </c>
      <c r="J116" s="37">
        <v>599.80000000000018</v>
      </c>
      <c r="K116" s="28">
        <v>591</v>
      </c>
      <c r="L116" s="28">
        <v>583.4</v>
      </c>
      <c r="M116" s="28">
        <v>16.424399999999999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370.9</v>
      </c>
      <c r="D117" s="37">
        <v>370.46666666666664</v>
      </c>
      <c r="E117" s="37">
        <v>365.98333333333329</v>
      </c>
      <c r="F117" s="37">
        <v>361.06666666666666</v>
      </c>
      <c r="G117" s="37">
        <v>356.58333333333331</v>
      </c>
      <c r="H117" s="37">
        <v>375.38333333333327</v>
      </c>
      <c r="I117" s="37">
        <v>379.86666666666662</v>
      </c>
      <c r="J117" s="37">
        <v>384.78333333333325</v>
      </c>
      <c r="K117" s="28">
        <v>374.95</v>
      </c>
      <c r="L117" s="28">
        <v>365.55</v>
      </c>
      <c r="M117" s="28">
        <v>8.2019099999999998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209.4</v>
      </c>
      <c r="D118" s="37">
        <v>210.05000000000004</v>
      </c>
      <c r="E118" s="37">
        <v>207.15000000000009</v>
      </c>
      <c r="F118" s="37">
        <v>204.90000000000006</v>
      </c>
      <c r="G118" s="37">
        <v>202.00000000000011</v>
      </c>
      <c r="H118" s="37">
        <v>212.30000000000007</v>
      </c>
      <c r="I118" s="37">
        <v>215.2</v>
      </c>
      <c r="J118" s="37">
        <v>217.45000000000005</v>
      </c>
      <c r="K118" s="28">
        <v>212.95</v>
      </c>
      <c r="L118" s="28">
        <v>207.8</v>
      </c>
      <c r="M118" s="28">
        <v>7.79786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848.6</v>
      </c>
      <c r="D119" s="37">
        <v>854.1</v>
      </c>
      <c r="E119" s="37">
        <v>840.7</v>
      </c>
      <c r="F119" s="37">
        <v>832.80000000000007</v>
      </c>
      <c r="G119" s="37">
        <v>819.40000000000009</v>
      </c>
      <c r="H119" s="37">
        <v>862</v>
      </c>
      <c r="I119" s="37">
        <v>875.39999999999986</v>
      </c>
      <c r="J119" s="37">
        <v>883.3</v>
      </c>
      <c r="K119" s="28">
        <v>867.5</v>
      </c>
      <c r="L119" s="28">
        <v>846.2</v>
      </c>
      <c r="M119" s="28">
        <v>13.426159999999999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3978.65</v>
      </c>
      <c r="D120" s="37">
        <v>3954.9</v>
      </c>
      <c r="E120" s="37">
        <v>3919.8</v>
      </c>
      <c r="F120" s="37">
        <v>3860.9500000000003</v>
      </c>
      <c r="G120" s="37">
        <v>3825.8500000000004</v>
      </c>
      <c r="H120" s="37">
        <v>4013.75</v>
      </c>
      <c r="I120" s="37">
        <v>4048.8499999999995</v>
      </c>
      <c r="J120" s="37">
        <v>4107.7</v>
      </c>
      <c r="K120" s="28">
        <v>3990</v>
      </c>
      <c r="L120" s="28">
        <v>3896.05</v>
      </c>
      <c r="M120" s="28">
        <v>2.4110200000000002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1514.45</v>
      </c>
      <c r="D121" s="37">
        <v>1510.45</v>
      </c>
      <c r="E121" s="37">
        <v>1503.95</v>
      </c>
      <c r="F121" s="37">
        <v>1493.45</v>
      </c>
      <c r="G121" s="37">
        <v>1486.95</v>
      </c>
      <c r="H121" s="37">
        <v>1520.95</v>
      </c>
      <c r="I121" s="37">
        <v>1527.45</v>
      </c>
      <c r="J121" s="37">
        <v>1537.95</v>
      </c>
      <c r="K121" s="28">
        <v>1516.95</v>
      </c>
      <c r="L121" s="28">
        <v>1499.95</v>
      </c>
      <c r="M121" s="28">
        <v>36.525820000000003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1677.9</v>
      </c>
      <c r="D122" s="37">
        <v>1670.6333333333332</v>
      </c>
      <c r="E122" s="37">
        <v>1650.7666666666664</v>
      </c>
      <c r="F122" s="37">
        <v>1623.6333333333332</v>
      </c>
      <c r="G122" s="37">
        <v>1603.7666666666664</v>
      </c>
      <c r="H122" s="37">
        <v>1697.7666666666664</v>
      </c>
      <c r="I122" s="37">
        <v>1717.6333333333332</v>
      </c>
      <c r="J122" s="37">
        <v>1744.7666666666664</v>
      </c>
      <c r="K122" s="28">
        <v>1690.5</v>
      </c>
      <c r="L122" s="28">
        <v>1643.5</v>
      </c>
      <c r="M122" s="28">
        <v>7.86294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976.95</v>
      </c>
      <c r="D123" s="37">
        <v>975.98333333333323</v>
      </c>
      <c r="E123" s="37">
        <v>960.96666666666647</v>
      </c>
      <c r="F123" s="37">
        <v>944.98333333333323</v>
      </c>
      <c r="G123" s="37">
        <v>929.96666666666647</v>
      </c>
      <c r="H123" s="37">
        <v>991.96666666666647</v>
      </c>
      <c r="I123" s="37">
        <v>1006.9833333333331</v>
      </c>
      <c r="J123" s="37">
        <v>1022.9666666666665</v>
      </c>
      <c r="K123" s="28">
        <v>991</v>
      </c>
      <c r="L123" s="28">
        <v>960</v>
      </c>
      <c r="M123" s="28">
        <v>2.36653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212.25</v>
      </c>
      <c r="D124" s="37">
        <v>213.56666666666669</v>
      </c>
      <c r="E124" s="37">
        <v>209.08333333333337</v>
      </c>
      <c r="F124" s="37">
        <v>205.91666666666669</v>
      </c>
      <c r="G124" s="37">
        <v>201.43333333333337</v>
      </c>
      <c r="H124" s="37">
        <v>216.73333333333338</v>
      </c>
      <c r="I124" s="37">
        <v>221.21666666666667</v>
      </c>
      <c r="J124" s="37">
        <v>224.38333333333338</v>
      </c>
      <c r="K124" s="28">
        <v>218.05</v>
      </c>
      <c r="L124" s="28">
        <v>210.4</v>
      </c>
      <c r="M124" s="28">
        <v>4.8608700000000002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566.20000000000005</v>
      </c>
      <c r="D125" s="37">
        <v>569.95000000000005</v>
      </c>
      <c r="E125" s="37">
        <v>558.80000000000007</v>
      </c>
      <c r="F125" s="37">
        <v>551.4</v>
      </c>
      <c r="G125" s="37">
        <v>540.25</v>
      </c>
      <c r="H125" s="37">
        <v>577.35000000000014</v>
      </c>
      <c r="I125" s="37">
        <v>588.50000000000023</v>
      </c>
      <c r="J125" s="37">
        <v>595.9000000000002</v>
      </c>
      <c r="K125" s="28">
        <v>581.1</v>
      </c>
      <c r="L125" s="28">
        <v>562.54999999999995</v>
      </c>
      <c r="M125" s="28">
        <v>33.137549999999997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343.4</v>
      </c>
      <c r="D126" s="37">
        <v>346.05</v>
      </c>
      <c r="E126" s="37">
        <v>335.6</v>
      </c>
      <c r="F126" s="37">
        <v>327.8</v>
      </c>
      <c r="G126" s="37">
        <v>317.35000000000002</v>
      </c>
      <c r="H126" s="37">
        <v>353.85</v>
      </c>
      <c r="I126" s="37">
        <v>364.29999999999995</v>
      </c>
      <c r="J126" s="37">
        <v>372.1</v>
      </c>
      <c r="K126" s="28">
        <v>356.5</v>
      </c>
      <c r="L126" s="28">
        <v>338.25</v>
      </c>
      <c r="M126" s="28">
        <v>55.083109999999998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575.20000000000005</v>
      </c>
      <c r="D127" s="37">
        <v>573.75000000000011</v>
      </c>
      <c r="E127" s="37">
        <v>568.6500000000002</v>
      </c>
      <c r="F127" s="37">
        <v>562.10000000000014</v>
      </c>
      <c r="G127" s="37">
        <v>557.00000000000023</v>
      </c>
      <c r="H127" s="37">
        <v>580.30000000000018</v>
      </c>
      <c r="I127" s="37">
        <v>585.40000000000009</v>
      </c>
      <c r="J127" s="37">
        <v>591.95000000000016</v>
      </c>
      <c r="K127" s="28">
        <v>578.85</v>
      </c>
      <c r="L127" s="28">
        <v>567.20000000000005</v>
      </c>
      <c r="M127" s="28">
        <v>26.938320000000001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1744.75</v>
      </c>
      <c r="D128" s="37">
        <v>1744.4666666666665</v>
      </c>
      <c r="E128" s="37">
        <v>1732.4833333333329</v>
      </c>
      <c r="F128" s="37">
        <v>1720.2166666666665</v>
      </c>
      <c r="G128" s="37">
        <v>1708.2333333333329</v>
      </c>
      <c r="H128" s="37">
        <v>1756.7333333333329</v>
      </c>
      <c r="I128" s="37">
        <v>1768.7166666666665</v>
      </c>
      <c r="J128" s="37">
        <v>1780.9833333333329</v>
      </c>
      <c r="K128" s="28">
        <v>1756.45</v>
      </c>
      <c r="L128" s="28">
        <v>1732.2</v>
      </c>
      <c r="M128" s="28">
        <v>17.781490000000002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71.400000000000006</v>
      </c>
      <c r="D129" s="37">
        <v>71.483333333333334</v>
      </c>
      <c r="E129" s="37">
        <v>70.366666666666674</v>
      </c>
      <c r="F129" s="37">
        <v>69.333333333333343</v>
      </c>
      <c r="G129" s="37">
        <v>68.216666666666683</v>
      </c>
      <c r="H129" s="37">
        <v>72.516666666666666</v>
      </c>
      <c r="I129" s="37">
        <v>73.633333333333312</v>
      </c>
      <c r="J129" s="37">
        <v>74.666666666666657</v>
      </c>
      <c r="K129" s="28">
        <v>72.599999999999994</v>
      </c>
      <c r="L129" s="28">
        <v>70.45</v>
      </c>
      <c r="M129" s="28">
        <v>46.368899999999996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3121.9</v>
      </c>
      <c r="D130" s="37">
        <v>3101.3166666666671</v>
      </c>
      <c r="E130" s="37">
        <v>3073.6333333333341</v>
      </c>
      <c r="F130" s="37">
        <v>3025.3666666666672</v>
      </c>
      <c r="G130" s="37">
        <v>2997.6833333333343</v>
      </c>
      <c r="H130" s="37">
        <v>3149.5833333333339</v>
      </c>
      <c r="I130" s="37">
        <v>3177.2666666666673</v>
      </c>
      <c r="J130" s="37">
        <v>3225.5333333333338</v>
      </c>
      <c r="K130" s="28">
        <v>3129</v>
      </c>
      <c r="L130" s="28">
        <v>3053.05</v>
      </c>
      <c r="M130" s="28">
        <v>3.6968999999999999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352.3</v>
      </c>
      <c r="D131" s="37">
        <v>352.18333333333334</v>
      </c>
      <c r="E131" s="37">
        <v>348.36666666666667</v>
      </c>
      <c r="F131" s="37">
        <v>344.43333333333334</v>
      </c>
      <c r="G131" s="37">
        <v>340.61666666666667</v>
      </c>
      <c r="H131" s="37">
        <v>356.11666666666667</v>
      </c>
      <c r="I131" s="37">
        <v>359.93333333333339</v>
      </c>
      <c r="J131" s="37">
        <v>363.86666666666667</v>
      </c>
      <c r="K131" s="28">
        <v>356</v>
      </c>
      <c r="L131" s="28">
        <v>348.25</v>
      </c>
      <c r="M131" s="28">
        <v>18.786950000000001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4067.85</v>
      </c>
      <c r="D132" s="37">
        <v>4072.6333333333337</v>
      </c>
      <c r="E132" s="37">
        <v>4025.2666666666673</v>
      </c>
      <c r="F132" s="37">
        <v>3982.6833333333338</v>
      </c>
      <c r="G132" s="37">
        <v>3935.3166666666675</v>
      </c>
      <c r="H132" s="37">
        <v>4115.2166666666672</v>
      </c>
      <c r="I132" s="37">
        <v>4162.583333333333</v>
      </c>
      <c r="J132" s="37">
        <v>4205.166666666667</v>
      </c>
      <c r="K132" s="28">
        <v>4120</v>
      </c>
      <c r="L132" s="28">
        <v>4030.05</v>
      </c>
      <c r="M132" s="28">
        <v>2.8022200000000002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1687.45</v>
      </c>
      <c r="D133" s="37">
        <v>1669.1499999999999</v>
      </c>
      <c r="E133" s="37">
        <v>1636.2999999999997</v>
      </c>
      <c r="F133" s="37">
        <v>1585.1499999999999</v>
      </c>
      <c r="G133" s="37">
        <v>1552.2999999999997</v>
      </c>
      <c r="H133" s="37">
        <v>1720.2999999999997</v>
      </c>
      <c r="I133" s="37">
        <v>1753.1499999999996</v>
      </c>
      <c r="J133" s="37">
        <v>1804.2999999999997</v>
      </c>
      <c r="K133" s="28">
        <v>1702</v>
      </c>
      <c r="L133" s="28">
        <v>1618</v>
      </c>
      <c r="M133" s="28">
        <v>65.161379999999994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487</v>
      </c>
      <c r="D134" s="37">
        <v>488.31666666666666</v>
      </c>
      <c r="E134" s="37">
        <v>481.93333333333334</v>
      </c>
      <c r="F134" s="37">
        <v>476.86666666666667</v>
      </c>
      <c r="G134" s="37">
        <v>470.48333333333335</v>
      </c>
      <c r="H134" s="37">
        <v>493.38333333333333</v>
      </c>
      <c r="I134" s="37">
        <v>499.76666666666665</v>
      </c>
      <c r="J134" s="37">
        <v>504.83333333333331</v>
      </c>
      <c r="K134" s="28">
        <v>494.7</v>
      </c>
      <c r="L134" s="28">
        <v>483.25</v>
      </c>
      <c r="M134" s="28">
        <v>8.7673299999999994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635</v>
      </c>
      <c r="D135" s="37">
        <v>635.43333333333328</v>
      </c>
      <c r="E135" s="37">
        <v>629.61666666666656</v>
      </c>
      <c r="F135" s="37">
        <v>624.23333333333323</v>
      </c>
      <c r="G135" s="37">
        <v>618.41666666666652</v>
      </c>
      <c r="H135" s="37">
        <v>640.81666666666661</v>
      </c>
      <c r="I135" s="37">
        <v>646.63333333333344</v>
      </c>
      <c r="J135" s="37">
        <v>652.01666666666665</v>
      </c>
      <c r="K135" s="28">
        <v>641.25</v>
      </c>
      <c r="L135" s="28">
        <v>630.04999999999995</v>
      </c>
      <c r="M135" s="28">
        <v>6.7991999999999999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76044.95</v>
      </c>
      <c r="D136" s="37">
        <v>75944.666666666672</v>
      </c>
      <c r="E136" s="37">
        <v>75435.333333333343</v>
      </c>
      <c r="F136" s="37">
        <v>74825.716666666674</v>
      </c>
      <c r="G136" s="37">
        <v>74316.383333333346</v>
      </c>
      <c r="H136" s="37">
        <v>76554.28333333334</v>
      </c>
      <c r="I136" s="37">
        <v>77063.616666666683</v>
      </c>
      <c r="J136" s="37">
        <v>77673.233333333337</v>
      </c>
      <c r="K136" s="28">
        <v>76454</v>
      </c>
      <c r="L136" s="28">
        <v>75335.05</v>
      </c>
      <c r="M136" s="28">
        <v>0.10070999999999999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197.85</v>
      </c>
      <c r="D137" s="37">
        <v>194.98333333333335</v>
      </c>
      <c r="E137" s="37">
        <v>190.9666666666667</v>
      </c>
      <c r="F137" s="37">
        <v>184.08333333333334</v>
      </c>
      <c r="G137" s="37">
        <v>180.06666666666669</v>
      </c>
      <c r="H137" s="37">
        <v>201.8666666666667</v>
      </c>
      <c r="I137" s="37">
        <v>205.88333333333335</v>
      </c>
      <c r="J137" s="37">
        <v>212.76666666666671</v>
      </c>
      <c r="K137" s="28">
        <v>199</v>
      </c>
      <c r="L137" s="28">
        <v>188.1</v>
      </c>
      <c r="M137" s="28">
        <v>90.096969999999999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1133.5999999999999</v>
      </c>
      <c r="D138" s="37">
        <v>1151.55</v>
      </c>
      <c r="E138" s="37">
        <v>1108.1999999999998</v>
      </c>
      <c r="F138" s="37">
        <v>1082.8</v>
      </c>
      <c r="G138" s="37">
        <v>1039.4499999999998</v>
      </c>
      <c r="H138" s="37">
        <v>1176.9499999999998</v>
      </c>
      <c r="I138" s="37">
        <v>1220.2999999999997</v>
      </c>
      <c r="J138" s="37">
        <v>1245.6999999999998</v>
      </c>
      <c r="K138" s="28">
        <v>1194.9000000000001</v>
      </c>
      <c r="L138" s="28">
        <v>1126.1500000000001</v>
      </c>
      <c r="M138" s="28">
        <v>104.82265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90.7</v>
      </c>
      <c r="D139" s="37">
        <v>90.733333333333348</v>
      </c>
      <c r="E139" s="37">
        <v>89.366666666666703</v>
      </c>
      <c r="F139" s="37">
        <v>88.03333333333336</v>
      </c>
      <c r="G139" s="37">
        <v>86.666666666666714</v>
      </c>
      <c r="H139" s="37">
        <v>92.066666666666691</v>
      </c>
      <c r="I139" s="37">
        <v>93.433333333333337</v>
      </c>
      <c r="J139" s="37">
        <v>94.76666666666668</v>
      </c>
      <c r="K139" s="28">
        <v>92.1</v>
      </c>
      <c r="L139" s="28">
        <v>89.4</v>
      </c>
      <c r="M139" s="28">
        <v>43.178109999999997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503.75</v>
      </c>
      <c r="D140" s="37">
        <v>502.16666666666669</v>
      </c>
      <c r="E140" s="37">
        <v>499.63333333333338</v>
      </c>
      <c r="F140" s="37">
        <v>495.51666666666671</v>
      </c>
      <c r="G140" s="37">
        <v>492.98333333333341</v>
      </c>
      <c r="H140" s="37">
        <v>506.28333333333336</v>
      </c>
      <c r="I140" s="37">
        <v>508.81666666666666</v>
      </c>
      <c r="J140" s="37">
        <v>512.93333333333339</v>
      </c>
      <c r="K140" s="28">
        <v>504.7</v>
      </c>
      <c r="L140" s="28">
        <v>498.05</v>
      </c>
      <c r="M140" s="28">
        <v>5.1483699999999999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8475.9500000000007</v>
      </c>
      <c r="D141" s="37">
        <v>8525.9666666666672</v>
      </c>
      <c r="E141" s="37">
        <v>8394.9833333333336</v>
      </c>
      <c r="F141" s="37">
        <v>8314.0166666666664</v>
      </c>
      <c r="G141" s="37">
        <v>8183.0333333333328</v>
      </c>
      <c r="H141" s="37">
        <v>8606.9333333333343</v>
      </c>
      <c r="I141" s="37">
        <v>8737.9166666666679</v>
      </c>
      <c r="J141" s="37">
        <v>8818.883333333335</v>
      </c>
      <c r="K141" s="28">
        <v>8656.9500000000007</v>
      </c>
      <c r="L141" s="28">
        <v>8445</v>
      </c>
      <c r="M141" s="28">
        <v>6.86327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838.7</v>
      </c>
      <c r="D142" s="37">
        <v>846.15</v>
      </c>
      <c r="E142" s="37">
        <v>823.55</v>
      </c>
      <c r="F142" s="37">
        <v>808.4</v>
      </c>
      <c r="G142" s="37">
        <v>785.8</v>
      </c>
      <c r="H142" s="37">
        <v>861.3</v>
      </c>
      <c r="I142" s="37">
        <v>883.90000000000009</v>
      </c>
      <c r="J142" s="37">
        <v>899.05</v>
      </c>
      <c r="K142" s="28">
        <v>868.75</v>
      </c>
      <c r="L142" s="28">
        <v>831</v>
      </c>
      <c r="M142" s="28">
        <v>7.3834499999999998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363.95</v>
      </c>
      <c r="D143" s="37">
        <v>364.59999999999997</v>
      </c>
      <c r="E143" s="37">
        <v>362.34999999999991</v>
      </c>
      <c r="F143" s="37">
        <v>360.74999999999994</v>
      </c>
      <c r="G143" s="37">
        <v>358.49999999999989</v>
      </c>
      <c r="H143" s="37">
        <v>366.19999999999993</v>
      </c>
      <c r="I143" s="37">
        <v>368.45000000000005</v>
      </c>
      <c r="J143" s="37">
        <v>370.04999999999995</v>
      </c>
      <c r="K143" s="28">
        <v>366.85</v>
      </c>
      <c r="L143" s="28">
        <v>363</v>
      </c>
      <c r="M143" s="28">
        <v>2.19557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1444.5</v>
      </c>
      <c r="D144" s="37">
        <v>1443.8</v>
      </c>
      <c r="E144" s="37">
        <v>1430.6999999999998</v>
      </c>
      <c r="F144" s="37">
        <v>1416.8999999999999</v>
      </c>
      <c r="G144" s="37">
        <v>1403.7999999999997</v>
      </c>
      <c r="H144" s="37">
        <v>1457.6</v>
      </c>
      <c r="I144" s="37">
        <v>1470.6999999999998</v>
      </c>
      <c r="J144" s="37">
        <v>1484.5</v>
      </c>
      <c r="K144" s="28">
        <v>1456.9</v>
      </c>
      <c r="L144" s="28">
        <v>1430</v>
      </c>
      <c r="M144" s="28">
        <v>2.1951900000000002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2889.75</v>
      </c>
      <c r="D145" s="37">
        <v>2897.6</v>
      </c>
      <c r="E145" s="37">
        <v>2860.2</v>
      </c>
      <c r="F145" s="37">
        <v>2830.65</v>
      </c>
      <c r="G145" s="37">
        <v>2793.25</v>
      </c>
      <c r="H145" s="37">
        <v>2927.1499999999996</v>
      </c>
      <c r="I145" s="37">
        <v>2964.55</v>
      </c>
      <c r="J145" s="37">
        <v>2994.0999999999995</v>
      </c>
      <c r="K145" s="28">
        <v>2935</v>
      </c>
      <c r="L145" s="28">
        <v>2868.05</v>
      </c>
      <c r="M145" s="28">
        <v>5.0779100000000001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2232.8000000000002</v>
      </c>
      <c r="D146" s="37">
        <v>2237.5166666666669</v>
      </c>
      <c r="E146" s="37">
        <v>2203.2833333333338</v>
      </c>
      <c r="F146" s="37">
        <v>2173.7666666666669</v>
      </c>
      <c r="G146" s="37">
        <v>2139.5333333333338</v>
      </c>
      <c r="H146" s="37">
        <v>2267.0333333333338</v>
      </c>
      <c r="I146" s="37">
        <v>2301.2666666666664</v>
      </c>
      <c r="J146" s="37">
        <v>2330.7833333333338</v>
      </c>
      <c r="K146" s="28">
        <v>2271.75</v>
      </c>
      <c r="L146" s="28">
        <v>2208</v>
      </c>
      <c r="M146" s="28">
        <v>3.6803300000000001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1035.5999999999999</v>
      </c>
      <c r="D147" s="37">
        <v>1039.2833333333333</v>
      </c>
      <c r="E147" s="37">
        <v>1022.3166666666666</v>
      </c>
      <c r="F147" s="37">
        <v>1009.0333333333333</v>
      </c>
      <c r="G147" s="37">
        <v>992.06666666666661</v>
      </c>
      <c r="H147" s="37">
        <v>1052.5666666666666</v>
      </c>
      <c r="I147" s="37">
        <v>1069.5333333333333</v>
      </c>
      <c r="J147" s="37">
        <v>1082.8166666666666</v>
      </c>
      <c r="K147" s="28">
        <v>1056.25</v>
      </c>
      <c r="L147" s="28">
        <v>1026</v>
      </c>
      <c r="M147" s="28">
        <v>7.0772899999999996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108.95</v>
      </c>
      <c r="D148" s="37">
        <v>109.39999999999999</v>
      </c>
      <c r="E148" s="37">
        <v>107.84999999999998</v>
      </c>
      <c r="F148" s="37">
        <v>106.74999999999999</v>
      </c>
      <c r="G148" s="37">
        <v>105.19999999999997</v>
      </c>
      <c r="H148" s="37">
        <v>110.49999999999999</v>
      </c>
      <c r="I148" s="37">
        <v>112.05</v>
      </c>
      <c r="J148" s="37">
        <v>113.14999999999999</v>
      </c>
      <c r="K148" s="28">
        <v>110.95</v>
      </c>
      <c r="L148" s="28">
        <v>108.3</v>
      </c>
      <c r="M148" s="28">
        <v>95.632390000000001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143.69999999999999</v>
      </c>
      <c r="D149" s="37">
        <v>142.96666666666667</v>
      </c>
      <c r="E149" s="37">
        <v>141.73333333333335</v>
      </c>
      <c r="F149" s="37">
        <v>139.76666666666668</v>
      </c>
      <c r="G149" s="37">
        <v>138.53333333333336</v>
      </c>
      <c r="H149" s="37">
        <v>144.93333333333334</v>
      </c>
      <c r="I149" s="37">
        <v>146.16666666666663</v>
      </c>
      <c r="J149" s="37">
        <v>148.13333333333333</v>
      </c>
      <c r="K149" s="28">
        <v>144.19999999999999</v>
      </c>
      <c r="L149" s="28">
        <v>141</v>
      </c>
      <c r="M149" s="28">
        <v>153.75888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74.349999999999994</v>
      </c>
      <c r="D150" s="37">
        <v>74.05</v>
      </c>
      <c r="E150" s="37">
        <v>72.849999999999994</v>
      </c>
      <c r="F150" s="37">
        <v>71.349999999999994</v>
      </c>
      <c r="G150" s="37">
        <v>70.149999999999991</v>
      </c>
      <c r="H150" s="37">
        <v>75.55</v>
      </c>
      <c r="I150" s="37">
        <v>76.750000000000014</v>
      </c>
      <c r="J150" s="37">
        <v>78.25</v>
      </c>
      <c r="K150" s="28">
        <v>75.25</v>
      </c>
      <c r="L150" s="28">
        <v>72.55</v>
      </c>
      <c r="M150" s="28">
        <v>282.75261999999998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3815.3</v>
      </c>
      <c r="D151" s="37">
        <v>3792.1</v>
      </c>
      <c r="E151" s="37">
        <v>3752.2</v>
      </c>
      <c r="F151" s="37">
        <v>3689.1</v>
      </c>
      <c r="G151" s="37">
        <v>3649.2</v>
      </c>
      <c r="H151" s="37">
        <v>3855.2</v>
      </c>
      <c r="I151" s="37">
        <v>3895.1000000000004</v>
      </c>
      <c r="J151" s="37">
        <v>3958.2</v>
      </c>
      <c r="K151" s="28">
        <v>3832</v>
      </c>
      <c r="L151" s="28">
        <v>3729</v>
      </c>
      <c r="M151" s="28">
        <v>1.38113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18419.150000000001</v>
      </c>
      <c r="D152" s="37">
        <v>18363.716666666667</v>
      </c>
      <c r="E152" s="37">
        <v>18277.433333333334</v>
      </c>
      <c r="F152" s="37">
        <v>18135.716666666667</v>
      </c>
      <c r="G152" s="37">
        <v>18049.433333333334</v>
      </c>
      <c r="H152" s="37">
        <v>18505.433333333334</v>
      </c>
      <c r="I152" s="37">
        <v>18591.716666666667</v>
      </c>
      <c r="J152" s="37">
        <v>18733.433333333334</v>
      </c>
      <c r="K152" s="28">
        <v>18450</v>
      </c>
      <c r="L152" s="28">
        <v>18222</v>
      </c>
      <c r="M152" s="28">
        <v>0.58825000000000005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287.55</v>
      </c>
      <c r="D153" s="37">
        <v>286.08333333333331</v>
      </c>
      <c r="E153" s="37">
        <v>283.16666666666663</v>
      </c>
      <c r="F153" s="37">
        <v>278.7833333333333</v>
      </c>
      <c r="G153" s="37">
        <v>275.86666666666662</v>
      </c>
      <c r="H153" s="37">
        <v>290.46666666666664</v>
      </c>
      <c r="I153" s="37">
        <v>293.38333333333327</v>
      </c>
      <c r="J153" s="37">
        <v>297.76666666666665</v>
      </c>
      <c r="K153" s="28">
        <v>289</v>
      </c>
      <c r="L153" s="28">
        <v>281.7</v>
      </c>
      <c r="M153" s="28">
        <v>4.6798400000000004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803.3</v>
      </c>
      <c r="D154" s="37">
        <v>796.83333333333337</v>
      </c>
      <c r="E154" s="37">
        <v>786.66666666666674</v>
      </c>
      <c r="F154" s="37">
        <v>770.03333333333342</v>
      </c>
      <c r="G154" s="37">
        <v>759.86666666666679</v>
      </c>
      <c r="H154" s="37">
        <v>813.4666666666667</v>
      </c>
      <c r="I154" s="37">
        <v>823.63333333333344</v>
      </c>
      <c r="J154" s="37">
        <v>840.26666666666665</v>
      </c>
      <c r="K154" s="28">
        <v>807</v>
      </c>
      <c r="L154" s="28">
        <v>780.2</v>
      </c>
      <c r="M154" s="28">
        <v>8.1811900000000009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121.5</v>
      </c>
      <c r="D155" s="37">
        <v>122.95</v>
      </c>
      <c r="E155" s="37">
        <v>119.55000000000001</v>
      </c>
      <c r="F155" s="37">
        <v>117.60000000000001</v>
      </c>
      <c r="G155" s="37">
        <v>114.20000000000002</v>
      </c>
      <c r="H155" s="37">
        <v>124.9</v>
      </c>
      <c r="I155" s="37">
        <v>128.30000000000001</v>
      </c>
      <c r="J155" s="37">
        <v>130.25</v>
      </c>
      <c r="K155" s="28">
        <v>126.35</v>
      </c>
      <c r="L155" s="28">
        <v>121</v>
      </c>
      <c r="M155" s="28">
        <v>427.78692000000001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184.2</v>
      </c>
      <c r="D156" s="37">
        <v>183.95000000000002</v>
      </c>
      <c r="E156" s="37">
        <v>179.10000000000002</v>
      </c>
      <c r="F156" s="37">
        <v>174</v>
      </c>
      <c r="G156" s="37">
        <v>169.15</v>
      </c>
      <c r="H156" s="37">
        <v>189.05000000000004</v>
      </c>
      <c r="I156" s="37">
        <v>193.9</v>
      </c>
      <c r="J156" s="37">
        <v>199.00000000000006</v>
      </c>
      <c r="K156" s="28">
        <v>188.8</v>
      </c>
      <c r="L156" s="28">
        <v>178.85</v>
      </c>
      <c r="M156" s="28">
        <v>70.011719999999997</v>
      </c>
      <c r="N156" s="1"/>
      <c r="O156" s="1"/>
    </row>
    <row r="157" spans="1:15" ht="12.75" customHeight="1">
      <c r="A157" s="53">
        <v>148</v>
      </c>
      <c r="B157" s="28" t="s">
        <v>857</v>
      </c>
      <c r="C157" s="28">
        <v>698.75</v>
      </c>
      <c r="D157" s="37">
        <v>698.91666666666663</v>
      </c>
      <c r="E157" s="37">
        <v>691.83333333333326</v>
      </c>
      <c r="F157" s="37">
        <v>684.91666666666663</v>
      </c>
      <c r="G157" s="37">
        <v>677.83333333333326</v>
      </c>
      <c r="H157" s="37">
        <v>705.83333333333326</v>
      </c>
      <c r="I157" s="37">
        <v>712.91666666666652</v>
      </c>
      <c r="J157" s="37">
        <v>719.83333333333326</v>
      </c>
      <c r="K157" s="28">
        <v>706</v>
      </c>
      <c r="L157" s="28">
        <v>692</v>
      </c>
      <c r="M157" s="28">
        <v>18.78051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3204.05</v>
      </c>
      <c r="D158" s="37">
        <v>3186.3666666666668</v>
      </c>
      <c r="E158" s="37">
        <v>3152.7333333333336</v>
      </c>
      <c r="F158" s="37">
        <v>3101.416666666667</v>
      </c>
      <c r="G158" s="37">
        <v>3067.7833333333338</v>
      </c>
      <c r="H158" s="37">
        <v>3237.6833333333334</v>
      </c>
      <c r="I158" s="37">
        <v>3271.3166666666666</v>
      </c>
      <c r="J158" s="37">
        <v>3322.6333333333332</v>
      </c>
      <c r="K158" s="28">
        <v>3220</v>
      </c>
      <c r="L158" s="28">
        <v>3135.05</v>
      </c>
      <c r="M158" s="28">
        <v>0.84113000000000004</v>
      </c>
      <c r="N158" s="1"/>
      <c r="O158" s="1"/>
    </row>
    <row r="159" spans="1:15" ht="12.75" customHeight="1">
      <c r="A159" s="53">
        <v>150</v>
      </c>
      <c r="B159" s="28" t="s">
        <v>858</v>
      </c>
      <c r="C159" s="28">
        <v>564.04999999999995</v>
      </c>
      <c r="D159" s="37">
        <v>567.15</v>
      </c>
      <c r="E159" s="37">
        <v>557.9</v>
      </c>
      <c r="F159" s="37">
        <v>551.75</v>
      </c>
      <c r="G159" s="37">
        <v>542.5</v>
      </c>
      <c r="H159" s="37">
        <v>573.29999999999995</v>
      </c>
      <c r="I159" s="37">
        <v>582.54999999999995</v>
      </c>
      <c r="J159" s="37">
        <v>588.69999999999993</v>
      </c>
      <c r="K159" s="28">
        <v>576.4</v>
      </c>
      <c r="L159" s="28">
        <v>561</v>
      </c>
      <c r="M159" s="28">
        <v>3.0441400000000001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2752.35</v>
      </c>
      <c r="D160" s="37">
        <v>2749.9166666666665</v>
      </c>
      <c r="E160" s="37">
        <v>2719.833333333333</v>
      </c>
      <c r="F160" s="37">
        <v>2687.3166666666666</v>
      </c>
      <c r="G160" s="37">
        <v>2657.2333333333331</v>
      </c>
      <c r="H160" s="37">
        <v>2782.4333333333329</v>
      </c>
      <c r="I160" s="37">
        <v>2812.516666666666</v>
      </c>
      <c r="J160" s="37">
        <v>2845.0333333333328</v>
      </c>
      <c r="K160" s="28">
        <v>2780</v>
      </c>
      <c r="L160" s="28">
        <v>2717.4</v>
      </c>
      <c r="M160" s="28">
        <v>1.2769299999999999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43575.7</v>
      </c>
      <c r="D161" s="37">
        <v>43702.733333333337</v>
      </c>
      <c r="E161" s="37">
        <v>43283.966666666674</v>
      </c>
      <c r="F161" s="37">
        <v>42992.233333333337</v>
      </c>
      <c r="G161" s="37">
        <v>42573.466666666674</v>
      </c>
      <c r="H161" s="37">
        <v>43994.466666666674</v>
      </c>
      <c r="I161" s="37">
        <v>44413.233333333337</v>
      </c>
      <c r="J161" s="37">
        <v>44704.966666666674</v>
      </c>
      <c r="K161" s="28">
        <v>44121.5</v>
      </c>
      <c r="L161" s="28">
        <v>43411</v>
      </c>
      <c r="M161" s="28">
        <v>0.11494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3397.8</v>
      </c>
      <c r="D162" s="37">
        <v>3410.0499999999997</v>
      </c>
      <c r="E162" s="37">
        <v>3360.7499999999995</v>
      </c>
      <c r="F162" s="37">
        <v>3323.7</v>
      </c>
      <c r="G162" s="37">
        <v>3274.3999999999996</v>
      </c>
      <c r="H162" s="37">
        <v>3447.0999999999995</v>
      </c>
      <c r="I162" s="37">
        <v>3496.3999999999996</v>
      </c>
      <c r="J162" s="37">
        <v>3533.4499999999994</v>
      </c>
      <c r="K162" s="28">
        <v>3459.35</v>
      </c>
      <c r="L162" s="28">
        <v>3373</v>
      </c>
      <c r="M162" s="28">
        <v>1.9876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225.35</v>
      </c>
      <c r="D163" s="37">
        <v>225.78333333333333</v>
      </c>
      <c r="E163" s="37">
        <v>221.56666666666666</v>
      </c>
      <c r="F163" s="37">
        <v>217.78333333333333</v>
      </c>
      <c r="G163" s="37">
        <v>213.56666666666666</v>
      </c>
      <c r="H163" s="37">
        <v>229.56666666666666</v>
      </c>
      <c r="I163" s="37">
        <v>233.7833333333333</v>
      </c>
      <c r="J163" s="37">
        <v>237.56666666666666</v>
      </c>
      <c r="K163" s="28">
        <v>230</v>
      </c>
      <c r="L163" s="28">
        <v>222</v>
      </c>
      <c r="M163" s="28">
        <v>34.211170000000003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2250.85</v>
      </c>
      <c r="D164" s="37">
        <v>2244.9333333333329</v>
      </c>
      <c r="E164" s="37">
        <v>2234.9166666666661</v>
      </c>
      <c r="F164" s="37">
        <v>2218.9833333333331</v>
      </c>
      <c r="G164" s="37">
        <v>2208.9666666666662</v>
      </c>
      <c r="H164" s="37">
        <v>2260.8666666666659</v>
      </c>
      <c r="I164" s="37">
        <v>2270.8833333333332</v>
      </c>
      <c r="J164" s="37">
        <v>2286.8166666666657</v>
      </c>
      <c r="K164" s="28">
        <v>2254.9499999999998</v>
      </c>
      <c r="L164" s="28">
        <v>2229</v>
      </c>
      <c r="M164" s="28">
        <v>2.14805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1709.7</v>
      </c>
      <c r="D165" s="37">
        <v>1714.45</v>
      </c>
      <c r="E165" s="37">
        <v>1693.9</v>
      </c>
      <c r="F165" s="37">
        <v>1678.1000000000001</v>
      </c>
      <c r="G165" s="37">
        <v>1657.5500000000002</v>
      </c>
      <c r="H165" s="37">
        <v>1730.25</v>
      </c>
      <c r="I165" s="37">
        <v>1750.7999999999997</v>
      </c>
      <c r="J165" s="37">
        <v>1766.6</v>
      </c>
      <c r="K165" s="28">
        <v>1735</v>
      </c>
      <c r="L165" s="28">
        <v>1698.65</v>
      </c>
      <c r="M165" s="28">
        <v>3.21008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2204.0500000000002</v>
      </c>
      <c r="D166" s="37">
        <v>2218.2666666666669</v>
      </c>
      <c r="E166" s="37">
        <v>2182.7833333333338</v>
      </c>
      <c r="F166" s="37">
        <v>2161.5166666666669</v>
      </c>
      <c r="G166" s="37">
        <v>2126.0333333333338</v>
      </c>
      <c r="H166" s="37">
        <v>2239.5333333333338</v>
      </c>
      <c r="I166" s="37">
        <v>2275.0166666666664</v>
      </c>
      <c r="J166" s="37">
        <v>2296.2833333333338</v>
      </c>
      <c r="K166" s="28">
        <v>2253.75</v>
      </c>
      <c r="L166" s="28">
        <v>2197</v>
      </c>
      <c r="M166" s="28">
        <v>2.1474899999999999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108.95</v>
      </c>
      <c r="D167" s="37">
        <v>108.55000000000001</v>
      </c>
      <c r="E167" s="37">
        <v>107.95000000000002</v>
      </c>
      <c r="F167" s="37">
        <v>106.95</v>
      </c>
      <c r="G167" s="37">
        <v>106.35000000000001</v>
      </c>
      <c r="H167" s="37">
        <v>109.55000000000003</v>
      </c>
      <c r="I167" s="37">
        <v>110.15000000000002</v>
      </c>
      <c r="J167" s="37">
        <v>111.15000000000003</v>
      </c>
      <c r="K167" s="28">
        <v>109.15</v>
      </c>
      <c r="L167" s="28">
        <v>107.55</v>
      </c>
      <c r="M167" s="28">
        <v>21.648540000000001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218.8</v>
      </c>
      <c r="D168" s="37">
        <v>216.95000000000002</v>
      </c>
      <c r="E168" s="37">
        <v>214.50000000000003</v>
      </c>
      <c r="F168" s="37">
        <v>210.20000000000002</v>
      </c>
      <c r="G168" s="37">
        <v>207.75000000000003</v>
      </c>
      <c r="H168" s="37">
        <v>221.25000000000003</v>
      </c>
      <c r="I168" s="37">
        <v>223.70000000000002</v>
      </c>
      <c r="J168" s="37">
        <v>228.00000000000003</v>
      </c>
      <c r="K168" s="28">
        <v>219.4</v>
      </c>
      <c r="L168" s="28">
        <v>212.65</v>
      </c>
      <c r="M168" s="28">
        <v>128.56693000000001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425</v>
      </c>
      <c r="D169" s="37">
        <v>423.16666666666669</v>
      </c>
      <c r="E169" s="37">
        <v>419.03333333333336</v>
      </c>
      <c r="F169" s="37">
        <v>413.06666666666666</v>
      </c>
      <c r="G169" s="37">
        <v>408.93333333333334</v>
      </c>
      <c r="H169" s="37">
        <v>429.13333333333338</v>
      </c>
      <c r="I169" s="37">
        <v>433.26666666666671</v>
      </c>
      <c r="J169" s="37">
        <v>439.23333333333341</v>
      </c>
      <c r="K169" s="28">
        <v>427.3</v>
      </c>
      <c r="L169" s="28">
        <v>417.2</v>
      </c>
      <c r="M169" s="28">
        <v>2.5843699999999998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14255.35</v>
      </c>
      <c r="D170" s="37">
        <v>14279.133333333333</v>
      </c>
      <c r="E170" s="37">
        <v>14086.316666666666</v>
      </c>
      <c r="F170" s="37">
        <v>13917.283333333333</v>
      </c>
      <c r="G170" s="37">
        <v>13724.466666666665</v>
      </c>
      <c r="H170" s="37">
        <v>14448.166666666666</v>
      </c>
      <c r="I170" s="37">
        <v>14640.983333333335</v>
      </c>
      <c r="J170" s="37">
        <v>14810.016666666666</v>
      </c>
      <c r="K170" s="28">
        <v>14471.95</v>
      </c>
      <c r="L170" s="28">
        <v>14110.1</v>
      </c>
      <c r="M170" s="28">
        <v>6.5320000000000003E-2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30.65</v>
      </c>
      <c r="D171" s="37">
        <v>30.75</v>
      </c>
      <c r="E171" s="37">
        <v>30.3</v>
      </c>
      <c r="F171" s="37">
        <v>29.95</v>
      </c>
      <c r="G171" s="37">
        <v>29.5</v>
      </c>
      <c r="H171" s="37">
        <v>31.1</v>
      </c>
      <c r="I171" s="37">
        <v>31.550000000000004</v>
      </c>
      <c r="J171" s="37">
        <v>31.900000000000002</v>
      </c>
      <c r="K171" s="28">
        <v>31.2</v>
      </c>
      <c r="L171" s="28">
        <v>30.4</v>
      </c>
      <c r="M171" s="28">
        <v>207.54741999999999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130.80000000000001</v>
      </c>
      <c r="D172" s="37">
        <v>130.61666666666667</v>
      </c>
      <c r="E172" s="37">
        <v>129.98333333333335</v>
      </c>
      <c r="F172" s="37">
        <v>129.16666666666669</v>
      </c>
      <c r="G172" s="37">
        <v>128.53333333333336</v>
      </c>
      <c r="H172" s="37">
        <v>131.43333333333334</v>
      </c>
      <c r="I172" s="37">
        <v>132.06666666666666</v>
      </c>
      <c r="J172" s="37">
        <v>132.88333333333333</v>
      </c>
      <c r="K172" s="28">
        <v>131.25</v>
      </c>
      <c r="L172" s="28">
        <v>129.80000000000001</v>
      </c>
      <c r="M172" s="28">
        <v>30.105070000000001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2391.4</v>
      </c>
      <c r="D173" s="37">
        <v>2397.3166666666666</v>
      </c>
      <c r="E173" s="37">
        <v>2376.6333333333332</v>
      </c>
      <c r="F173" s="37">
        <v>2361.8666666666668</v>
      </c>
      <c r="G173" s="37">
        <v>2341.1833333333334</v>
      </c>
      <c r="H173" s="37">
        <v>2412.083333333333</v>
      </c>
      <c r="I173" s="37">
        <v>2432.7666666666664</v>
      </c>
      <c r="J173" s="37">
        <v>2447.5333333333328</v>
      </c>
      <c r="K173" s="28">
        <v>2418</v>
      </c>
      <c r="L173" s="28">
        <v>2382.5500000000002</v>
      </c>
      <c r="M173" s="28">
        <v>87.731620000000007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851.15</v>
      </c>
      <c r="D174" s="37">
        <v>849.86666666666679</v>
      </c>
      <c r="E174" s="37">
        <v>846.73333333333358</v>
      </c>
      <c r="F174" s="37">
        <v>842.31666666666683</v>
      </c>
      <c r="G174" s="37">
        <v>839.18333333333362</v>
      </c>
      <c r="H174" s="37">
        <v>854.28333333333353</v>
      </c>
      <c r="I174" s="37">
        <v>857.41666666666674</v>
      </c>
      <c r="J174" s="37">
        <v>861.83333333333348</v>
      </c>
      <c r="K174" s="28">
        <v>853</v>
      </c>
      <c r="L174" s="28">
        <v>845.45</v>
      </c>
      <c r="M174" s="28">
        <v>13.522650000000001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1146.9000000000001</v>
      </c>
      <c r="D175" s="37">
        <v>1141.2833333333335</v>
      </c>
      <c r="E175" s="37">
        <v>1133.166666666667</v>
      </c>
      <c r="F175" s="37">
        <v>1119.4333333333334</v>
      </c>
      <c r="G175" s="37">
        <v>1111.3166666666668</v>
      </c>
      <c r="H175" s="37">
        <v>1155.0166666666671</v>
      </c>
      <c r="I175" s="37">
        <v>1163.1333333333334</v>
      </c>
      <c r="J175" s="37">
        <v>1176.8666666666672</v>
      </c>
      <c r="K175" s="28">
        <v>1149.4000000000001</v>
      </c>
      <c r="L175" s="28">
        <v>1127.55</v>
      </c>
      <c r="M175" s="28">
        <v>11.351100000000001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2175.5</v>
      </c>
      <c r="D176" s="37">
        <v>2137.8333333333335</v>
      </c>
      <c r="E176" s="37">
        <v>2092.666666666667</v>
      </c>
      <c r="F176" s="37">
        <v>2009.8333333333335</v>
      </c>
      <c r="G176" s="37">
        <v>1964.666666666667</v>
      </c>
      <c r="H176" s="37">
        <v>2220.666666666667</v>
      </c>
      <c r="I176" s="37">
        <v>2265.8333333333339</v>
      </c>
      <c r="J176" s="37">
        <v>2348.666666666667</v>
      </c>
      <c r="K176" s="28">
        <v>2183</v>
      </c>
      <c r="L176" s="28">
        <v>2055</v>
      </c>
      <c r="M176" s="28">
        <v>20.0169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19932.8</v>
      </c>
      <c r="D177" s="37">
        <v>20046.933333333334</v>
      </c>
      <c r="E177" s="37">
        <v>19745.866666666669</v>
      </c>
      <c r="F177" s="37">
        <v>19558.933333333334</v>
      </c>
      <c r="G177" s="37">
        <v>19257.866666666669</v>
      </c>
      <c r="H177" s="37">
        <v>20233.866666666669</v>
      </c>
      <c r="I177" s="37">
        <v>20534.933333333334</v>
      </c>
      <c r="J177" s="37">
        <v>20721.866666666669</v>
      </c>
      <c r="K177" s="28">
        <v>20348</v>
      </c>
      <c r="L177" s="28">
        <v>19860</v>
      </c>
      <c r="M177" s="28">
        <v>0.21582999999999999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1280.45</v>
      </c>
      <c r="D178" s="37">
        <v>1291.6666666666667</v>
      </c>
      <c r="E178" s="37">
        <v>1259.7833333333335</v>
      </c>
      <c r="F178" s="37">
        <v>1239.1166666666668</v>
      </c>
      <c r="G178" s="37">
        <v>1207.2333333333336</v>
      </c>
      <c r="H178" s="37">
        <v>1312.3333333333335</v>
      </c>
      <c r="I178" s="37">
        <v>1344.2166666666667</v>
      </c>
      <c r="J178" s="37">
        <v>1364.8833333333334</v>
      </c>
      <c r="K178" s="28">
        <v>1323.55</v>
      </c>
      <c r="L178" s="28">
        <v>1271</v>
      </c>
      <c r="M178" s="28">
        <v>7.3056299999999998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2681.35</v>
      </c>
      <c r="D179" s="37">
        <v>2675.0166666666664</v>
      </c>
      <c r="E179" s="37">
        <v>2657.333333333333</v>
      </c>
      <c r="F179" s="37">
        <v>2633.3166666666666</v>
      </c>
      <c r="G179" s="37">
        <v>2615.6333333333332</v>
      </c>
      <c r="H179" s="37">
        <v>2699.0333333333328</v>
      </c>
      <c r="I179" s="37">
        <v>2716.7166666666662</v>
      </c>
      <c r="J179" s="37">
        <v>2740.7333333333327</v>
      </c>
      <c r="K179" s="28">
        <v>2692.7</v>
      </c>
      <c r="L179" s="28">
        <v>2651</v>
      </c>
      <c r="M179" s="28">
        <v>3.1590500000000001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567.45000000000005</v>
      </c>
      <c r="D180" s="37">
        <v>568.86666666666667</v>
      </c>
      <c r="E180" s="37">
        <v>561.33333333333337</v>
      </c>
      <c r="F180" s="37">
        <v>555.2166666666667</v>
      </c>
      <c r="G180" s="37">
        <v>547.68333333333339</v>
      </c>
      <c r="H180" s="37">
        <v>574.98333333333335</v>
      </c>
      <c r="I180" s="37">
        <v>582.51666666666665</v>
      </c>
      <c r="J180" s="37">
        <v>588.63333333333333</v>
      </c>
      <c r="K180" s="28">
        <v>576.4</v>
      </c>
      <c r="L180" s="28">
        <v>562.75</v>
      </c>
      <c r="M180" s="28">
        <v>2.8733200000000001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488.55</v>
      </c>
      <c r="D181" s="37">
        <v>487.86666666666662</v>
      </c>
      <c r="E181" s="37">
        <v>485.83333333333326</v>
      </c>
      <c r="F181" s="37">
        <v>483.11666666666662</v>
      </c>
      <c r="G181" s="37">
        <v>481.08333333333326</v>
      </c>
      <c r="H181" s="37">
        <v>490.58333333333326</v>
      </c>
      <c r="I181" s="37">
        <v>492.61666666666667</v>
      </c>
      <c r="J181" s="37">
        <v>495.33333333333326</v>
      </c>
      <c r="K181" s="28">
        <v>489.9</v>
      </c>
      <c r="L181" s="28">
        <v>485.15</v>
      </c>
      <c r="M181" s="28">
        <v>90.572310000000002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71.599999999999994</v>
      </c>
      <c r="D182" s="37">
        <v>72.183333333333323</v>
      </c>
      <c r="E182" s="37">
        <v>70.566666666666649</v>
      </c>
      <c r="F182" s="37">
        <v>69.533333333333331</v>
      </c>
      <c r="G182" s="37">
        <v>67.916666666666657</v>
      </c>
      <c r="H182" s="37">
        <v>73.21666666666664</v>
      </c>
      <c r="I182" s="37">
        <v>74.833333333333314</v>
      </c>
      <c r="J182" s="37">
        <v>75.866666666666632</v>
      </c>
      <c r="K182" s="28">
        <v>73.8</v>
      </c>
      <c r="L182" s="28">
        <v>71.150000000000006</v>
      </c>
      <c r="M182" s="28">
        <v>377.68322000000001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857.7</v>
      </c>
      <c r="D183" s="37">
        <v>855.65</v>
      </c>
      <c r="E183" s="37">
        <v>851.8</v>
      </c>
      <c r="F183" s="37">
        <v>845.9</v>
      </c>
      <c r="G183" s="37">
        <v>842.05</v>
      </c>
      <c r="H183" s="37">
        <v>861.55</v>
      </c>
      <c r="I183" s="37">
        <v>865.40000000000009</v>
      </c>
      <c r="J183" s="37">
        <v>871.3</v>
      </c>
      <c r="K183" s="28">
        <v>859.5</v>
      </c>
      <c r="L183" s="28">
        <v>849.75</v>
      </c>
      <c r="M183" s="28">
        <v>29.278320000000001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429.55</v>
      </c>
      <c r="D184" s="37">
        <v>432.85000000000008</v>
      </c>
      <c r="E184" s="37">
        <v>423.85000000000014</v>
      </c>
      <c r="F184" s="37">
        <v>418.15000000000003</v>
      </c>
      <c r="G184" s="37">
        <v>409.15000000000009</v>
      </c>
      <c r="H184" s="37">
        <v>438.55000000000018</v>
      </c>
      <c r="I184" s="37">
        <v>447.55000000000007</v>
      </c>
      <c r="J184" s="37">
        <v>453.25000000000023</v>
      </c>
      <c r="K184" s="28">
        <v>441.85</v>
      </c>
      <c r="L184" s="28">
        <v>427.15</v>
      </c>
      <c r="M184" s="28">
        <v>12.518969999999999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572.95000000000005</v>
      </c>
      <c r="D185" s="37">
        <v>573.56666666666672</v>
      </c>
      <c r="E185" s="37">
        <v>564.38333333333344</v>
      </c>
      <c r="F185" s="37">
        <v>555.81666666666672</v>
      </c>
      <c r="G185" s="37">
        <v>546.63333333333344</v>
      </c>
      <c r="H185" s="37">
        <v>582.13333333333344</v>
      </c>
      <c r="I185" s="37">
        <v>591.31666666666661</v>
      </c>
      <c r="J185" s="37">
        <v>599.88333333333344</v>
      </c>
      <c r="K185" s="28">
        <v>582.75</v>
      </c>
      <c r="L185" s="28">
        <v>565</v>
      </c>
      <c r="M185" s="28">
        <v>2.3893900000000001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839.15</v>
      </c>
      <c r="D186" s="37">
        <v>835.33333333333337</v>
      </c>
      <c r="E186" s="37">
        <v>828.81666666666672</v>
      </c>
      <c r="F186" s="37">
        <v>818.48333333333335</v>
      </c>
      <c r="G186" s="37">
        <v>811.9666666666667</v>
      </c>
      <c r="H186" s="37">
        <v>845.66666666666674</v>
      </c>
      <c r="I186" s="37">
        <v>852.18333333333339</v>
      </c>
      <c r="J186" s="37">
        <v>862.51666666666677</v>
      </c>
      <c r="K186" s="28">
        <v>841.85</v>
      </c>
      <c r="L186" s="28">
        <v>825</v>
      </c>
      <c r="M186" s="28">
        <v>10.66301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836.45</v>
      </c>
      <c r="D187" s="37">
        <v>832.56666666666661</v>
      </c>
      <c r="E187" s="37">
        <v>826.13333333333321</v>
      </c>
      <c r="F187" s="37">
        <v>815.81666666666661</v>
      </c>
      <c r="G187" s="37">
        <v>809.38333333333321</v>
      </c>
      <c r="H187" s="37">
        <v>842.88333333333321</v>
      </c>
      <c r="I187" s="37">
        <v>849.31666666666661</v>
      </c>
      <c r="J187" s="37">
        <v>859.63333333333321</v>
      </c>
      <c r="K187" s="28">
        <v>839</v>
      </c>
      <c r="L187" s="28">
        <v>822.25</v>
      </c>
      <c r="M187" s="28">
        <v>19.632940000000001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974.55</v>
      </c>
      <c r="D188" s="37">
        <v>975.85</v>
      </c>
      <c r="E188" s="37">
        <v>964.7</v>
      </c>
      <c r="F188" s="37">
        <v>954.85</v>
      </c>
      <c r="G188" s="37">
        <v>943.7</v>
      </c>
      <c r="H188" s="37">
        <v>985.7</v>
      </c>
      <c r="I188" s="37">
        <v>996.84999999999991</v>
      </c>
      <c r="J188" s="37">
        <v>1006.7</v>
      </c>
      <c r="K188" s="28">
        <v>987</v>
      </c>
      <c r="L188" s="28">
        <v>966</v>
      </c>
      <c r="M188" s="28">
        <v>2.6543100000000002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3265.45</v>
      </c>
      <c r="D189" s="37">
        <v>3273.4833333333336</v>
      </c>
      <c r="E189" s="37">
        <v>3241.9666666666672</v>
      </c>
      <c r="F189" s="37">
        <v>3218.4833333333336</v>
      </c>
      <c r="G189" s="37">
        <v>3186.9666666666672</v>
      </c>
      <c r="H189" s="37">
        <v>3296.9666666666672</v>
      </c>
      <c r="I189" s="37">
        <v>3328.4833333333336</v>
      </c>
      <c r="J189" s="37">
        <v>3351.9666666666672</v>
      </c>
      <c r="K189" s="28">
        <v>3305</v>
      </c>
      <c r="L189" s="28">
        <v>3250</v>
      </c>
      <c r="M189" s="28">
        <v>21.369160000000001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761.4</v>
      </c>
      <c r="D190" s="37">
        <v>760.26666666666677</v>
      </c>
      <c r="E190" s="37">
        <v>756.18333333333351</v>
      </c>
      <c r="F190" s="37">
        <v>750.9666666666667</v>
      </c>
      <c r="G190" s="37">
        <v>746.88333333333344</v>
      </c>
      <c r="H190" s="37">
        <v>765.48333333333358</v>
      </c>
      <c r="I190" s="37">
        <v>769.56666666666683</v>
      </c>
      <c r="J190" s="37">
        <v>774.78333333333364</v>
      </c>
      <c r="K190" s="28">
        <v>764.35</v>
      </c>
      <c r="L190" s="28">
        <v>755.05</v>
      </c>
      <c r="M190" s="28">
        <v>14.563940000000001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7993.15</v>
      </c>
      <c r="D191" s="37">
        <v>8030</v>
      </c>
      <c r="E191" s="37">
        <v>7915.15</v>
      </c>
      <c r="F191" s="37">
        <v>7837.15</v>
      </c>
      <c r="G191" s="37">
        <v>7722.2999999999993</v>
      </c>
      <c r="H191" s="37">
        <v>8108</v>
      </c>
      <c r="I191" s="37">
        <v>8222.85</v>
      </c>
      <c r="J191" s="37">
        <v>8300.85</v>
      </c>
      <c r="K191" s="28">
        <v>8144.85</v>
      </c>
      <c r="L191" s="28">
        <v>7952</v>
      </c>
      <c r="M191" s="28">
        <v>1.9436100000000001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441.55</v>
      </c>
      <c r="D192" s="37">
        <v>438.23333333333335</v>
      </c>
      <c r="E192" s="37">
        <v>432.61666666666667</v>
      </c>
      <c r="F192" s="37">
        <v>423.68333333333334</v>
      </c>
      <c r="G192" s="37">
        <v>418.06666666666666</v>
      </c>
      <c r="H192" s="37">
        <v>447.16666666666669</v>
      </c>
      <c r="I192" s="37">
        <v>452.78333333333336</v>
      </c>
      <c r="J192" s="37">
        <v>461.7166666666667</v>
      </c>
      <c r="K192" s="28">
        <v>443.85</v>
      </c>
      <c r="L192" s="28">
        <v>429.3</v>
      </c>
      <c r="M192" s="28">
        <v>237.30027000000001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220.05</v>
      </c>
      <c r="D193" s="37">
        <v>218.54999999999998</v>
      </c>
      <c r="E193" s="37">
        <v>216.24999999999997</v>
      </c>
      <c r="F193" s="37">
        <v>212.45</v>
      </c>
      <c r="G193" s="37">
        <v>210.14999999999998</v>
      </c>
      <c r="H193" s="37">
        <v>222.34999999999997</v>
      </c>
      <c r="I193" s="37">
        <v>224.64999999999998</v>
      </c>
      <c r="J193" s="37">
        <v>228.44999999999996</v>
      </c>
      <c r="K193" s="28">
        <v>220.85</v>
      </c>
      <c r="L193" s="28">
        <v>214.75</v>
      </c>
      <c r="M193" s="28">
        <v>179.40781999999999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885.9</v>
      </c>
      <c r="D194" s="37">
        <v>894.76666666666677</v>
      </c>
      <c r="E194" s="37">
        <v>871.63333333333355</v>
      </c>
      <c r="F194" s="37">
        <v>857.36666666666679</v>
      </c>
      <c r="G194" s="37">
        <v>834.23333333333358</v>
      </c>
      <c r="H194" s="37">
        <v>909.03333333333353</v>
      </c>
      <c r="I194" s="37">
        <v>932.16666666666674</v>
      </c>
      <c r="J194" s="37">
        <v>946.43333333333351</v>
      </c>
      <c r="K194" s="28">
        <v>917.9</v>
      </c>
      <c r="L194" s="28">
        <v>880.5</v>
      </c>
      <c r="M194" s="28">
        <v>112.00063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1026.5</v>
      </c>
      <c r="D195" s="37">
        <v>1025.25</v>
      </c>
      <c r="E195" s="37">
        <v>1015.8</v>
      </c>
      <c r="F195" s="37">
        <v>1005.0999999999999</v>
      </c>
      <c r="G195" s="37">
        <v>995.64999999999986</v>
      </c>
      <c r="H195" s="37">
        <v>1035.95</v>
      </c>
      <c r="I195" s="37">
        <v>1045.3999999999999</v>
      </c>
      <c r="J195" s="37">
        <v>1056.1000000000001</v>
      </c>
      <c r="K195" s="28">
        <v>1034.7</v>
      </c>
      <c r="L195" s="28">
        <v>1014.55</v>
      </c>
      <c r="M195" s="28">
        <v>28.410360000000001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652.54999999999995</v>
      </c>
      <c r="D196" s="37">
        <v>655.5</v>
      </c>
      <c r="E196" s="37">
        <v>646.04999999999995</v>
      </c>
      <c r="F196" s="37">
        <v>639.54999999999995</v>
      </c>
      <c r="G196" s="37">
        <v>630.09999999999991</v>
      </c>
      <c r="H196" s="37">
        <v>662</v>
      </c>
      <c r="I196" s="37">
        <v>671.45</v>
      </c>
      <c r="J196" s="37">
        <v>677.95</v>
      </c>
      <c r="K196" s="28">
        <v>664.95</v>
      </c>
      <c r="L196" s="28">
        <v>649</v>
      </c>
      <c r="M196" s="28">
        <v>1.7693300000000001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2144.35</v>
      </c>
      <c r="D197" s="37">
        <v>2136.2833333333333</v>
      </c>
      <c r="E197" s="37">
        <v>2118.5666666666666</v>
      </c>
      <c r="F197" s="37">
        <v>2092.7833333333333</v>
      </c>
      <c r="G197" s="37">
        <v>2075.0666666666666</v>
      </c>
      <c r="H197" s="37">
        <v>2162.0666666666666</v>
      </c>
      <c r="I197" s="37">
        <v>2179.7833333333328</v>
      </c>
      <c r="J197" s="37">
        <v>2205.5666666666666</v>
      </c>
      <c r="K197" s="28">
        <v>2154</v>
      </c>
      <c r="L197" s="28">
        <v>2110.5</v>
      </c>
      <c r="M197" s="28">
        <v>20.39331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1466.7</v>
      </c>
      <c r="D198" s="37">
        <v>1477.75</v>
      </c>
      <c r="E198" s="37">
        <v>1450.5</v>
      </c>
      <c r="F198" s="37">
        <v>1434.3</v>
      </c>
      <c r="G198" s="37">
        <v>1407.05</v>
      </c>
      <c r="H198" s="37">
        <v>1493.95</v>
      </c>
      <c r="I198" s="37">
        <v>1521.2</v>
      </c>
      <c r="J198" s="37">
        <v>1537.4</v>
      </c>
      <c r="K198" s="28">
        <v>1505</v>
      </c>
      <c r="L198" s="28">
        <v>1461.55</v>
      </c>
      <c r="M198" s="28">
        <v>4.2373000000000003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480.85</v>
      </c>
      <c r="D199" s="37">
        <v>479.91666666666669</v>
      </c>
      <c r="E199" s="37">
        <v>474.93333333333339</v>
      </c>
      <c r="F199" s="37">
        <v>469.01666666666671</v>
      </c>
      <c r="G199" s="37">
        <v>464.03333333333342</v>
      </c>
      <c r="H199" s="37">
        <v>485.83333333333337</v>
      </c>
      <c r="I199" s="37">
        <v>490.81666666666661</v>
      </c>
      <c r="J199" s="37">
        <v>496.73333333333335</v>
      </c>
      <c r="K199" s="28">
        <v>484.9</v>
      </c>
      <c r="L199" s="28">
        <v>474</v>
      </c>
      <c r="M199" s="28">
        <v>2.2595499999999999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1204.25</v>
      </c>
      <c r="D200" s="37">
        <v>1192.5</v>
      </c>
      <c r="E200" s="37">
        <v>1174.2</v>
      </c>
      <c r="F200" s="37">
        <v>1144.1500000000001</v>
      </c>
      <c r="G200" s="37">
        <v>1125.8500000000001</v>
      </c>
      <c r="H200" s="37">
        <v>1222.55</v>
      </c>
      <c r="I200" s="37">
        <v>1240.8500000000001</v>
      </c>
      <c r="J200" s="37">
        <v>1270.8999999999999</v>
      </c>
      <c r="K200" s="28">
        <v>1210.8</v>
      </c>
      <c r="L200" s="28">
        <v>1162.45</v>
      </c>
      <c r="M200" s="28">
        <v>9.5490200000000005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38.799999999999997</v>
      </c>
      <c r="D201" s="37">
        <v>38.9</v>
      </c>
      <c r="E201" s="37">
        <v>38.599999999999994</v>
      </c>
      <c r="F201" s="37">
        <v>38.4</v>
      </c>
      <c r="G201" s="37">
        <v>38.099999999999994</v>
      </c>
      <c r="H201" s="37">
        <v>39.099999999999994</v>
      </c>
      <c r="I201" s="37">
        <v>39.399999999999991</v>
      </c>
      <c r="J201" s="37">
        <v>39.599999999999994</v>
      </c>
      <c r="K201" s="28">
        <v>39.200000000000003</v>
      </c>
      <c r="L201" s="28">
        <v>38.700000000000003</v>
      </c>
      <c r="M201" s="28">
        <v>22.835280000000001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690.25</v>
      </c>
      <c r="D202" s="37">
        <v>687.93333333333339</v>
      </c>
      <c r="E202" s="37">
        <v>683.56666666666683</v>
      </c>
      <c r="F202" s="37">
        <v>676.88333333333344</v>
      </c>
      <c r="G202" s="37">
        <v>672.51666666666688</v>
      </c>
      <c r="H202" s="37">
        <v>694.61666666666679</v>
      </c>
      <c r="I202" s="37">
        <v>698.98333333333335</v>
      </c>
      <c r="J202" s="37">
        <v>705.66666666666674</v>
      </c>
      <c r="K202" s="28">
        <v>692.3</v>
      </c>
      <c r="L202" s="28">
        <v>681.25</v>
      </c>
      <c r="M202" s="28">
        <v>30.24014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5839.1</v>
      </c>
      <c r="D203" s="37">
        <v>5867.8833333333341</v>
      </c>
      <c r="E203" s="37">
        <v>5776.8166666666684</v>
      </c>
      <c r="F203" s="37">
        <v>5714.5333333333347</v>
      </c>
      <c r="G203" s="37">
        <v>5623.466666666669</v>
      </c>
      <c r="H203" s="37">
        <v>5930.1666666666679</v>
      </c>
      <c r="I203" s="37">
        <v>6021.2333333333336</v>
      </c>
      <c r="J203" s="37">
        <v>6083.5166666666673</v>
      </c>
      <c r="K203" s="28">
        <v>5958.95</v>
      </c>
      <c r="L203" s="28">
        <v>5805.6</v>
      </c>
      <c r="M203" s="28">
        <v>4.1097999999999999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36</v>
      </c>
      <c r="D204" s="37">
        <v>35.983333333333334</v>
      </c>
      <c r="E204" s="37">
        <v>35.716666666666669</v>
      </c>
      <c r="F204" s="37">
        <v>35.433333333333337</v>
      </c>
      <c r="G204" s="37">
        <v>35.166666666666671</v>
      </c>
      <c r="H204" s="37">
        <v>36.266666666666666</v>
      </c>
      <c r="I204" s="37">
        <v>36.533333333333331</v>
      </c>
      <c r="J204" s="37">
        <v>36.816666666666663</v>
      </c>
      <c r="K204" s="28">
        <v>36.25</v>
      </c>
      <c r="L204" s="28">
        <v>35.700000000000003</v>
      </c>
      <c r="M204" s="28">
        <v>38.277479999999997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1618.75</v>
      </c>
      <c r="D205" s="37">
        <v>1619.2</v>
      </c>
      <c r="E205" s="37">
        <v>1602.5500000000002</v>
      </c>
      <c r="F205" s="37">
        <v>1586.3500000000001</v>
      </c>
      <c r="G205" s="37">
        <v>1569.7000000000003</v>
      </c>
      <c r="H205" s="37">
        <v>1635.4</v>
      </c>
      <c r="I205" s="37">
        <v>1652.0500000000002</v>
      </c>
      <c r="J205" s="37">
        <v>1668.25</v>
      </c>
      <c r="K205" s="28">
        <v>1635.85</v>
      </c>
      <c r="L205" s="28">
        <v>1603</v>
      </c>
      <c r="M205" s="28">
        <v>3.6073400000000002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814.05</v>
      </c>
      <c r="D206" s="37">
        <v>813.35</v>
      </c>
      <c r="E206" s="37">
        <v>807.7</v>
      </c>
      <c r="F206" s="37">
        <v>801.35</v>
      </c>
      <c r="G206" s="37">
        <v>795.7</v>
      </c>
      <c r="H206" s="37">
        <v>819.7</v>
      </c>
      <c r="I206" s="37">
        <v>825.34999999999991</v>
      </c>
      <c r="J206" s="37">
        <v>831.7</v>
      </c>
      <c r="K206" s="28">
        <v>819</v>
      </c>
      <c r="L206" s="28">
        <v>807</v>
      </c>
      <c r="M206" s="28">
        <v>4.1787599999999996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848.55</v>
      </c>
      <c r="D207" s="37">
        <v>840.08333333333337</v>
      </c>
      <c r="E207" s="37">
        <v>828.36666666666679</v>
      </c>
      <c r="F207" s="37">
        <v>808.18333333333339</v>
      </c>
      <c r="G207" s="37">
        <v>796.46666666666681</v>
      </c>
      <c r="H207" s="37">
        <v>860.26666666666677</v>
      </c>
      <c r="I207" s="37">
        <v>871.98333333333323</v>
      </c>
      <c r="J207" s="37">
        <v>892.16666666666674</v>
      </c>
      <c r="K207" s="28">
        <v>851.8</v>
      </c>
      <c r="L207" s="28">
        <v>819.9</v>
      </c>
      <c r="M207" s="28">
        <v>10.367190000000001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224</v>
      </c>
      <c r="D208" s="37">
        <v>226.01666666666665</v>
      </c>
      <c r="E208" s="37">
        <v>219.0333333333333</v>
      </c>
      <c r="F208" s="37">
        <v>214.06666666666666</v>
      </c>
      <c r="G208" s="37">
        <v>207.08333333333331</v>
      </c>
      <c r="H208" s="37">
        <v>230.98333333333329</v>
      </c>
      <c r="I208" s="37">
        <v>237.96666666666664</v>
      </c>
      <c r="J208" s="37">
        <v>242.93333333333328</v>
      </c>
      <c r="K208" s="28">
        <v>233</v>
      </c>
      <c r="L208" s="28">
        <v>221.05</v>
      </c>
      <c r="M208" s="28">
        <v>203.85517999999999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8.4</v>
      </c>
      <c r="D209" s="37">
        <v>8.4500000000000011</v>
      </c>
      <c r="E209" s="37">
        <v>8.3000000000000025</v>
      </c>
      <c r="F209" s="37">
        <v>8.2000000000000011</v>
      </c>
      <c r="G209" s="37">
        <v>8.0500000000000025</v>
      </c>
      <c r="H209" s="37">
        <v>8.5500000000000025</v>
      </c>
      <c r="I209" s="37">
        <v>8.7000000000000011</v>
      </c>
      <c r="J209" s="37">
        <v>8.8000000000000025</v>
      </c>
      <c r="K209" s="28">
        <v>8.6</v>
      </c>
      <c r="L209" s="28">
        <v>8.35</v>
      </c>
      <c r="M209" s="28">
        <v>528.40895999999998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968.65</v>
      </c>
      <c r="D210" s="37">
        <v>972.73333333333323</v>
      </c>
      <c r="E210" s="37">
        <v>961.46666666666647</v>
      </c>
      <c r="F210" s="37">
        <v>954.28333333333319</v>
      </c>
      <c r="G210" s="37">
        <v>943.01666666666642</v>
      </c>
      <c r="H210" s="37">
        <v>979.91666666666652</v>
      </c>
      <c r="I210" s="37">
        <v>991.18333333333317</v>
      </c>
      <c r="J210" s="37">
        <v>998.36666666666656</v>
      </c>
      <c r="K210" s="28">
        <v>984</v>
      </c>
      <c r="L210" s="28">
        <v>965.55</v>
      </c>
      <c r="M210" s="28">
        <v>6.0588499999999996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1658.6</v>
      </c>
      <c r="D211" s="37">
        <v>1655.8666666666668</v>
      </c>
      <c r="E211" s="37">
        <v>1640.7333333333336</v>
      </c>
      <c r="F211" s="37">
        <v>1622.8666666666668</v>
      </c>
      <c r="G211" s="37">
        <v>1607.7333333333336</v>
      </c>
      <c r="H211" s="37">
        <v>1673.7333333333336</v>
      </c>
      <c r="I211" s="37">
        <v>1688.8666666666668</v>
      </c>
      <c r="J211" s="37">
        <v>1706.7333333333336</v>
      </c>
      <c r="K211" s="28">
        <v>1671</v>
      </c>
      <c r="L211" s="28">
        <v>1638</v>
      </c>
      <c r="M211" s="28">
        <v>0.86772000000000005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419.1</v>
      </c>
      <c r="D212" s="37">
        <v>420.11666666666662</v>
      </c>
      <c r="E212" s="37">
        <v>415.53333333333325</v>
      </c>
      <c r="F212" s="37">
        <v>411.96666666666664</v>
      </c>
      <c r="G212" s="37">
        <v>407.38333333333327</v>
      </c>
      <c r="H212" s="37">
        <v>423.68333333333322</v>
      </c>
      <c r="I212" s="37">
        <v>428.26666666666659</v>
      </c>
      <c r="J212" s="37">
        <v>431.8333333333332</v>
      </c>
      <c r="K212" s="28">
        <v>424.7</v>
      </c>
      <c r="L212" s="28">
        <v>416.55</v>
      </c>
      <c r="M212" s="28">
        <v>47.677160000000001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12.8</v>
      </c>
      <c r="D213" s="37">
        <v>12.816666666666668</v>
      </c>
      <c r="E213" s="37">
        <v>12.683333333333337</v>
      </c>
      <c r="F213" s="37">
        <v>12.566666666666668</v>
      </c>
      <c r="G213" s="37">
        <v>12.433333333333337</v>
      </c>
      <c r="H213" s="37">
        <v>12.933333333333337</v>
      </c>
      <c r="I213" s="37">
        <v>13.066666666666666</v>
      </c>
      <c r="J213" s="37">
        <v>13.183333333333337</v>
      </c>
      <c r="K213" s="28">
        <v>12.95</v>
      </c>
      <c r="L213" s="28">
        <v>12.7</v>
      </c>
      <c r="M213" s="28">
        <v>197.92617000000001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223.85</v>
      </c>
      <c r="D214" s="37">
        <v>225.30000000000004</v>
      </c>
      <c r="E214" s="37">
        <v>221.10000000000008</v>
      </c>
      <c r="F214" s="37">
        <v>218.35000000000005</v>
      </c>
      <c r="G214" s="37">
        <v>214.15000000000009</v>
      </c>
      <c r="H214" s="37">
        <v>228.05000000000007</v>
      </c>
      <c r="I214" s="37">
        <v>232.25000000000006</v>
      </c>
      <c r="J214" s="37">
        <v>235.00000000000006</v>
      </c>
      <c r="K214" s="37">
        <v>229.5</v>
      </c>
      <c r="L214" s="37">
        <v>222.55</v>
      </c>
      <c r="M214" s="37">
        <v>92.541889999999995</v>
      </c>
      <c r="N214" s="1"/>
      <c r="O214" s="1"/>
    </row>
    <row r="215" spans="1:15" ht="12.75" customHeight="1">
      <c r="A215" s="53">
        <v>206</v>
      </c>
      <c r="B215" s="28" t="s">
        <v>859</v>
      </c>
      <c r="C215" s="37">
        <v>54.8</v>
      </c>
      <c r="D215" s="37">
        <v>54.79999999999999</v>
      </c>
      <c r="E215" s="37">
        <v>54.299999999999983</v>
      </c>
      <c r="F215" s="37">
        <v>53.79999999999999</v>
      </c>
      <c r="G215" s="37">
        <v>53.299999999999983</v>
      </c>
      <c r="H215" s="37">
        <v>55.299999999999983</v>
      </c>
      <c r="I215" s="37">
        <v>55.8</v>
      </c>
      <c r="J215" s="37">
        <v>56.299999999999983</v>
      </c>
      <c r="K215" s="37">
        <v>55.3</v>
      </c>
      <c r="L215" s="37">
        <v>54.3</v>
      </c>
      <c r="M215" s="37">
        <v>214.13556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365.95</v>
      </c>
      <c r="D216" s="37">
        <v>366.66666666666669</v>
      </c>
      <c r="E216" s="37">
        <v>363.83333333333337</v>
      </c>
      <c r="F216" s="37">
        <v>361.7166666666667</v>
      </c>
      <c r="G216" s="37">
        <v>358.88333333333338</v>
      </c>
      <c r="H216" s="37">
        <v>368.78333333333336</v>
      </c>
      <c r="I216" s="37">
        <v>371.61666666666673</v>
      </c>
      <c r="J216" s="37">
        <v>373.73333333333335</v>
      </c>
      <c r="K216" s="37">
        <v>369.5</v>
      </c>
      <c r="L216" s="37">
        <v>364.55</v>
      </c>
      <c r="M216" s="37">
        <v>6.15151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8"/>
      <c r="B1" s="45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1" t="s">
        <v>16</v>
      </c>
      <c r="B9" s="453" t="s">
        <v>18</v>
      </c>
      <c r="C9" s="457" t="s">
        <v>20</v>
      </c>
      <c r="D9" s="457" t="s">
        <v>21</v>
      </c>
      <c r="E9" s="448" t="s">
        <v>22</v>
      </c>
      <c r="F9" s="449"/>
      <c r="G9" s="450"/>
      <c r="H9" s="448" t="s">
        <v>23</v>
      </c>
      <c r="I9" s="449"/>
      <c r="J9" s="450"/>
      <c r="K9" s="23"/>
      <c r="L9" s="24"/>
      <c r="M9" s="50"/>
      <c r="N9" s="1"/>
      <c r="O9" s="1"/>
    </row>
    <row r="10" spans="1:15" ht="42.75" customHeight="1">
      <c r="A10" s="455"/>
      <c r="B10" s="456"/>
      <c r="C10" s="456"/>
      <c r="D10" s="4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22871.05</v>
      </c>
      <c r="D11" s="299">
        <v>22801.266666666666</v>
      </c>
      <c r="E11" s="299">
        <v>22591.283333333333</v>
      </c>
      <c r="F11" s="299">
        <v>22311.516666666666</v>
      </c>
      <c r="G11" s="299">
        <v>22101.533333333333</v>
      </c>
      <c r="H11" s="299">
        <v>23081.033333333333</v>
      </c>
      <c r="I11" s="299">
        <v>23291.016666666663</v>
      </c>
      <c r="J11" s="299">
        <v>23570.783333333333</v>
      </c>
      <c r="K11" s="298">
        <v>23011.25</v>
      </c>
      <c r="L11" s="298">
        <v>22521.5</v>
      </c>
      <c r="M11" s="298">
        <v>3.2399999999999998E-2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2589.1</v>
      </c>
      <c r="D12" s="299">
        <v>2585.1333333333332</v>
      </c>
      <c r="E12" s="299">
        <v>2557.9666666666662</v>
      </c>
      <c r="F12" s="299">
        <v>2526.833333333333</v>
      </c>
      <c r="G12" s="299">
        <v>2499.6666666666661</v>
      </c>
      <c r="H12" s="299">
        <v>2616.2666666666664</v>
      </c>
      <c r="I12" s="299">
        <v>2643.4333333333334</v>
      </c>
      <c r="J12" s="299">
        <v>2674.5666666666666</v>
      </c>
      <c r="K12" s="298">
        <v>2612.3000000000002</v>
      </c>
      <c r="L12" s="298">
        <v>2554</v>
      </c>
      <c r="M12" s="298">
        <v>5.3420399999999999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2169.35</v>
      </c>
      <c r="D13" s="299">
        <v>2176.7666666666664</v>
      </c>
      <c r="E13" s="299">
        <v>2152.4333333333329</v>
      </c>
      <c r="F13" s="299">
        <v>2135.5166666666664</v>
      </c>
      <c r="G13" s="299">
        <v>2111.1833333333329</v>
      </c>
      <c r="H13" s="299">
        <v>2193.6833333333329</v>
      </c>
      <c r="I13" s="299">
        <v>2218.0166666666669</v>
      </c>
      <c r="J13" s="299">
        <v>2234.9333333333329</v>
      </c>
      <c r="K13" s="298">
        <v>2201.1</v>
      </c>
      <c r="L13" s="298">
        <v>2159.85</v>
      </c>
      <c r="M13" s="298">
        <v>2.4052099999999998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2294.15</v>
      </c>
      <c r="D14" s="299">
        <v>2303.8166666666671</v>
      </c>
      <c r="E14" s="299">
        <v>2269.983333333334</v>
      </c>
      <c r="F14" s="299">
        <v>2245.8166666666671</v>
      </c>
      <c r="G14" s="299">
        <v>2211.983333333334</v>
      </c>
      <c r="H14" s="299">
        <v>2327.983333333334</v>
      </c>
      <c r="I14" s="299">
        <v>2361.8166666666671</v>
      </c>
      <c r="J14" s="299">
        <v>2385.983333333334</v>
      </c>
      <c r="K14" s="298">
        <v>2337.65</v>
      </c>
      <c r="L14" s="298">
        <v>2279.65</v>
      </c>
      <c r="M14" s="298">
        <v>0.73180999999999996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874.35</v>
      </c>
      <c r="D15" s="299">
        <v>877.65</v>
      </c>
      <c r="E15" s="299">
        <v>865.69999999999993</v>
      </c>
      <c r="F15" s="299">
        <v>857.05</v>
      </c>
      <c r="G15" s="299">
        <v>845.09999999999991</v>
      </c>
      <c r="H15" s="299">
        <v>886.3</v>
      </c>
      <c r="I15" s="299">
        <v>898.25</v>
      </c>
      <c r="J15" s="299">
        <v>906.9</v>
      </c>
      <c r="K15" s="298">
        <v>889.6</v>
      </c>
      <c r="L15" s="298">
        <v>869</v>
      </c>
      <c r="M15" s="298">
        <v>1.9522699999999999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582.04999999999995</v>
      </c>
      <c r="D16" s="299">
        <v>586.81666666666661</v>
      </c>
      <c r="E16" s="299">
        <v>574.73333333333323</v>
      </c>
      <c r="F16" s="299">
        <v>567.41666666666663</v>
      </c>
      <c r="G16" s="299">
        <v>555.33333333333326</v>
      </c>
      <c r="H16" s="299">
        <v>594.13333333333321</v>
      </c>
      <c r="I16" s="299">
        <v>606.2166666666667</v>
      </c>
      <c r="J16" s="299">
        <v>613.53333333333319</v>
      </c>
      <c r="K16" s="298">
        <v>598.9</v>
      </c>
      <c r="L16" s="298">
        <v>579.5</v>
      </c>
      <c r="M16" s="298">
        <v>9.8062100000000001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401.4</v>
      </c>
      <c r="D17" s="299">
        <v>404.40000000000003</v>
      </c>
      <c r="E17" s="299">
        <v>397.00000000000006</v>
      </c>
      <c r="F17" s="299">
        <v>392.6</v>
      </c>
      <c r="G17" s="299">
        <v>385.20000000000005</v>
      </c>
      <c r="H17" s="299">
        <v>408.80000000000007</v>
      </c>
      <c r="I17" s="299">
        <v>416.20000000000005</v>
      </c>
      <c r="J17" s="299">
        <v>420.60000000000008</v>
      </c>
      <c r="K17" s="298">
        <v>411.8</v>
      </c>
      <c r="L17" s="298">
        <v>400</v>
      </c>
      <c r="M17" s="298">
        <v>0.49635000000000001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1979</v>
      </c>
      <c r="D18" s="299">
        <v>1990.3166666666666</v>
      </c>
      <c r="E18" s="299">
        <v>1950.7833333333333</v>
      </c>
      <c r="F18" s="299">
        <v>1922.5666666666666</v>
      </c>
      <c r="G18" s="299">
        <v>1883.0333333333333</v>
      </c>
      <c r="H18" s="299">
        <v>2018.5333333333333</v>
      </c>
      <c r="I18" s="299">
        <v>2058.0666666666666</v>
      </c>
      <c r="J18" s="299">
        <v>2086.2833333333333</v>
      </c>
      <c r="K18" s="298">
        <v>2029.85</v>
      </c>
      <c r="L18" s="298">
        <v>1962.1</v>
      </c>
      <c r="M18" s="298">
        <v>0.61572000000000005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19474.7</v>
      </c>
      <c r="D19" s="299">
        <v>19422.600000000002</v>
      </c>
      <c r="E19" s="299">
        <v>19245.250000000004</v>
      </c>
      <c r="F19" s="299">
        <v>19015.800000000003</v>
      </c>
      <c r="G19" s="299">
        <v>18838.450000000004</v>
      </c>
      <c r="H19" s="299">
        <v>19652.050000000003</v>
      </c>
      <c r="I19" s="299">
        <v>19829.400000000001</v>
      </c>
      <c r="J19" s="299">
        <v>20058.850000000002</v>
      </c>
      <c r="K19" s="298">
        <v>19599.95</v>
      </c>
      <c r="L19" s="298">
        <v>19193.150000000001</v>
      </c>
      <c r="M19" s="298">
        <v>0.14699999999999999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2293.0500000000002</v>
      </c>
      <c r="D20" s="299">
        <v>2286.85</v>
      </c>
      <c r="E20" s="299">
        <v>2270.1</v>
      </c>
      <c r="F20" s="299">
        <v>2247.15</v>
      </c>
      <c r="G20" s="299">
        <v>2230.4</v>
      </c>
      <c r="H20" s="299">
        <v>2309.7999999999997</v>
      </c>
      <c r="I20" s="299">
        <v>2326.5499999999997</v>
      </c>
      <c r="J20" s="299">
        <v>2349.4999999999995</v>
      </c>
      <c r="K20" s="298">
        <v>2303.6</v>
      </c>
      <c r="L20" s="298">
        <v>2263.9</v>
      </c>
      <c r="M20" s="298">
        <v>8.9857600000000009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1921</v>
      </c>
      <c r="D21" s="299">
        <v>1913.6666666666667</v>
      </c>
      <c r="E21" s="299">
        <v>1900.3333333333335</v>
      </c>
      <c r="F21" s="299">
        <v>1879.6666666666667</v>
      </c>
      <c r="G21" s="299">
        <v>1866.3333333333335</v>
      </c>
      <c r="H21" s="299">
        <v>1934.3333333333335</v>
      </c>
      <c r="I21" s="299">
        <v>1947.666666666667</v>
      </c>
      <c r="J21" s="299">
        <v>1968.3333333333335</v>
      </c>
      <c r="K21" s="298">
        <v>1927</v>
      </c>
      <c r="L21" s="298">
        <v>1893</v>
      </c>
      <c r="M21" s="298">
        <v>3.92347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715.7</v>
      </c>
      <c r="D22" s="299">
        <v>713.33333333333337</v>
      </c>
      <c r="E22" s="299">
        <v>708.91666666666674</v>
      </c>
      <c r="F22" s="299">
        <v>702.13333333333333</v>
      </c>
      <c r="G22" s="299">
        <v>697.7166666666667</v>
      </c>
      <c r="H22" s="299">
        <v>720.11666666666679</v>
      </c>
      <c r="I22" s="299">
        <v>724.53333333333353</v>
      </c>
      <c r="J22" s="299">
        <v>731.31666666666683</v>
      </c>
      <c r="K22" s="298">
        <v>717.75</v>
      </c>
      <c r="L22" s="298">
        <v>706.55</v>
      </c>
      <c r="M22" s="298">
        <v>38.80791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2540.8000000000002</v>
      </c>
      <c r="D23" s="299">
        <v>2525.1</v>
      </c>
      <c r="E23" s="299">
        <v>2486.1999999999998</v>
      </c>
      <c r="F23" s="299">
        <v>2431.6</v>
      </c>
      <c r="G23" s="299">
        <v>2392.6999999999998</v>
      </c>
      <c r="H23" s="299">
        <v>2579.6999999999998</v>
      </c>
      <c r="I23" s="299">
        <v>2618.6000000000004</v>
      </c>
      <c r="J23" s="299">
        <v>2673.2</v>
      </c>
      <c r="K23" s="298">
        <v>2564</v>
      </c>
      <c r="L23" s="298">
        <v>2470.5</v>
      </c>
      <c r="M23" s="298">
        <v>2.3063899999999999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2545.9</v>
      </c>
      <c r="D24" s="299">
        <v>2529.2999999999997</v>
      </c>
      <c r="E24" s="299">
        <v>2484.5999999999995</v>
      </c>
      <c r="F24" s="299">
        <v>2423.2999999999997</v>
      </c>
      <c r="G24" s="299">
        <v>2378.5999999999995</v>
      </c>
      <c r="H24" s="299">
        <v>2590.5999999999995</v>
      </c>
      <c r="I24" s="299">
        <v>2635.2999999999993</v>
      </c>
      <c r="J24" s="299">
        <v>2696.5999999999995</v>
      </c>
      <c r="K24" s="298">
        <v>2574</v>
      </c>
      <c r="L24" s="298">
        <v>2468</v>
      </c>
      <c r="M24" s="298">
        <v>2.3889300000000002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92.4</v>
      </c>
      <c r="D25" s="299">
        <v>92.783333333333346</v>
      </c>
      <c r="E25" s="299">
        <v>91.416666666666686</v>
      </c>
      <c r="F25" s="299">
        <v>90.433333333333337</v>
      </c>
      <c r="G25" s="299">
        <v>89.066666666666677</v>
      </c>
      <c r="H25" s="299">
        <v>93.766666666666694</v>
      </c>
      <c r="I25" s="299">
        <v>95.13333333333334</v>
      </c>
      <c r="J25" s="299">
        <v>96.116666666666703</v>
      </c>
      <c r="K25" s="298">
        <v>94.15</v>
      </c>
      <c r="L25" s="298">
        <v>91.8</v>
      </c>
      <c r="M25" s="298">
        <v>12.300940000000001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253.4</v>
      </c>
      <c r="D26" s="299">
        <v>251.95000000000002</v>
      </c>
      <c r="E26" s="299">
        <v>249.60000000000002</v>
      </c>
      <c r="F26" s="299">
        <v>245.8</v>
      </c>
      <c r="G26" s="299">
        <v>243.45000000000002</v>
      </c>
      <c r="H26" s="299">
        <v>255.75000000000003</v>
      </c>
      <c r="I26" s="299">
        <v>258.10000000000002</v>
      </c>
      <c r="J26" s="299">
        <v>261.90000000000003</v>
      </c>
      <c r="K26" s="298">
        <v>254.3</v>
      </c>
      <c r="L26" s="298">
        <v>248.15</v>
      </c>
      <c r="M26" s="298">
        <v>18.9407</v>
      </c>
      <c r="N26" s="1"/>
      <c r="O26" s="1"/>
    </row>
    <row r="27" spans="1:15" ht="12.75" customHeight="1">
      <c r="A27" s="30">
        <v>17</v>
      </c>
      <c r="B27" s="308" t="s">
        <v>860</v>
      </c>
      <c r="C27" s="298">
        <v>431.6</v>
      </c>
      <c r="D27" s="299">
        <v>429.25</v>
      </c>
      <c r="E27" s="299">
        <v>424.4</v>
      </c>
      <c r="F27" s="299">
        <v>417.2</v>
      </c>
      <c r="G27" s="299">
        <v>412.34999999999997</v>
      </c>
      <c r="H27" s="299">
        <v>436.45</v>
      </c>
      <c r="I27" s="299">
        <v>441.3</v>
      </c>
      <c r="J27" s="299">
        <v>448.5</v>
      </c>
      <c r="K27" s="298">
        <v>434.1</v>
      </c>
      <c r="L27" s="298">
        <v>422.05</v>
      </c>
      <c r="M27" s="298">
        <v>0.45656999999999998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268.45</v>
      </c>
      <c r="D28" s="299">
        <v>271.35000000000002</v>
      </c>
      <c r="E28" s="299">
        <v>262.70000000000005</v>
      </c>
      <c r="F28" s="299">
        <v>256.95000000000005</v>
      </c>
      <c r="G28" s="299">
        <v>248.30000000000007</v>
      </c>
      <c r="H28" s="299">
        <v>277.10000000000002</v>
      </c>
      <c r="I28" s="299">
        <v>285.75</v>
      </c>
      <c r="J28" s="299">
        <v>291.5</v>
      </c>
      <c r="K28" s="298">
        <v>280</v>
      </c>
      <c r="L28" s="298">
        <v>265.60000000000002</v>
      </c>
      <c r="M28" s="298">
        <v>0.54747000000000001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207.7</v>
      </c>
      <c r="D29" s="299">
        <v>207.85</v>
      </c>
      <c r="E29" s="299">
        <v>205.7</v>
      </c>
      <c r="F29" s="299">
        <v>203.7</v>
      </c>
      <c r="G29" s="299">
        <v>201.54999999999998</v>
      </c>
      <c r="H29" s="299">
        <v>209.85</v>
      </c>
      <c r="I29" s="299">
        <v>212.00000000000003</v>
      </c>
      <c r="J29" s="299">
        <v>214</v>
      </c>
      <c r="K29" s="298">
        <v>210</v>
      </c>
      <c r="L29" s="298">
        <v>205.85</v>
      </c>
      <c r="M29" s="298">
        <v>7.8068799999999996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1039.8499999999999</v>
      </c>
      <c r="D30" s="299">
        <v>1033.4833333333333</v>
      </c>
      <c r="E30" s="299">
        <v>1021.3666666666668</v>
      </c>
      <c r="F30" s="299">
        <v>1002.8833333333334</v>
      </c>
      <c r="G30" s="299">
        <v>990.76666666666688</v>
      </c>
      <c r="H30" s="299">
        <v>1051.9666666666667</v>
      </c>
      <c r="I30" s="299">
        <v>1064.083333333333</v>
      </c>
      <c r="J30" s="299">
        <v>1082.5666666666666</v>
      </c>
      <c r="K30" s="298">
        <v>1045.5999999999999</v>
      </c>
      <c r="L30" s="298">
        <v>1015</v>
      </c>
      <c r="M30" s="298">
        <v>2.68702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1201.0999999999999</v>
      </c>
      <c r="D31" s="299">
        <v>1195.4166666666667</v>
      </c>
      <c r="E31" s="299">
        <v>1180.6833333333334</v>
      </c>
      <c r="F31" s="299">
        <v>1160.2666666666667</v>
      </c>
      <c r="G31" s="299">
        <v>1145.5333333333333</v>
      </c>
      <c r="H31" s="299">
        <v>1215.8333333333335</v>
      </c>
      <c r="I31" s="299">
        <v>1230.5666666666666</v>
      </c>
      <c r="J31" s="299">
        <v>1250.9833333333336</v>
      </c>
      <c r="K31" s="298">
        <v>1210.1500000000001</v>
      </c>
      <c r="L31" s="298">
        <v>1175</v>
      </c>
      <c r="M31" s="298">
        <v>3.0259399999999999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732.95</v>
      </c>
      <c r="D32" s="299">
        <v>732.7166666666667</v>
      </c>
      <c r="E32" s="299">
        <v>720.23333333333335</v>
      </c>
      <c r="F32" s="299">
        <v>707.51666666666665</v>
      </c>
      <c r="G32" s="299">
        <v>695.0333333333333</v>
      </c>
      <c r="H32" s="299">
        <v>745.43333333333339</v>
      </c>
      <c r="I32" s="299">
        <v>757.91666666666674</v>
      </c>
      <c r="J32" s="299">
        <v>770.63333333333344</v>
      </c>
      <c r="K32" s="298">
        <v>745.2</v>
      </c>
      <c r="L32" s="298">
        <v>720</v>
      </c>
      <c r="M32" s="298">
        <v>1.6101300000000001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3124.9</v>
      </c>
      <c r="D33" s="299">
        <v>3119.6</v>
      </c>
      <c r="E33" s="299">
        <v>3096.2</v>
      </c>
      <c r="F33" s="299">
        <v>3067.5</v>
      </c>
      <c r="G33" s="299">
        <v>3044.1</v>
      </c>
      <c r="H33" s="299">
        <v>3148.2999999999997</v>
      </c>
      <c r="I33" s="299">
        <v>3171.7000000000003</v>
      </c>
      <c r="J33" s="299">
        <v>3200.3999999999996</v>
      </c>
      <c r="K33" s="298">
        <v>3143</v>
      </c>
      <c r="L33" s="298">
        <v>3090.9</v>
      </c>
      <c r="M33" s="298">
        <v>1.1818299999999999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2618.65</v>
      </c>
      <c r="D34" s="299">
        <v>2629.0166666666669</v>
      </c>
      <c r="E34" s="299">
        <v>2595.6833333333338</v>
      </c>
      <c r="F34" s="299">
        <v>2572.7166666666672</v>
      </c>
      <c r="G34" s="299">
        <v>2539.3833333333341</v>
      </c>
      <c r="H34" s="299">
        <v>2651.9833333333336</v>
      </c>
      <c r="I34" s="299">
        <v>2685.3166666666666</v>
      </c>
      <c r="J34" s="299">
        <v>2708.2833333333333</v>
      </c>
      <c r="K34" s="298">
        <v>2662.35</v>
      </c>
      <c r="L34" s="298">
        <v>2606.0500000000002</v>
      </c>
      <c r="M34" s="298">
        <v>0.22878999999999999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280.55</v>
      </c>
      <c r="D35" s="299">
        <v>277.08333333333331</v>
      </c>
      <c r="E35" s="299">
        <v>270.46666666666664</v>
      </c>
      <c r="F35" s="299">
        <v>260.38333333333333</v>
      </c>
      <c r="G35" s="299">
        <v>253.76666666666665</v>
      </c>
      <c r="H35" s="299">
        <v>287.16666666666663</v>
      </c>
      <c r="I35" s="299">
        <v>293.7833333333333</v>
      </c>
      <c r="J35" s="299">
        <v>303.86666666666662</v>
      </c>
      <c r="K35" s="298">
        <v>283.7</v>
      </c>
      <c r="L35" s="298">
        <v>267</v>
      </c>
      <c r="M35" s="298">
        <v>10.686360000000001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20.75</v>
      </c>
      <c r="D36" s="299">
        <v>20.916666666666668</v>
      </c>
      <c r="E36" s="299">
        <v>20.433333333333337</v>
      </c>
      <c r="F36" s="299">
        <v>20.116666666666671</v>
      </c>
      <c r="G36" s="299">
        <v>19.63333333333334</v>
      </c>
      <c r="H36" s="299">
        <v>21.233333333333334</v>
      </c>
      <c r="I36" s="299">
        <v>21.716666666666661</v>
      </c>
      <c r="J36" s="299">
        <v>22.033333333333331</v>
      </c>
      <c r="K36" s="298">
        <v>21.4</v>
      </c>
      <c r="L36" s="298">
        <v>20.6</v>
      </c>
      <c r="M36" s="298">
        <v>11.49066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466.05</v>
      </c>
      <c r="D37" s="299">
        <v>470.41666666666669</v>
      </c>
      <c r="E37" s="299">
        <v>459.93333333333339</v>
      </c>
      <c r="F37" s="299">
        <v>453.81666666666672</v>
      </c>
      <c r="G37" s="299">
        <v>443.33333333333343</v>
      </c>
      <c r="H37" s="299">
        <v>476.53333333333336</v>
      </c>
      <c r="I37" s="299">
        <v>487.01666666666659</v>
      </c>
      <c r="J37" s="299">
        <v>493.13333333333333</v>
      </c>
      <c r="K37" s="298">
        <v>480.9</v>
      </c>
      <c r="L37" s="298">
        <v>464.3</v>
      </c>
      <c r="M37" s="298">
        <v>12.239610000000001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2399.35</v>
      </c>
      <c r="D38" s="299">
        <v>2416.2166666666667</v>
      </c>
      <c r="E38" s="299">
        <v>2361.5833333333335</v>
      </c>
      <c r="F38" s="299">
        <v>2323.8166666666666</v>
      </c>
      <c r="G38" s="299">
        <v>2269.1833333333334</v>
      </c>
      <c r="H38" s="299">
        <v>2453.9833333333336</v>
      </c>
      <c r="I38" s="299">
        <v>2508.6166666666668</v>
      </c>
      <c r="J38" s="299">
        <v>2546.3833333333337</v>
      </c>
      <c r="K38" s="298">
        <v>2470.85</v>
      </c>
      <c r="L38" s="298">
        <v>2378.4499999999998</v>
      </c>
      <c r="M38" s="298">
        <v>0.69008000000000003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368.45</v>
      </c>
      <c r="D39" s="299">
        <v>367.83333333333331</v>
      </c>
      <c r="E39" s="299">
        <v>366.61666666666662</v>
      </c>
      <c r="F39" s="299">
        <v>364.7833333333333</v>
      </c>
      <c r="G39" s="299">
        <v>363.56666666666661</v>
      </c>
      <c r="H39" s="299">
        <v>369.66666666666663</v>
      </c>
      <c r="I39" s="299">
        <v>370.88333333333333</v>
      </c>
      <c r="J39" s="299">
        <v>372.71666666666664</v>
      </c>
      <c r="K39" s="298">
        <v>369.05</v>
      </c>
      <c r="L39" s="298">
        <v>366</v>
      </c>
      <c r="M39" s="298">
        <v>21.26285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1289.55</v>
      </c>
      <c r="D40" s="299">
        <v>1299.1666666666665</v>
      </c>
      <c r="E40" s="299">
        <v>1275.4833333333331</v>
      </c>
      <c r="F40" s="299">
        <v>1261.4166666666665</v>
      </c>
      <c r="G40" s="299">
        <v>1237.7333333333331</v>
      </c>
      <c r="H40" s="299">
        <v>1313.2333333333331</v>
      </c>
      <c r="I40" s="299">
        <v>1336.9166666666665</v>
      </c>
      <c r="J40" s="299">
        <v>1350.9833333333331</v>
      </c>
      <c r="K40" s="298">
        <v>1322.85</v>
      </c>
      <c r="L40" s="298">
        <v>1285.0999999999999</v>
      </c>
      <c r="M40" s="298">
        <v>4.8227700000000002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621.9</v>
      </c>
      <c r="D41" s="299">
        <v>627.36666666666667</v>
      </c>
      <c r="E41" s="299">
        <v>612.0333333333333</v>
      </c>
      <c r="F41" s="299">
        <v>602.16666666666663</v>
      </c>
      <c r="G41" s="299">
        <v>586.83333333333326</v>
      </c>
      <c r="H41" s="299">
        <v>637.23333333333335</v>
      </c>
      <c r="I41" s="299">
        <v>652.56666666666661</v>
      </c>
      <c r="J41" s="299">
        <v>662.43333333333339</v>
      </c>
      <c r="K41" s="298">
        <v>642.70000000000005</v>
      </c>
      <c r="L41" s="298">
        <v>617.5</v>
      </c>
      <c r="M41" s="298">
        <v>0.99180999999999997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3936.15</v>
      </c>
      <c r="D42" s="299">
        <v>3930.7166666666667</v>
      </c>
      <c r="E42" s="299">
        <v>3915.4333333333334</v>
      </c>
      <c r="F42" s="299">
        <v>3894.7166666666667</v>
      </c>
      <c r="G42" s="299">
        <v>3879.4333333333334</v>
      </c>
      <c r="H42" s="299">
        <v>3951.4333333333334</v>
      </c>
      <c r="I42" s="299">
        <v>3966.7166666666672</v>
      </c>
      <c r="J42" s="299">
        <v>3987.4333333333334</v>
      </c>
      <c r="K42" s="298">
        <v>3946</v>
      </c>
      <c r="L42" s="298">
        <v>3910</v>
      </c>
      <c r="M42" s="298">
        <v>2.68377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203.15</v>
      </c>
      <c r="D43" s="299">
        <v>202.73333333333335</v>
      </c>
      <c r="E43" s="299">
        <v>200.2166666666667</v>
      </c>
      <c r="F43" s="299">
        <v>197.28333333333336</v>
      </c>
      <c r="G43" s="299">
        <v>194.76666666666671</v>
      </c>
      <c r="H43" s="299">
        <v>205.66666666666669</v>
      </c>
      <c r="I43" s="299">
        <v>208.18333333333334</v>
      </c>
      <c r="J43" s="299">
        <v>211.11666666666667</v>
      </c>
      <c r="K43" s="298">
        <v>205.25</v>
      </c>
      <c r="L43" s="298">
        <v>199.8</v>
      </c>
      <c r="M43" s="298">
        <v>27.8401</v>
      </c>
      <c r="N43" s="1"/>
      <c r="O43" s="1"/>
    </row>
    <row r="44" spans="1:15" ht="12.75" customHeight="1">
      <c r="A44" s="30">
        <v>34</v>
      </c>
      <c r="B44" s="308" t="s">
        <v>861</v>
      </c>
      <c r="C44" s="298">
        <v>273.35000000000002</v>
      </c>
      <c r="D44" s="299">
        <v>273.16666666666669</v>
      </c>
      <c r="E44" s="299">
        <v>267.33333333333337</v>
      </c>
      <c r="F44" s="299">
        <v>261.31666666666666</v>
      </c>
      <c r="G44" s="299">
        <v>255.48333333333335</v>
      </c>
      <c r="H44" s="299">
        <v>279.18333333333339</v>
      </c>
      <c r="I44" s="299">
        <v>285.01666666666677</v>
      </c>
      <c r="J44" s="299">
        <v>291.03333333333342</v>
      </c>
      <c r="K44" s="298">
        <v>279</v>
      </c>
      <c r="L44" s="298">
        <v>267.14999999999998</v>
      </c>
      <c r="M44" s="298">
        <v>2.7519800000000001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571.95000000000005</v>
      </c>
      <c r="D45" s="299">
        <v>574.18333333333339</v>
      </c>
      <c r="E45" s="299">
        <v>565.76666666666677</v>
      </c>
      <c r="F45" s="299">
        <v>559.58333333333337</v>
      </c>
      <c r="G45" s="299">
        <v>551.16666666666674</v>
      </c>
      <c r="H45" s="299">
        <v>580.36666666666679</v>
      </c>
      <c r="I45" s="299">
        <v>588.7833333333333</v>
      </c>
      <c r="J45" s="299">
        <v>594.96666666666681</v>
      </c>
      <c r="K45" s="298">
        <v>582.6</v>
      </c>
      <c r="L45" s="298">
        <v>568</v>
      </c>
      <c r="M45" s="298">
        <v>2.3506200000000002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144.1</v>
      </c>
      <c r="D46" s="299">
        <v>145.85</v>
      </c>
      <c r="E46" s="299">
        <v>141.89999999999998</v>
      </c>
      <c r="F46" s="299">
        <v>139.69999999999999</v>
      </c>
      <c r="G46" s="299">
        <v>135.74999999999997</v>
      </c>
      <c r="H46" s="299">
        <v>148.04999999999998</v>
      </c>
      <c r="I46" s="299">
        <v>151.99999999999997</v>
      </c>
      <c r="J46" s="299">
        <v>154.19999999999999</v>
      </c>
      <c r="K46" s="298">
        <v>149.80000000000001</v>
      </c>
      <c r="L46" s="298">
        <v>143.65</v>
      </c>
      <c r="M46" s="298">
        <v>133.02003999999999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2879.8</v>
      </c>
      <c r="D47" s="299">
        <v>2869.4333333333329</v>
      </c>
      <c r="E47" s="299">
        <v>2850.8666666666659</v>
      </c>
      <c r="F47" s="299">
        <v>2821.9333333333329</v>
      </c>
      <c r="G47" s="299">
        <v>2803.3666666666659</v>
      </c>
      <c r="H47" s="299">
        <v>2898.3666666666659</v>
      </c>
      <c r="I47" s="299">
        <v>2916.9333333333325</v>
      </c>
      <c r="J47" s="299">
        <v>2945.8666666666659</v>
      </c>
      <c r="K47" s="298">
        <v>2888</v>
      </c>
      <c r="L47" s="298">
        <v>2840.5</v>
      </c>
      <c r="M47" s="298">
        <v>12.741479999999999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185.65</v>
      </c>
      <c r="D48" s="299">
        <v>185.9666666666667</v>
      </c>
      <c r="E48" s="299">
        <v>183.23333333333341</v>
      </c>
      <c r="F48" s="299">
        <v>180.81666666666672</v>
      </c>
      <c r="G48" s="299">
        <v>178.08333333333343</v>
      </c>
      <c r="H48" s="299">
        <v>188.38333333333338</v>
      </c>
      <c r="I48" s="299">
        <v>191.11666666666667</v>
      </c>
      <c r="J48" s="299">
        <v>193.53333333333336</v>
      </c>
      <c r="K48" s="298">
        <v>188.7</v>
      </c>
      <c r="L48" s="298">
        <v>183.55</v>
      </c>
      <c r="M48" s="298">
        <v>1.57853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2994.05</v>
      </c>
      <c r="D49" s="299">
        <v>2961.25</v>
      </c>
      <c r="E49" s="299">
        <v>2897.8</v>
      </c>
      <c r="F49" s="299">
        <v>2801.55</v>
      </c>
      <c r="G49" s="299">
        <v>2738.1000000000004</v>
      </c>
      <c r="H49" s="299">
        <v>3057.5</v>
      </c>
      <c r="I49" s="299">
        <v>3120.95</v>
      </c>
      <c r="J49" s="299">
        <v>3217.2</v>
      </c>
      <c r="K49" s="298">
        <v>3024.7</v>
      </c>
      <c r="L49" s="298">
        <v>2865</v>
      </c>
      <c r="M49" s="298">
        <v>0.14527999999999999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1700.7</v>
      </c>
      <c r="D50" s="299">
        <v>1705.55</v>
      </c>
      <c r="E50" s="299">
        <v>1689.1499999999999</v>
      </c>
      <c r="F50" s="299">
        <v>1677.6</v>
      </c>
      <c r="G50" s="299">
        <v>1661.1999999999998</v>
      </c>
      <c r="H50" s="299">
        <v>1717.1</v>
      </c>
      <c r="I50" s="299">
        <v>1733.5</v>
      </c>
      <c r="J50" s="299">
        <v>1745.05</v>
      </c>
      <c r="K50" s="298">
        <v>1721.95</v>
      </c>
      <c r="L50" s="298">
        <v>1694</v>
      </c>
      <c r="M50" s="298">
        <v>2.6515200000000001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8196.7000000000007</v>
      </c>
      <c r="D51" s="299">
        <v>8190.0333333333328</v>
      </c>
      <c r="E51" s="299">
        <v>8090.0666666666657</v>
      </c>
      <c r="F51" s="299">
        <v>7983.4333333333325</v>
      </c>
      <c r="G51" s="299">
        <v>7883.4666666666653</v>
      </c>
      <c r="H51" s="299">
        <v>8296.6666666666661</v>
      </c>
      <c r="I51" s="299">
        <v>8396.6333333333332</v>
      </c>
      <c r="J51" s="299">
        <v>8503.2666666666664</v>
      </c>
      <c r="K51" s="298">
        <v>8290</v>
      </c>
      <c r="L51" s="298">
        <v>8083.4</v>
      </c>
      <c r="M51" s="298">
        <v>0.20275000000000001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546.54999999999995</v>
      </c>
      <c r="D52" s="299">
        <v>547</v>
      </c>
      <c r="E52" s="299">
        <v>540.65</v>
      </c>
      <c r="F52" s="299">
        <v>534.75</v>
      </c>
      <c r="G52" s="299">
        <v>528.4</v>
      </c>
      <c r="H52" s="299">
        <v>552.9</v>
      </c>
      <c r="I52" s="299">
        <v>559.24999999999989</v>
      </c>
      <c r="J52" s="299">
        <v>565.15</v>
      </c>
      <c r="K52" s="298">
        <v>553.35</v>
      </c>
      <c r="L52" s="298">
        <v>541.1</v>
      </c>
      <c r="M52" s="298">
        <v>5.4020200000000003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433.1</v>
      </c>
      <c r="D53" s="299">
        <v>433.2833333333333</v>
      </c>
      <c r="E53" s="299">
        <v>430.81666666666661</v>
      </c>
      <c r="F53" s="299">
        <v>428.5333333333333</v>
      </c>
      <c r="G53" s="299">
        <v>426.06666666666661</v>
      </c>
      <c r="H53" s="299">
        <v>435.56666666666661</v>
      </c>
      <c r="I53" s="299">
        <v>438.0333333333333</v>
      </c>
      <c r="J53" s="299">
        <v>440.31666666666661</v>
      </c>
      <c r="K53" s="298">
        <v>435.75</v>
      </c>
      <c r="L53" s="298">
        <v>431</v>
      </c>
      <c r="M53" s="298">
        <v>1.12337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3941.7</v>
      </c>
      <c r="D54" s="299">
        <v>3922.2666666666664</v>
      </c>
      <c r="E54" s="299">
        <v>3870.5333333333328</v>
      </c>
      <c r="F54" s="299">
        <v>3799.3666666666663</v>
      </c>
      <c r="G54" s="299">
        <v>3747.6333333333328</v>
      </c>
      <c r="H54" s="299">
        <v>3993.4333333333329</v>
      </c>
      <c r="I54" s="299">
        <v>4045.1666666666665</v>
      </c>
      <c r="J54" s="299">
        <v>4116.333333333333</v>
      </c>
      <c r="K54" s="298">
        <v>3974</v>
      </c>
      <c r="L54" s="298">
        <v>3851.1</v>
      </c>
      <c r="M54" s="298">
        <v>5.6878500000000001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669.15</v>
      </c>
      <c r="D55" s="299">
        <v>669.11666666666667</v>
      </c>
      <c r="E55" s="299">
        <v>661.43333333333339</v>
      </c>
      <c r="F55" s="299">
        <v>653.7166666666667</v>
      </c>
      <c r="G55" s="299">
        <v>646.03333333333342</v>
      </c>
      <c r="H55" s="299">
        <v>676.83333333333337</v>
      </c>
      <c r="I55" s="299">
        <v>684.51666666666654</v>
      </c>
      <c r="J55" s="299">
        <v>692.23333333333335</v>
      </c>
      <c r="K55" s="298">
        <v>676.8</v>
      </c>
      <c r="L55" s="298">
        <v>661.4</v>
      </c>
      <c r="M55" s="298">
        <v>126.69533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2671.85</v>
      </c>
      <c r="D56" s="299">
        <v>2690.9500000000003</v>
      </c>
      <c r="E56" s="299">
        <v>2641.9000000000005</v>
      </c>
      <c r="F56" s="299">
        <v>2611.9500000000003</v>
      </c>
      <c r="G56" s="299">
        <v>2562.9000000000005</v>
      </c>
      <c r="H56" s="299">
        <v>2720.9000000000005</v>
      </c>
      <c r="I56" s="299">
        <v>2769.9500000000007</v>
      </c>
      <c r="J56" s="299">
        <v>2799.9000000000005</v>
      </c>
      <c r="K56" s="298">
        <v>2740</v>
      </c>
      <c r="L56" s="298">
        <v>2661</v>
      </c>
      <c r="M56" s="298">
        <v>0.12389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628.29999999999995</v>
      </c>
      <c r="D57" s="299">
        <v>635.31666666666661</v>
      </c>
      <c r="E57" s="299">
        <v>616.63333333333321</v>
      </c>
      <c r="F57" s="299">
        <v>604.96666666666658</v>
      </c>
      <c r="G57" s="299">
        <v>586.28333333333319</v>
      </c>
      <c r="H57" s="299">
        <v>646.98333333333323</v>
      </c>
      <c r="I57" s="299">
        <v>665.66666666666663</v>
      </c>
      <c r="J57" s="299">
        <v>677.33333333333326</v>
      </c>
      <c r="K57" s="298">
        <v>654</v>
      </c>
      <c r="L57" s="298">
        <v>623.65</v>
      </c>
      <c r="M57" s="298">
        <v>14.47593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3825</v>
      </c>
      <c r="D58" s="299">
        <v>3815.9</v>
      </c>
      <c r="E58" s="299">
        <v>3801.8</v>
      </c>
      <c r="F58" s="299">
        <v>3778.6</v>
      </c>
      <c r="G58" s="299">
        <v>3764.5</v>
      </c>
      <c r="H58" s="299">
        <v>3839.1000000000004</v>
      </c>
      <c r="I58" s="299">
        <v>3853.2</v>
      </c>
      <c r="J58" s="299">
        <v>3876.4000000000005</v>
      </c>
      <c r="K58" s="298">
        <v>3830</v>
      </c>
      <c r="L58" s="298">
        <v>3792.7</v>
      </c>
      <c r="M58" s="298">
        <v>3.2680400000000001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1119.9000000000001</v>
      </c>
      <c r="D59" s="299">
        <v>1112.4833333333333</v>
      </c>
      <c r="E59" s="299">
        <v>1099.9666666666667</v>
      </c>
      <c r="F59" s="299">
        <v>1080.0333333333333</v>
      </c>
      <c r="G59" s="299">
        <v>1067.5166666666667</v>
      </c>
      <c r="H59" s="299">
        <v>1132.4166666666667</v>
      </c>
      <c r="I59" s="299">
        <v>1144.9333333333336</v>
      </c>
      <c r="J59" s="299">
        <v>1164.8666666666668</v>
      </c>
      <c r="K59" s="298">
        <v>1125</v>
      </c>
      <c r="L59" s="298">
        <v>1092.55</v>
      </c>
      <c r="M59" s="298">
        <v>0.75527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5873.2</v>
      </c>
      <c r="D60" s="299">
        <v>5867.4000000000005</v>
      </c>
      <c r="E60" s="299">
        <v>5806.8000000000011</v>
      </c>
      <c r="F60" s="299">
        <v>5740.4000000000005</v>
      </c>
      <c r="G60" s="299">
        <v>5679.8000000000011</v>
      </c>
      <c r="H60" s="299">
        <v>5933.8000000000011</v>
      </c>
      <c r="I60" s="299">
        <v>5994.4000000000015</v>
      </c>
      <c r="J60" s="299">
        <v>6060.8000000000011</v>
      </c>
      <c r="K60" s="298">
        <v>5928</v>
      </c>
      <c r="L60" s="298">
        <v>5801</v>
      </c>
      <c r="M60" s="298">
        <v>8.0328199999999992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12003.1</v>
      </c>
      <c r="D61" s="299">
        <v>12003.466666666667</v>
      </c>
      <c r="E61" s="299">
        <v>11879.633333333335</v>
      </c>
      <c r="F61" s="299">
        <v>11756.166666666668</v>
      </c>
      <c r="G61" s="299">
        <v>11632.333333333336</v>
      </c>
      <c r="H61" s="299">
        <v>12126.933333333334</v>
      </c>
      <c r="I61" s="299">
        <v>12250.766666666666</v>
      </c>
      <c r="J61" s="299">
        <v>12374.233333333334</v>
      </c>
      <c r="K61" s="298">
        <v>12127.3</v>
      </c>
      <c r="L61" s="298">
        <v>11880</v>
      </c>
      <c r="M61" s="298">
        <v>1.69011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4835.5</v>
      </c>
      <c r="D62" s="299">
        <v>4843.3499999999995</v>
      </c>
      <c r="E62" s="299">
        <v>4801.1499999999987</v>
      </c>
      <c r="F62" s="299">
        <v>4766.7999999999993</v>
      </c>
      <c r="G62" s="299">
        <v>4724.5999999999985</v>
      </c>
      <c r="H62" s="299">
        <v>4877.6999999999989</v>
      </c>
      <c r="I62" s="299">
        <v>4919.8999999999996</v>
      </c>
      <c r="J62" s="299">
        <v>4954.2499999999991</v>
      </c>
      <c r="K62" s="298">
        <v>4885.55</v>
      </c>
      <c r="L62" s="298">
        <v>4809</v>
      </c>
      <c r="M62" s="298">
        <v>9.6930000000000002E-2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2916.05</v>
      </c>
      <c r="D63" s="299">
        <v>2936.0166666666664</v>
      </c>
      <c r="E63" s="299">
        <v>2874.0333333333328</v>
      </c>
      <c r="F63" s="299">
        <v>2832.0166666666664</v>
      </c>
      <c r="G63" s="299">
        <v>2770.0333333333328</v>
      </c>
      <c r="H63" s="299">
        <v>2978.0333333333328</v>
      </c>
      <c r="I63" s="299">
        <v>3040.0166666666664</v>
      </c>
      <c r="J63" s="299">
        <v>3082.0333333333328</v>
      </c>
      <c r="K63" s="298">
        <v>2998</v>
      </c>
      <c r="L63" s="298">
        <v>2894</v>
      </c>
      <c r="M63" s="298">
        <v>0.33121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2289.15</v>
      </c>
      <c r="D64" s="299">
        <v>2277.9</v>
      </c>
      <c r="E64" s="299">
        <v>2261.3000000000002</v>
      </c>
      <c r="F64" s="299">
        <v>2233.4500000000003</v>
      </c>
      <c r="G64" s="299">
        <v>2216.8500000000004</v>
      </c>
      <c r="H64" s="299">
        <v>2305.75</v>
      </c>
      <c r="I64" s="299">
        <v>2322.3499999999995</v>
      </c>
      <c r="J64" s="299">
        <v>2350.1999999999998</v>
      </c>
      <c r="K64" s="298">
        <v>2294.5</v>
      </c>
      <c r="L64" s="298">
        <v>2250.0500000000002</v>
      </c>
      <c r="M64" s="298">
        <v>1.27305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353.1</v>
      </c>
      <c r="D65" s="299">
        <v>352.23333333333329</v>
      </c>
      <c r="E65" s="299">
        <v>348.01666666666659</v>
      </c>
      <c r="F65" s="299">
        <v>342.93333333333328</v>
      </c>
      <c r="G65" s="299">
        <v>338.71666666666658</v>
      </c>
      <c r="H65" s="299">
        <v>357.31666666666661</v>
      </c>
      <c r="I65" s="299">
        <v>361.5333333333333</v>
      </c>
      <c r="J65" s="299">
        <v>366.61666666666662</v>
      </c>
      <c r="K65" s="298">
        <v>356.45</v>
      </c>
      <c r="L65" s="298">
        <v>347.15</v>
      </c>
      <c r="M65" s="298">
        <v>34.712980000000002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271.89999999999998</v>
      </c>
      <c r="D66" s="299">
        <v>274.64999999999998</v>
      </c>
      <c r="E66" s="299">
        <v>266.39999999999998</v>
      </c>
      <c r="F66" s="299">
        <v>260.89999999999998</v>
      </c>
      <c r="G66" s="299">
        <v>252.64999999999998</v>
      </c>
      <c r="H66" s="299">
        <v>280.14999999999998</v>
      </c>
      <c r="I66" s="299">
        <v>288.39999999999998</v>
      </c>
      <c r="J66" s="299">
        <v>293.89999999999998</v>
      </c>
      <c r="K66" s="298">
        <v>282.89999999999998</v>
      </c>
      <c r="L66" s="298">
        <v>269.14999999999998</v>
      </c>
      <c r="M66" s="298">
        <v>49.299939999999999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105.6</v>
      </c>
      <c r="D67" s="299">
        <v>105.28333333333332</v>
      </c>
      <c r="E67" s="299">
        <v>104.26666666666664</v>
      </c>
      <c r="F67" s="299">
        <v>102.93333333333332</v>
      </c>
      <c r="G67" s="299">
        <v>101.91666666666664</v>
      </c>
      <c r="H67" s="299">
        <v>106.61666666666663</v>
      </c>
      <c r="I67" s="299">
        <v>107.63333333333331</v>
      </c>
      <c r="J67" s="299">
        <v>108.96666666666663</v>
      </c>
      <c r="K67" s="298">
        <v>106.3</v>
      </c>
      <c r="L67" s="298">
        <v>103.95</v>
      </c>
      <c r="M67" s="298">
        <v>194.20026999999999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45.75</v>
      </c>
      <c r="D68" s="299">
        <v>45.716666666666669</v>
      </c>
      <c r="E68" s="299">
        <v>45.033333333333339</v>
      </c>
      <c r="F68" s="299">
        <v>44.31666666666667</v>
      </c>
      <c r="G68" s="299">
        <v>43.63333333333334</v>
      </c>
      <c r="H68" s="299">
        <v>46.433333333333337</v>
      </c>
      <c r="I68" s="299">
        <v>47.116666666666674</v>
      </c>
      <c r="J68" s="299">
        <v>47.833333333333336</v>
      </c>
      <c r="K68" s="298">
        <v>46.4</v>
      </c>
      <c r="L68" s="298">
        <v>45</v>
      </c>
      <c r="M68" s="298">
        <v>15.575519999999999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15.95</v>
      </c>
      <c r="D69" s="299">
        <v>15.999999999999998</v>
      </c>
      <c r="E69" s="299">
        <v>15.849999999999998</v>
      </c>
      <c r="F69" s="299">
        <v>15.75</v>
      </c>
      <c r="G69" s="299">
        <v>15.6</v>
      </c>
      <c r="H69" s="299">
        <v>16.099999999999994</v>
      </c>
      <c r="I69" s="299">
        <v>16.25</v>
      </c>
      <c r="J69" s="299">
        <v>16.349999999999994</v>
      </c>
      <c r="K69" s="298">
        <v>16.149999999999999</v>
      </c>
      <c r="L69" s="298">
        <v>15.9</v>
      </c>
      <c r="M69" s="298">
        <v>7.1824000000000003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1791.85</v>
      </c>
      <c r="D70" s="299">
        <v>1793.1000000000001</v>
      </c>
      <c r="E70" s="299">
        <v>1781.2000000000003</v>
      </c>
      <c r="F70" s="299">
        <v>1770.5500000000002</v>
      </c>
      <c r="G70" s="299">
        <v>1758.6500000000003</v>
      </c>
      <c r="H70" s="299">
        <v>1803.7500000000002</v>
      </c>
      <c r="I70" s="299">
        <v>1815.6500000000003</v>
      </c>
      <c r="J70" s="299">
        <v>1826.3000000000002</v>
      </c>
      <c r="K70" s="298">
        <v>1805</v>
      </c>
      <c r="L70" s="298">
        <v>1782.45</v>
      </c>
      <c r="M70" s="298">
        <v>1.3339099999999999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5204.45</v>
      </c>
      <c r="D71" s="299">
        <v>5215.666666666667</v>
      </c>
      <c r="E71" s="299">
        <v>5121.3833333333341</v>
      </c>
      <c r="F71" s="299">
        <v>5038.3166666666675</v>
      </c>
      <c r="G71" s="299">
        <v>4944.0333333333347</v>
      </c>
      <c r="H71" s="299">
        <v>5298.7333333333336</v>
      </c>
      <c r="I71" s="299">
        <v>5393.0166666666664</v>
      </c>
      <c r="J71" s="299">
        <v>5476.083333333333</v>
      </c>
      <c r="K71" s="298">
        <v>5309.95</v>
      </c>
      <c r="L71" s="298">
        <v>5132.6000000000004</v>
      </c>
      <c r="M71" s="298">
        <v>7.8890000000000002E-2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585.25</v>
      </c>
      <c r="D72" s="299">
        <v>586.66666666666663</v>
      </c>
      <c r="E72" s="299">
        <v>577.83333333333326</v>
      </c>
      <c r="F72" s="299">
        <v>570.41666666666663</v>
      </c>
      <c r="G72" s="299">
        <v>561.58333333333326</v>
      </c>
      <c r="H72" s="299">
        <v>594.08333333333326</v>
      </c>
      <c r="I72" s="299">
        <v>602.91666666666652</v>
      </c>
      <c r="J72" s="299">
        <v>610.33333333333326</v>
      </c>
      <c r="K72" s="298">
        <v>595.5</v>
      </c>
      <c r="L72" s="298">
        <v>579.25</v>
      </c>
      <c r="M72" s="298">
        <v>9.9801400000000005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714.9</v>
      </c>
      <c r="D73" s="299">
        <v>711.4666666666667</v>
      </c>
      <c r="E73" s="299">
        <v>698.28333333333342</v>
      </c>
      <c r="F73" s="299">
        <v>681.66666666666674</v>
      </c>
      <c r="G73" s="299">
        <v>668.48333333333346</v>
      </c>
      <c r="H73" s="299">
        <v>728.08333333333337</v>
      </c>
      <c r="I73" s="299">
        <v>741.26666666666677</v>
      </c>
      <c r="J73" s="299">
        <v>757.88333333333333</v>
      </c>
      <c r="K73" s="298">
        <v>724.65</v>
      </c>
      <c r="L73" s="298">
        <v>694.85</v>
      </c>
      <c r="M73" s="298">
        <v>22.185829999999999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236</v>
      </c>
      <c r="D74" s="299">
        <v>237.29999999999998</v>
      </c>
      <c r="E74" s="299">
        <v>232.14999999999998</v>
      </c>
      <c r="F74" s="299">
        <v>228.29999999999998</v>
      </c>
      <c r="G74" s="299">
        <v>223.14999999999998</v>
      </c>
      <c r="H74" s="299">
        <v>241.14999999999998</v>
      </c>
      <c r="I74" s="299">
        <v>246.3</v>
      </c>
      <c r="J74" s="299">
        <v>250.14999999999998</v>
      </c>
      <c r="K74" s="298">
        <v>242.45</v>
      </c>
      <c r="L74" s="298">
        <v>233.45</v>
      </c>
      <c r="M74" s="298">
        <v>70.598060000000004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668.65</v>
      </c>
      <c r="D75" s="299">
        <v>669.68333333333328</v>
      </c>
      <c r="E75" s="299">
        <v>663.96666666666658</v>
      </c>
      <c r="F75" s="299">
        <v>659.2833333333333</v>
      </c>
      <c r="G75" s="299">
        <v>653.56666666666661</v>
      </c>
      <c r="H75" s="299">
        <v>674.36666666666656</v>
      </c>
      <c r="I75" s="299">
        <v>680.08333333333326</v>
      </c>
      <c r="J75" s="299">
        <v>684.76666666666654</v>
      </c>
      <c r="K75" s="298">
        <v>675.4</v>
      </c>
      <c r="L75" s="298">
        <v>665</v>
      </c>
      <c r="M75" s="298">
        <v>10.48845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47.05</v>
      </c>
      <c r="D76" s="299">
        <v>47.016666666666659</v>
      </c>
      <c r="E76" s="299">
        <v>46.633333333333319</v>
      </c>
      <c r="F76" s="299">
        <v>46.216666666666661</v>
      </c>
      <c r="G76" s="299">
        <v>45.833333333333321</v>
      </c>
      <c r="H76" s="299">
        <v>47.433333333333316</v>
      </c>
      <c r="I76" s="299">
        <v>47.816666666666656</v>
      </c>
      <c r="J76" s="299">
        <v>48.233333333333313</v>
      </c>
      <c r="K76" s="298">
        <v>47.4</v>
      </c>
      <c r="L76" s="298">
        <v>46.6</v>
      </c>
      <c r="M76" s="298">
        <v>90.735609999999994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325.3</v>
      </c>
      <c r="D77" s="299">
        <v>327.34999999999997</v>
      </c>
      <c r="E77" s="299">
        <v>322.44999999999993</v>
      </c>
      <c r="F77" s="299">
        <v>319.59999999999997</v>
      </c>
      <c r="G77" s="299">
        <v>314.69999999999993</v>
      </c>
      <c r="H77" s="299">
        <v>330.19999999999993</v>
      </c>
      <c r="I77" s="299">
        <v>335.09999999999991</v>
      </c>
      <c r="J77" s="299">
        <v>337.94999999999993</v>
      </c>
      <c r="K77" s="298">
        <v>332.25</v>
      </c>
      <c r="L77" s="298">
        <v>324.5</v>
      </c>
      <c r="M77" s="298">
        <v>25.173269999999999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695.15</v>
      </c>
      <c r="D78" s="299">
        <v>692.80000000000007</v>
      </c>
      <c r="E78" s="299">
        <v>689.00000000000011</v>
      </c>
      <c r="F78" s="299">
        <v>682.85</v>
      </c>
      <c r="G78" s="299">
        <v>679.05000000000007</v>
      </c>
      <c r="H78" s="299">
        <v>698.95000000000016</v>
      </c>
      <c r="I78" s="299">
        <v>702.75000000000011</v>
      </c>
      <c r="J78" s="299">
        <v>708.9000000000002</v>
      </c>
      <c r="K78" s="298">
        <v>696.6</v>
      </c>
      <c r="L78" s="298">
        <v>686.65</v>
      </c>
      <c r="M78" s="298">
        <v>27.3217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322.8</v>
      </c>
      <c r="D79" s="299">
        <v>322.34999999999997</v>
      </c>
      <c r="E79" s="299">
        <v>320.14999999999992</v>
      </c>
      <c r="F79" s="299">
        <v>317.49999999999994</v>
      </c>
      <c r="G79" s="299">
        <v>315.2999999999999</v>
      </c>
      <c r="H79" s="299">
        <v>324.99999999999994</v>
      </c>
      <c r="I79" s="299">
        <v>327.2</v>
      </c>
      <c r="J79" s="299">
        <v>329.84999999999997</v>
      </c>
      <c r="K79" s="298">
        <v>324.55</v>
      </c>
      <c r="L79" s="298">
        <v>319.7</v>
      </c>
      <c r="M79" s="298">
        <v>6.2881299999999998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912.55</v>
      </c>
      <c r="D80" s="299">
        <v>920.25</v>
      </c>
      <c r="E80" s="299">
        <v>896.5</v>
      </c>
      <c r="F80" s="299">
        <v>880.45</v>
      </c>
      <c r="G80" s="299">
        <v>856.7</v>
      </c>
      <c r="H80" s="299">
        <v>936.3</v>
      </c>
      <c r="I80" s="299">
        <v>960.05</v>
      </c>
      <c r="J80" s="299">
        <v>976.09999999999991</v>
      </c>
      <c r="K80" s="298">
        <v>944</v>
      </c>
      <c r="L80" s="298">
        <v>904.2</v>
      </c>
      <c r="M80" s="298">
        <v>1.85781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343.65</v>
      </c>
      <c r="D81" s="299">
        <v>344.25</v>
      </c>
      <c r="E81" s="299">
        <v>341.1</v>
      </c>
      <c r="F81" s="299">
        <v>338.55</v>
      </c>
      <c r="G81" s="299">
        <v>335.40000000000003</v>
      </c>
      <c r="H81" s="299">
        <v>346.8</v>
      </c>
      <c r="I81" s="299">
        <v>349.95</v>
      </c>
      <c r="J81" s="299">
        <v>352.5</v>
      </c>
      <c r="K81" s="298">
        <v>347.4</v>
      </c>
      <c r="L81" s="298">
        <v>341.7</v>
      </c>
      <c r="M81" s="298">
        <v>17.74915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8070.15</v>
      </c>
      <c r="D82" s="299">
        <v>8048.3833333333341</v>
      </c>
      <c r="E82" s="299">
        <v>7956.7666666666682</v>
      </c>
      <c r="F82" s="299">
        <v>7843.3833333333341</v>
      </c>
      <c r="G82" s="299">
        <v>7751.7666666666682</v>
      </c>
      <c r="H82" s="299">
        <v>8161.7666666666682</v>
      </c>
      <c r="I82" s="299">
        <v>8253.383333333335</v>
      </c>
      <c r="J82" s="299">
        <v>8366.7666666666682</v>
      </c>
      <c r="K82" s="298">
        <v>8140</v>
      </c>
      <c r="L82" s="298">
        <v>7935</v>
      </c>
      <c r="M82" s="298">
        <v>0.15540000000000001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886.65</v>
      </c>
      <c r="D83" s="299">
        <v>887.1</v>
      </c>
      <c r="E83" s="299">
        <v>878.55000000000007</v>
      </c>
      <c r="F83" s="299">
        <v>870.45</v>
      </c>
      <c r="G83" s="299">
        <v>861.90000000000009</v>
      </c>
      <c r="H83" s="299">
        <v>895.2</v>
      </c>
      <c r="I83" s="299">
        <v>903.75</v>
      </c>
      <c r="J83" s="299">
        <v>911.85</v>
      </c>
      <c r="K83" s="298">
        <v>895.65</v>
      </c>
      <c r="L83" s="298">
        <v>879</v>
      </c>
      <c r="M83" s="298">
        <v>0.74726000000000004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951.1</v>
      </c>
      <c r="D84" s="299">
        <v>959.33333333333337</v>
      </c>
      <c r="E84" s="299">
        <v>940.36666666666679</v>
      </c>
      <c r="F84" s="299">
        <v>929.63333333333344</v>
      </c>
      <c r="G84" s="299">
        <v>910.66666666666686</v>
      </c>
      <c r="H84" s="299">
        <v>970.06666666666672</v>
      </c>
      <c r="I84" s="299">
        <v>989.03333333333319</v>
      </c>
      <c r="J84" s="299">
        <v>999.76666666666665</v>
      </c>
      <c r="K84" s="298">
        <v>978.3</v>
      </c>
      <c r="L84" s="298">
        <v>948.6</v>
      </c>
      <c r="M84" s="298">
        <v>0.34066000000000002</v>
      </c>
      <c r="N84" s="1"/>
      <c r="O84" s="1"/>
    </row>
    <row r="85" spans="1:15" ht="12.75" customHeight="1">
      <c r="A85" s="30">
        <v>75</v>
      </c>
      <c r="B85" s="308" t="s">
        <v>862</v>
      </c>
      <c r="C85" s="298">
        <v>622.5</v>
      </c>
      <c r="D85" s="299">
        <v>620.81666666666672</v>
      </c>
      <c r="E85" s="299">
        <v>614.68333333333339</v>
      </c>
      <c r="F85" s="299">
        <v>606.86666666666667</v>
      </c>
      <c r="G85" s="299">
        <v>600.73333333333335</v>
      </c>
      <c r="H85" s="299">
        <v>628.63333333333344</v>
      </c>
      <c r="I85" s="299">
        <v>634.76666666666688</v>
      </c>
      <c r="J85" s="299">
        <v>642.58333333333348</v>
      </c>
      <c r="K85" s="298">
        <v>626.95000000000005</v>
      </c>
      <c r="L85" s="298">
        <v>613</v>
      </c>
      <c r="M85" s="298">
        <v>2.0621100000000001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16139.5</v>
      </c>
      <c r="D86" s="299">
        <v>16151.5</v>
      </c>
      <c r="E86" s="299">
        <v>16013</v>
      </c>
      <c r="F86" s="299">
        <v>15886.5</v>
      </c>
      <c r="G86" s="299">
        <v>15748</v>
      </c>
      <c r="H86" s="299">
        <v>16278</v>
      </c>
      <c r="I86" s="299">
        <v>16416.5</v>
      </c>
      <c r="J86" s="299">
        <v>16543</v>
      </c>
      <c r="K86" s="298">
        <v>16290</v>
      </c>
      <c r="L86" s="298">
        <v>16025</v>
      </c>
      <c r="M86" s="298">
        <v>0.17133000000000001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445.2</v>
      </c>
      <c r="D87" s="299">
        <v>448.13333333333327</v>
      </c>
      <c r="E87" s="299">
        <v>440.36666666666656</v>
      </c>
      <c r="F87" s="299">
        <v>435.5333333333333</v>
      </c>
      <c r="G87" s="299">
        <v>427.76666666666659</v>
      </c>
      <c r="H87" s="299">
        <v>452.96666666666653</v>
      </c>
      <c r="I87" s="299">
        <v>460.73333333333329</v>
      </c>
      <c r="J87" s="299">
        <v>465.56666666666649</v>
      </c>
      <c r="K87" s="298">
        <v>455.9</v>
      </c>
      <c r="L87" s="298">
        <v>443.3</v>
      </c>
      <c r="M87" s="298">
        <v>0.64095999999999997</v>
      </c>
      <c r="N87" s="1"/>
      <c r="O87" s="1"/>
    </row>
    <row r="88" spans="1:15" ht="12.75" customHeight="1">
      <c r="A88" s="30">
        <v>78</v>
      </c>
      <c r="B88" s="308" t="s">
        <v>863</v>
      </c>
      <c r="C88" s="298">
        <v>41.85</v>
      </c>
      <c r="D88" s="299">
        <v>41.85</v>
      </c>
      <c r="E88" s="299">
        <v>41.85</v>
      </c>
      <c r="F88" s="299">
        <v>41.85</v>
      </c>
      <c r="G88" s="299">
        <v>41.85</v>
      </c>
      <c r="H88" s="299">
        <v>41.85</v>
      </c>
      <c r="I88" s="299">
        <v>41.85</v>
      </c>
      <c r="J88" s="299">
        <v>41.85</v>
      </c>
      <c r="K88" s="298">
        <v>41.85</v>
      </c>
      <c r="L88" s="298">
        <v>41.85</v>
      </c>
      <c r="M88" s="298">
        <v>12.06204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3816.95</v>
      </c>
      <c r="D89" s="299">
        <v>3820.1333333333332</v>
      </c>
      <c r="E89" s="299">
        <v>3789.3166666666666</v>
      </c>
      <c r="F89" s="299">
        <v>3761.6833333333334</v>
      </c>
      <c r="G89" s="299">
        <v>3730.8666666666668</v>
      </c>
      <c r="H89" s="299">
        <v>3847.7666666666664</v>
      </c>
      <c r="I89" s="299">
        <v>3878.583333333333</v>
      </c>
      <c r="J89" s="299">
        <v>3906.2166666666662</v>
      </c>
      <c r="K89" s="298">
        <v>3850.95</v>
      </c>
      <c r="L89" s="298">
        <v>3792.5</v>
      </c>
      <c r="M89" s="298">
        <v>3.7951299999999999</v>
      </c>
      <c r="N89" s="1"/>
      <c r="O89" s="1"/>
    </row>
    <row r="90" spans="1:15" ht="12.75" customHeight="1">
      <c r="A90" s="30">
        <v>80</v>
      </c>
      <c r="B90" s="308" t="s">
        <v>864</v>
      </c>
      <c r="C90" s="298">
        <v>1460.05</v>
      </c>
      <c r="D90" s="299">
        <v>1477.0833333333333</v>
      </c>
      <c r="E90" s="299">
        <v>1430.1666666666665</v>
      </c>
      <c r="F90" s="299">
        <v>1400.2833333333333</v>
      </c>
      <c r="G90" s="299">
        <v>1353.3666666666666</v>
      </c>
      <c r="H90" s="299">
        <v>1506.9666666666665</v>
      </c>
      <c r="I90" s="299">
        <v>1553.883333333333</v>
      </c>
      <c r="J90" s="299">
        <v>1583.7666666666664</v>
      </c>
      <c r="K90" s="298">
        <v>1524</v>
      </c>
      <c r="L90" s="298">
        <v>1447.2</v>
      </c>
      <c r="M90" s="298">
        <v>1.0093099999999999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403.4</v>
      </c>
      <c r="D91" s="299">
        <v>404.11666666666662</v>
      </c>
      <c r="E91" s="299">
        <v>398.53333333333325</v>
      </c>
      <c r="F91" s="299">
        <v>393.66666666666663</v>
      </c>
      <c r="G91" s="299">
        <v>388.08333333333326</v>
      </c>
      <c r="H91" s="299">
        <v>408.98333333333323</v>
      </c>
      <c r="I91" s="299">
        <v>414.56666666666661</v>
      </c>
      <c r="J91" s="299">
        <v>419.43333333333322</v>
      </c>
      <c r="K91" s="298">
        <v>409.7</v>
      </c>
      <c r="L91" s="298">
        <v>399.25</v>
      </c>
      <c r="M91" s="298">
        <v>1.4148099999999999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72.7</v>
      </c>
      <c r="D92" s="299">
        <v>72.616666666666674</v>
      </c>
      <c r="E92" s="299">
        <v>72.083333333333343</v>
      </c>
      <c r="F92" s="299">
        <v>71.466666666666669</v>
      </c>
      <c r="G92" s="299">
        <v>70.933333333333337</v>
      </c>
      <c r="H92" s="299">
        <v>73.233333333333348</v>
      </c>
      <c r="I92" s="299">
        <v>73.76666666666668</v>
      </c>
      <c r="J92" s="299">
        <v>74.383333333333354</v>
      </c>
      <c r="K92" s="298">
        <v>73.150000000000006</v>
      </c>
      <c r="L92" s="298">
        <v>72</v>
      </c>
      <c r="M92" s="298">
        <v>6.6907399999999999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200.95</v>
      </c>
      <c r="D93" s="299">
        <v>200.76666666666665</v>
      </c>
      <c r="E93" s="299">
        <v>198.33333333333331</v>
      </c>
      <c r="F93" s="299">
        <v>195.71666666666667</v>
      </c>
      <c r="G93" s="299">
        <v>193.28333333333333</v>
      </c>
      <c r="H93" s="299">
        <v>203.3833333333333</v>
      </c>
      <c r="I93" s="299">
        <v>205.81666666666663</v>
      </c>
      <c r="J93" s="299">
        <v>208.43333333333328</v>
      </c>
      <c r="K93" s="298">
        <v>203.2</v>
      </c>
      <c r="L93" s="298">
        <v>198.15</v>
      </c>
      <c r="M93" s="298">
        <v>14.783289999999999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3324.7</v>
      </c>
      <c r="D94" s="299">
        <v>3366.9500000000003</v>
      </c>
      <c r="E94" s="299">
        <v>3258.9000000000005</v>
      </c>
      <c r="F94" s="299">
        <v>3193.1000000000004</v>
      </c>
      <c r="G94" s="299">
        <v>3085.0500000000006</v>
      </c>
      <c r="H94" s="299">
        <v>3432.7500000000005</v>
      </c>
      <c r="I94" s="299">
        <v>3540.8000000000006</v>
      </c>
      <c r="J94" s="299">
        <v>3606.6000000000004</v>
      </c>
      <c r="K94" s="298">
        <v>3475</v>
      </c>
      <c r="L94" s="298">
        <v>3301.15</v>
      </c>
      <c r="M94" s="298">
        <v>0.39811999999999997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189.7</v>
      </c>
      <c r="D95" s="299">
        <v>191.08333333333334</v>
      </c>
      <c r="E95" s="299">
        <v>187.61666666666667</v>
      </c>
      <c r="F95" s="299">
        <v>185.53333333333333</v>
      </c>
      <c r="G95" s="299">
        <v>182.06666666666666</v>
      </c>
      <c r="H95" s="299">
        <v>193.16666666666669</v>
      </c>
      <c r="I95" s="299">
        <v>196.63333333333333</v>
      </c>
      <c r="J95" s="299">
        <v>198.7166666666667</v>
      </c>
      <c r="K95" s="298">
        <v>194.55</v>
      </c>
      <c r="L95" s="298">
        <v>189</v>
      </c>
      <c r="M95" s="298">
        <v>0.77046000000000003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463.55</v>
      </c>
      <c r="D96" s="299">
        <v>463.90000000000003</v>
      </c>
      <c r="E96" s="299">
        <v>458.65000000000009</v>
      </c>
      <c r="F96" s="299">
        <v>453.75000000000006</v>
      </c>
      <c r="G96" s="299">
        <v>448.50000000000011</v>
      </c>
      <c r="H96" s="299">
        <v>468.80000000000007</v>
      </c>
      <c r="I96" s="299">
        <v>474.04999999999995</v>
      </c>
      <c r="J96" s="299">
        <v>478.95000000000005</v>
      </c>
      <c r="K96" s="298">
        <v>469.15</v>
      </c>
      <c r="L96" s="298">
        <v>459</v>
      </c>
      <c r="M96" s="298">
        <v>2.0816300000000001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211.1</v>
      </c>
      <c r="D97" s="299">
        <v>209.9</v>
      </c>
      <c r="E97" s="299">
        <v>207.65</v>
      </c>
      <c r="F97" s="299">
        <v>204.2</v>
      </c>
      <c r="G97" s="299">
        <v>201.95</v>
      </c>
      <c r="H97" s="299">
        <v>213.35000000000002</v>
      </c>
      <c r="I97" s="299">
        <v>215.60000000000002</v>
      </c>
      <c r="J97" s="299">
        <v>219.05000000000004</v>
      </c>
      <c r="K97" s="298">
        <v>212.15</v>
      </c>
      <c r="L97" s="298">
        <v>206.45</v>
      </c>
      <c r="M97" s="298">
        <v>101.27160000000001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730.2</v>
      </c>
      <c r="D98" s="299">
        <v>732.44999999999993</v>
      </c>
      <c r="E98" s="299">
        <v>726.74999999999989</v>
      </c>
      <c r="F98" s="299">
        <v>723.3</v>
      </c>
      <c r="G98" s="299">
        <v>717.59999999999991</v>
      </c>
      <c r="H98" s="299">
        <v>735.89999999999986</v>
      </c>
      <c r="I98" s="299">
        <v>741.59999999999991</v>
      </c>
      <c r="J98" s="299">
        <v>745.04999999999984</v>
      </c>
      <c r="K98" s="298">
        <v>738.15</v>
      </c>
      <c r="L98" s="298">
        <v>729</v>
      </c>
      <c r="M98" s="298">
        <v>0.16658000000000001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682.7</v>
      </c>
      <c r="D99" s="299">
        <v>685.4</v>
      </c>
      <c r="E99" s="299">
        <v>678.3</v>
      </c>
      <c r="F99" s="299">
        <v>673.9</v>
      </c>
      <c r="G99" s="299">
        <v>666.8</v>
      </c>
      <c r="H99" s="299">
        <v>689.8</v>
      </c>
      <c r="I99" s="299">
        <v>696.90000000000009</v>
      </c>
      <c r="J99" s="299">
        <v>701.3</v>
      </c>
      <c r="K99" s="298">
        <v>692.5</v>
      </c>
      <c r="L99" s="298">
        <v>681</v>
      </c>
      <c r="M99" s="298">
        <v>0.21717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776.25</v>
      </c>
      <c r="D100" s="299">
        <v>775.5333333333333</v>
      </c>
      <c r="E100" s="299">
        <v>762.06666666666661</v>
      </c>
      <c r="F100" s="299">
        <v>747.88333333333333</v>
      </c>
      <c r="G100" s="299">
        <v>734.41666666666663</v>
      </c>
      <c r="H100" s="299">
        <v>789.71666666666658</v>
      </c>
      <c r="I100" s="299">
        <v>803.18333333333328</v>
      </c>
      <c r="J100" s="299">
        <v>817.36666666666656</v>
      </c>
      <c r="K100" s="298">
        <v>789</v>
      </c>
      <c r="L100" s="298">
        <v>761.35</v>
      </c>
      <c r="M100" s="298">
        <v>1.8308500000000001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107.75</v>
      </c>
      <c r="D101" s="299">
        <v>107.78333333333335</v>
      </c>
      <c r="E101" s="299">
        <v>107.06666666666669</v>
      </c>
      <c r="F101" s="299">
        <v>106.38333333333334</v>
      </c>
      <c r="G101" s="299">
        <v>105.66666666666669</v>
      </c>
      <c r="H101" s="299">
        <v>108.4666666666667</v>
      </c>
      <c r="I101" s="299">
        <v>109.18333333333337</v>
      </c>
      <c r="J101" s="299">
        <v>109.8666666666667</v>
      </c>
      <c r="K101" s="298">
        <v>108.5</v>
      </c>
      <c r="L101" s="298">
        <v>107.1</v>
      </c>
      <c r="M101" s="298">
        <v>3.1920099999999998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1120.8</v>
      </c>
      <c r="D102" s="299">
        <v>1115.6000000000001</v>
      </c>
      <c r="E102" s="299">
        <v>1091.2000000000003</v>
      </c>
      <c r="F102" s="299">
        <v>1061.6000000000001</v>
      </c>
      <c r="G102" s="299">
        <v>1037.2000000000003</v>
      </c>
      <c r="H102" s="299">
        <v>1145.2000000000003</v>
      </c>
      <c r="I102" s="299">
        <v>1169.6000000000004</v>
      </c>
      <c r="J102" s="299">
        <v>1199.2000000000003</v>
      </c>
      <c r="K102" s="298">
        <v>1140</v>
      </c>
      <c r="L102" s="298">
        <v>1086</v>
      </c>
      <c r="M102" s="298">
        <v>2.2161400000000002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17.95</v>
      </c>
      <c r="D103" s="299">
        <v>18</v>
      </c>
      <c r="E103" s="299">
        <v>17.75</v>
      </c>
      <c r="F103" s="299">
        <v>17.55</v>
      </c>
      <c r="G103" s="299">
        <v>17.3</v>
      </c>
      <c r="H103" s="299">
        <v>18.2</v>
      </c>
      <c r="I103" s="299">
        <v>18.45</v>
      </c>
      <c r="J103" s="299">
        <v>18.649999999999999</v>
      </c>
      <c r="K103" s="298">
        <v>18.25</v>
      </c>
      <c r="L103" s="298">
        <v>17.8</v>
      </c>
      <c r="M103" s="298">
        <v>10.912929999999999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1113.75</v>
      </c>
      <c r="D104" s="299">
        <v>1117.7833333333335</v>
      </c>
      <c r="E104" s="299">
        <v>1103.7666666666671</v>
      </c>
      <c r="F104" s="299">
        <v>1093.7833333333335</v>
      </c>
      <c r="G104" s="299">
        <v>1079.7666666666671</v>
      </c>
      <c r="H104" s="299">
        <v>1127.7666666666671</v>
      </c>
      <c r="I104" s="299">
        <v>1141.7833333333335</v>
      </c>
      <c r="J104" s="299">
        <v>1151.7666666666671</v>
      </c>
      <c r="K104" s="298">
        <v>1131.8</v>
      </c>
      <c r="L104" s="298">
        <v>1107.8</v>
      </c>
      <c r="M104" s="298">
        <v>3.0495800000000002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530.25</v>
      </c>
      <c r="D105" s="299">
        <v>533.56666666666672</v>
      </c>
      <c r="E105" s="299">
        <v>525.68333333333339</v>
      </c>
      <c r="F105" s="299">
        <v>521.11666666666667</v>
      </c>
      <c r="G105" s="299">
        <v>513.23333333333335</v>
      </c>
      <c r="H105" s="299">
        <v>538.13333333333344</v>
      </c>
      <c r="I105" s="299">
        <v>546.01666666666688</v>
      </c>
      <c r="J105" s="299">
        <v>550.58333333333348</v>
      </c>
      <c r="K105" s="298">
        <v>541.45000000000005</v>
      </c>
      <c r="L105" s="298">
        <v>529</v>
      </c>
      <c r="M105" s="298">
        <v>0.53585000000000005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807.8</v>
      </c>
      <c r="D106" s="299">
        <v>809.48333333333323</v>
      </c>
      <c r="E106" s="299">
        <v>803.06666666666649</v>
      </c>
      <c r="F106" s="299">
        <v>798.33333333333326</v>
      </c>
      <c r="G106" s="299">
        <v>791.91666666666652</v>
      </c>
      <c r="H106" s="299">
        <v>814.21666666666647</v>
      </c>
      <c r="I106" s="299">
        <v>820.63333333333321</v>
      </c>
      <c r="J106" s="299">
        <v>825.36666666666645</v>
      </c>
      <c r="K106" s="298">
        <v>815.9</v>
      </c>
      <c r="L106" s="298">
        <v>804.75</v>
      </c>
      <c r="M106" s="298">
        <v>0.48974000000000001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4265.3999999999996</v>
      </c>
      <c r="D107" s="299">
        <v>4282.1166666666659</v>
      </c>
      <c r="E107" s="299">
        <v>4228.2833333333319</v>
      </c>
      <c r="F107" s="299">
        <v>4191.1666666666661</v>
      </c>
      <c r="G107" s="299">
        <v>4137.3333333333321</v>
      </c>
      <c r="H107" s="299">
        <v>4319.2333333333318</v>
      </c>
      <c r="I107" s="299">
        <v>4373.0666666666657</v>
      </c>
      <c r="J107" s="299">
        <v>4410.1833333333316</v>
      </c>
      <c r="K107" s="298">
        <v>4335.95</v>
      </c>
      <c r="L107" s="298">
        <v>4245</v>
      </c>
      <c r="M107" s="298">
        <v>4.9119999999999997E-2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325.75</v>
      </c>
      <c r="D108" s="299">
        <v>329.28333333333336</v>
      </c>
      <c r="E108" s="299">
        <v>319.4666666666667</v>
      </c>
      <c r="F108" s="299">
        <v>313.18333333333334</v>
      </c>
      <c r="G108" s="299">
        <v>303.36666666666667</v>
      </c>
      <c r="H108" s="299">
        <v>335.56666666666672</v>
      </c>
      <c r="I108" s="299">
        <v>345.38333333333344</v>
      </c>
      <c r="J108" s="299">
        <v>351.66666666666674</v>
      </c>
      <c r="K108" s="298">
        <v>339.1</v>
      </c>
      <c r="L108" s="298">
        <v>323</v>
      </c>
      <c r="M108" s="298">
        <v>3.0316999999999998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298.05</v>
      </c>
      <c r="D109" s="299">
        <v>296.36666666666667</v>
      </c>
      <c r="E109" s="299">
        <v>292.53333333333336</v>
      </c>
      <c r="F109" s="299">
        <v>287.01666666666671</v>
      </c>
      <c r="G109" s="299">
        <v>283.18333333333339</v>
      </c>
      <c r="H109" s="299">
        <v>301.88333333333333</v>
      </c>
      <c r="I109" s="299">
        <v>305.71666666666658</v>
      </c>
      <c r="J109" s="299">
        <v>311.23333333333329</v>
      </c>
      <c r="K109" s="298">
        <v>300.2</v>
      </c>
      <c r="L109" s="298">
        <v>290.85000000000002</v>
      </c>
      <c r="M109" s="298">
        <v>23.73376</v>
      </c>
      <c r="N109" s="1"/>
      <c r="O109" s="1"/>
    </row>
    <row r="110" spans="1:15" ht="12.75" customHeight="1">
      <c r="A110" s="30">
        <v>100</v>
      </c>
      <c r="B110" s="308" t="s">
        <v>865</v>
      </c>
      <c r="C110" s="298">
        <v>484.2</v>
      </c>
      <c r="D110" s="299">
        <v>488.43333333333334</v>
      </c>
      <c r="E110" s="299">
        <v>477.76666666666665</v>
      </c>
      <c r="F110" s="299">
        <v>471.33333333333331</v>
      </c>
      <c r="G110" s="299">
        <v>460.66666666666663</v>
      </c>
      <c r="H110" s="299">
        <v>494.86666666666667</v>
      </c>
      <c r="I110" s="299">
        <v>505.5333333333333</v>
      </c>
      <c r="J110" s="299">
        <v>511.9666666666667</v>
      </c>
      <c r="K110" s="298">
        <v>499.1</v>
      </c>
      <c r="L110" s="298">
        <v>482</v>
      </c>
      <c r="M110" s="298">
        <v>1.0525500000000001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619.9</v>
      </c>
      <c r="D111" s="299">
        <v>618.4</v>
      </c>
      <c r="E111" s="299">
        <v>612.79999999999995</v>
      </c>
      <c r="F111" s="299">
        <v>605.69999999999993</v>
      </c>
      <c r="G111" s="299">
        <v>600.09999999999991</v>
      </c>
      <c r="H111" s="299">
        <v>625.5</v>
      </c>
      <c r="I111" s="299">
        <v>631.10000000000014</v>
      </c>
      <c r="J111" s="299">
        <v>638.20000000000005</v>
      </c>
      <c r="K111" s="298">
        <v>624</v>
      </c>
      <c r="L111" s="298">
        <v>611.29999999999995</v>
      </c>
      <c r="M111" s="298">
        <v>9.5200000000000007E-2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630.95000000000005</v>
      </c>
      <c r="D112" s="299">
        <v>631.58333333333337</v>
      </c>
      <c r="E112" s="299">
        <v>615.66666666666674</v>
      </c>
      <c r="F112" s="299">
        <v>600.38333333333333</v>
      </c>
      <c r="G112" s="299">
        <v>584.4666666666667</v>
      </c>
      <c r="H112" s="299">
        <v>646.86666666666679</v>
      </c>
      <c r="I112" s="299">
        <v>662.78333333333353</v>
      </c>
      <c r="J112" s="299">
        <v>678.06666666666683</v>
      </c>
      <c r="K112" s="298">
        <v>647.5</v>
      </c>
      <c r="L112" s="298">
        <v>616.29999999999995</v>
      </c>
      <c r="M112" s="298">
        <v>27.64723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935.45</v>
      </c>
      <c r="D113" s="299">
        <v>935.18333333333339</v>
      </c>
      <c r="E113" s="299">
        <v>928.11666666666679</v>
      </c>
      <c r="F113" s="299">
        <v>920.78333333333342</v>
      </c>
      <c r="G113" s="299">
        <v>913.71666666666681</v>
      </c>
      <c r="H113" s="299">
        <v>942.51666666666677</v>
      </c>
      <c r="I113" s="299">
        <v>949.58333333333337</v>
      </c>
      <c r="J113" s="299">
        <v>956.91666666666674</v>
      </c>
      <c r="K113" s="298">
        <v>942.25</v>
      </c>
      <c r="L113" s="298">
        <v>927.85</v>
      </c>
      <c r="M113" s="298">
        <v>10.72803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144.85</v>
      </c>
      <c r="D114" s="299">
        <v>144.94999999999999</v>
      </c>
      <c r="E114" s="299">
        <v>143.09999999999997</v>
      </c>
      <c r="F114" s="299">
        <v>141.34999999999997</v>
      </c>
      <c r="G114" s="299">
        <v>139.49999999999994</v>
      </c>
      <c r="H114" s="299">
        <v>146.69999999999999</v>
      </c>
      <c r="I114" s="299">
        <v>148.55000000000001</v>
      </c>
      <c r="J114" s="299">
        <v>150.30000000000001</v>
      </c>
      <c r="K114" s="298">
        <v>146.80000000000001</v>
      </c>
      <c r="L114" s="298">
        <v>143.19999999999999</v>
      </c>
      <c r="M114" s="298">
        <v>10.912940000000001</v>
      </c>
      <c r="N114" s="1"/>
      <c r="O114" s="1"/>
    </row>
    <row r="115" spans="1:15" ht="12.75" customHeight="1">
      <c r="A115" s="30">
        <v>105</v>
      </c>
      <c r="B115" s="308" t="s">
        <v>855</v>
      </c>
      <c r="C115" s="298">
        <v>1522.45</v>
      </c>
      <c r="D115" s="299">
        <v>1527.2166666666665</v>
      </c>
      <c r="E115" s="299">
        <v>1503.4333333333329</v>
      </c>
      <c r="F115" s="299">
        <v>1484.4166666666665</v>
      </c>
      <c r="G115" s="299">
        <v>1460.633333333333</v>
      </c>
      <c r="H115" s="299">
        <v>1546.2333333333329</v>
      </c>
      <c r="I115" s="299">
        <v>1570.0166666666662</v>
      </c>
      <c r="J115" s="299">
        <v>1589.0333333333328</v>
      </c>
      <c r="K115" s="298">
        <v>1551</v>
      </c>
      <c r="L115" s="298">
        <v>1508.2</v>
      </c>
      <c r="M115" s="298">
        <v>1.0100100000000001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189.8</v>
      </c>
      <c r="D116" s="299">
        <v>189.58333333333334</v>
      </c>
      <c r="E116" s="299">
        <v>187.26666666666668</v>
      </c>
      <c r="F116" s="299">
        <v>184.73333333333335</v>
      </c>
      <c r="G116" s="299">
        <v>182.41666666666669</v>
      </c>
      <c r="H116" s="299">
        <v>192.11666666666667</v>
      </c>
      <c r="I116" s="299">
        <v>194.43333333333334</v>
      </c>
      <c r="J116" s="299">
        <v>196.96666666666667</v>
      </c>
      <c r="K116" s="298">
        <v>191.9</v>
      </c>
      <c r="L116" s="298">
        <v>187.05</v>
      </c>
      <c r="M116" s="298">
        <v>146.47592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317.10000000000002</v>
      </c>
      <c r="D117" s="299">
        <v>317.13333333333333</v>
      </c>
      <c r="E117" s="299">
        <v>314.61666666666667</v>
      </c>
      <c r="F117" s="299">
        <v>312.13333333333333</v>
      </c>
      <c r="G117" s="299">
        <v>309.61666666666667</v>
      </c>
      <c r="H117" s="299">
        <v>319.61666666666667</v>
      </c>
      <c r="I117" s="299">
        <v>322.13333333333333</v>
      </c>
      <c r="J117" s="299">
        <v>324.61666666666667</v>
      </c>
      <c r="K117" s="298">
        <v>319.64999999999998</v>
      </c>
      <c r="L117" s="298">
        <v>314.64999999999998</v>
      </c>
      <c r="M117" s="298">
        <v>0.38689000000000001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3606.65</v>
      </c>
      <c r="D118" s="299">
        <v>3621.5499999999997</v>
      </c>
      <c r="E118" s="299">
        <v>3563.0999999999995</v>
      </c>
      <c r="F118" s="299">
        <v>3519.5499999999997</v>
      </c>
      <c r="G118" s="299">
        <v>3461.0999999999995</v>
      </c>
      <c r="H118" s="299">
        <v>3665.0999999999995</v>
      </c>
      <c r="I118" s="299">
        <v>3723.5499999999993</v>
      </c>
      <c r="J118" s="299">
        <v>3767.0999999999995</v>
      </c>
      <c r="K118" s="298">
        <v>3680</v>
      </c>
      <c r="L118" s="298">
        <v>3578</v>
      </c>
      <c r="M118" s="298">
        <v>3.8050799999999998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1566.7</v>
      </c>
      <c r="D119" s="299">
        <v>1568.3166666666668</v>
      </c>
      <c r="E119" s="299">
        <v>1556.9833333333336</v>
      </c>
      <c r="F119" s="299">
        <v>1547.2666666666667</v>
      </c>
      <c r="G119" s="299">
        <v>1535.9333333333334</v>
      </c>
      <c r="H119" s="299">
        <v>1578.0333333333338</v>
      </c>
      <c r="I119" s="299">
        <v>1589.3666666666672</v>
      </c>
      <c r="J119" s="299">
        <v>1599.0833333333339</v>
      </c>
      <c r="K119" s="298">
        <v>1579.65</v>
      </c>
      <c r="L119" s="298">
        <v>1558.6</v>
      </c>
      <c r="M119" s="298">
        <v>1.44232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2268.4499999999998</v>
      </c>
      <c r="D120" s="299">
        <v>2277.9166666666665</v>
      </c>
      <c r="E120" s="299">
        <v>2246.833333333333</v>
      </c>
      <c r="F120" s="299">
        <v>2225.2166666666667</v>
      </c>
      <c r="G120" s="299">
        <v>2194.1333333333332</v>
      </c>
      <c r="H120" s="299">
        <v>2299.5333333333328</v>
      </c>
      <c r="I120" s="299">
        <v>2330.6166666666659</v>
      </c>
      <c r="J120" s="299">
        <v>2352.2333333333327</v>
      </c>
      <c r="K120" s="298">
        <v>2309</v>
      </c>
      <c r="L120" s="298">
        <v>2256.3000000000002</v>
      </c>
      <c r="M120" s="298">
        <v>0.84965000000000002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656.6</v>
      </c>
      <c r="D121" s="299">
        <v>657.86666666666667</v>
      </c>
      <c r="E121" s="299">
        <v>649.98333333333335</v>
      </c>
      <c r="F121" s="299">
        <v>643.36666666666667</v>
      </c>
      <c r="G121" s="299">
        <v>635.48333333333335</v>
      </c>
      <c r="H121" s="299">
        <v>664.48333333333335</v>
      </c>
      <c r="I121" s="299">
        <v>672.36666666666679</v>
      </c>
      <c r="J121" s="299">
        <v>678.98333333333335</v>
      </c>
      <c r="K121" s="298">
        <v>665.75</v>
      </c>
      <c r="L121" s="298">
        <v>651.25</v>
      </c>
      <c r="M121" s="298">
        <v>10.7332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974.5</v>
      </c>
      <c r="D122" s="299">
        <v>974.55000000000007</v>
      </c>
      <c r="E122" s="299">
        <v>964.10000000000014</v>
      </c>
      <c r="F122" s="299">
        <v>953.7</v>
      </c>
      <c r="G122" s="299">
        <v>943.25000000000011</v>
      </c>
      <c r="H122" s="299">
        <v>984.95000000000016</v>
      </c>
      <c r="I122" s="299">
        <v>995.4000000000002</v>
      </c>
      <c r="J122" s="299">
        <v>1005.8000000000002</v>
      </c>
      <c r="K122" s="298">
        <v>985</v>
      </c>
      <c r="L122" s="298">
        <v>964.15</v>
      </c>
      <c r="M122" s="298">
        <v>2.0231699999999999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1020.85</v>
      </c>
      <c r="D123" s="299">
        <v>1012.1</v>
      </c>
      <c r="E123" s="299">
        <v>1001</v>
      </c>
      <c r="F123" s="299">
        <v>981.15</v>
      </c>
      <c r="G123" s="299">
        <v>970.05</v>
      </c>
      <c r="H123" s="299">
        <v>1031.95</v>
      </c>
      <c r="I123" s="299">
        <v>1043.0500000000002</v>
      </c>
      <c r="J123" s="299">
        <v>1062.9000000000001</v>
      </c>
      <c r="K123" s="298">
        <v>1023.2</v>
      </c>
      <c r="L123" s="298">
        <v>992.25</v>
      </c>
      <c r="M123" s="298">
        <v>0.77761000000000002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366.8</v>
      </c>
      <c r="D124" s="299">
        <v>367.88333333333338</v>
      </c>
      <c r="E124" s="299">
        <v>362.66666666666674</v>
      </c>
      <c r="F124" s="299">
        <v>358.53333333333336</v>
      </c>
      <c r="G124" s="299">
        <v>353.31666666666672</v>
      </c>
      <c r="H124" s="299">
        <v>372.01666666666677</v>
      </c>
      <c r="I124" s="299">
        <v>377.23333333333335</v>
      </c>
      <c r="J124" s="299">
        <v>381.36666666666679</v>
      </c>
      <c r="K124" s="298">
        <v>373.1</v>
      </c>
      <c r="L124" s="298">
        <v>363.75</v>
      </c>
      <c r="M124" s="298">
        <v>9.2533100000000008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1118.3</v>
      </c>
      <c r="D125" s="299">
        <v>1125.0166666666667</v>
      </c>
      <c r="E125" s="299">
        <v>1101.3333333333333</v>
      </c>
      <c r="F125" s="299">
        <v>1084.3666666666666</v>
      </c>
      <c r="G125" s="299">
        <v>1060.6833333333332</v>
      </c>
      <c r="H125" s="299">
        <v>1141.9833333333333</v>
      </c>
      <c r="I125" s="299">
        <v>1165.6666666666667</v>
      </c>
      <c r="J125" s="299">
        <v>1182.6333333333334</v>
      </c>
      <c r="K125" s="298">
        <v>1148.7</v>
      </c>
      <c r="L125" s="298">
        <v>1108.05</v>
      </c>
      <c r="M125" s="298">
        <v>5.7655500000000002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769.35</v>
      </c>
      <c r="D126" s="299">
        <v>764.20000000000016</v>
      </c>
      <c r="E126" s="299">
        <v>745.10000000000036</v>
      </c>
      <c r="F126" s="299">
        <v>720.85000000000025</v>
      </c>
      <c r="G126" s="299">
        <v>701.75000000000045</v>
      </c>
      <c r="H126" s="299">
        <v>788.45000000000027</v>
      </c>
      <c r="I126" s="299">
        <v>807.55</v>
      </c>
      <c r="J126" s="299">
        <v>831.80000000000018</v>
      </c>
      <c r="K126" s="298">
        <v>783.3</v>
      </c>
      <c r="L126" s="298">
        <v>739.95</v>
      </c>
      <c r="M126" s="298">
        <v>9.0818499999999993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953.6</v>
      </c>
      <c r="D127" s="299">
        <v>957.85</v>
      </c>
      <c r="E127" s="299">
        <v>944.80000000000007</v>
      </c>
      <c r="F127" s="299">
        <v>936</v>
      </c>
      <c r="G127" s="299">
        <v>922.95</v>
      </c>
      <c r="H127" s="299">
        <v>966.65000000000009</v>
      </c>
      <c r="I127" s="299">
        <v>979.7</v>
      </c>
      <c r="J127" s="299">
        <v>988.50000000000011</v>
      </c>
      <c r="K127" s="298">
        <v>970.9</v>
      </c>
      <c r="L127" s="298">
        <v>949.05</v>
      </c>
      <c r="M127" s="298">
        <v>0.82204999999999995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340.4</v>
      </c>
      <c r="D128" s="299">
        <v>338.91666666666669</v>
      </c>
      <c r="E128" s="299">
        <v>336.23333333333335</v>
      </c>
      <c r="F128" s="299">
        <v>332.06666666666666</v>
      </c>
      <c r="G128" s="299">
        <v>329.38333333333333</v>
      </c>
      <c r="H128" s="299">
        <v>343.08333333333337</v>
      </c>
      <c r="I128" s="299">
        <v>345.76666666666665</v>
      </c>
      <c r="J128" s="299">
        <v>349.93333333333339</v>
      </c>
      <c r="K128" s="298">
        <v>341.6</v>
      </c>
      <c r="L128" s="298">
        <v>334.75</v>
      </c>
      <c r="M128" s="298">
        <v>36.35774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543.9</v>
      </c>
      <c r="D129" s="299">
        <v>544.31666666666661</v>
      </c>
      <c r="E129" s="299">
        <v>540.18333333333317</v>
      </c>
      <c r="F129" s="299">
        <v>536.46666666666658</v>
      </c>
      <c r="G129" s="299">
        <v>532.33333333333314</v>
      </c>
      <c r="H129" s="299">
        <v>548.03333333333319</v>
      </c>
      <c r="I129" s="299">
        <v>552.16666666666663</v>
      </c>
      <c r="J129" s="299">
        <v>555.88333333333321</v>
      </c>
      <c r="K129" s="298">
        <v>548.45000000000005</v>
      </c>
      <c r="L129" s="298">
        <v>540.6</v>
      </c>
      <c r="M129" s="298">
        <v>7.5962800000000001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1433.65</v>
      </c>
      <c r="D130" s="299">
        <v>1439.2166666666669</v>
      </c>
      <c r="E130" s="299">
        <v>1419.9833333333338</v>
      </c>
      <c r="F130" s="299">
        <v>1406.3166666666668</v>
      </c>
      <c r="G130" s="299">
        <v>1387.0833333333337</v>
      </c>
      <c r="H130" s="299">
        <v>1452.8833333333339</v>
      </c>
      <c r="I130" s="299">
        <v>1472.116666666667</v>
      </c>
      <c r="J130" s="299">
        <v>1485.783333333334</v>
      </c>
      <c r="K130" s="298">
        <v>1458.45</v>
      </c>
      <c r="L130" s="298">
        <v>1425.55</v>
      </c>
      <c r="M130" s="298">
        <v>1.4693700000000001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1771.95</v>
      </c>
      <c r="D131" s="299">
        <v>1767.5166666666667</v>
      </c>
      <c r="E131" s="299">
        <v>1752.4333333333334</v>
      </c>
      <c r="F131" s="299">
        <v>1732.9166666666667</v>
      </c>
      <c r="G131" s="299">
        <v>1717.8333333333335</v>
      </c>
      <c r="H131" s="299">
        <v>1787.0333333333333</v>
      </c>
      <c r="I131" s="299">
        <v>1802.1166666666668</v>
      </c>
      <c r="J131" s="299">
        <v>1821.6333333333332</v>
      </c>
      <c r="K131" s="298">
        <v>1782.6</v>
      </c>
      <c r="L131" s="298">
        <v>1748</v>
      </c>
      <c r="M131" s="298">
        <v>3.8956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179.55</v>
      </c>
      <c r="D132" s="299">
        <v>178.16666666666666</v>
      </c>
      <c r="E132" s="299">
        <v>175.33333333333331</v>
      </c>
      <c r="F132" s="299">
        <v>171.11666666666665</v>
      </c>
      <c r="G132" s="299">
        <v>168.2833333333333</v>
      </c>
      <c r="H132" s="299">
        <v>182.38333333333333</v>
      </c>
      <c r="I132" s="299">
        <v>185.21666666666664</v>
      </c>
      <c r="J132" s="299">
        <v>189.43333333333334</v>
      </c>
      <c r="K132" s="298">
        <v>181</v>
      </c>
      <c r="L132" s="298">
        <v>173.95</v>
      </c>
      <c r="M132" s="298">
        <v>86.875860000000003</v>
      </c>
      <c r="N132" s="1"/>
      <c r="O132" s="1"/>
    </row>
    <row r="133" spans="1:15" ht="12.75" customHeight="1">
      <c r="A133" s="30">
        <v>123</v>
      </c>
      <c r="B133" s="308" t="s">
        <v>866</v>
      </c>
      <c r="C133" s="298">
        <v>167.55</v>
      </c>
      <c r="D133" s="299">
        <v>166.18333333333337</v>
      </c>
      <c r="E133" s="299">
        <v>163.96666666666673</v>
      </c>
      <c r="F133" s="299">
        <v>160.38333333333335</v>
      </c>
      <c r="G133" s="299">
        <v>158.16666666666671</v>
      </c>
      <c r="H133" s="299">
        <v>169.76666666666674</v>
      </c>
      <c r="I133" s="299">
        <v>171.98333333333338</v>
      </c>
      <c r="J133" s="299">
        <v>175.56666666666675</v>
      </c>
      <c r="K133" s="298">
        <v>168.4</v>
      </c>
      <c r="L133" s="298">
        <v>162.6</v>
      </c>
      <c r="M133" s="298">
        <v>12.18013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34.15</v>
      </c>
      <c r="D134" s="299">
        <v>34.450000000000003</v>
      </c>
      <c r="E134" s="299">
        <v>33.400000000000006</v>
      </c>
      <c r="F134" s="299">
        <v>32.650000000000006</v>
      </c>
      <c r="G134" s="299">
        <v>31.600000000000009</v>
      </c>
      <c r="H134" s="299">
        <v>35.200000000000003</v>
      </c>
      <c r="I134" s="299">
        <v>36.25</v>
      </c>
      <c r="J134" s="299">
        <v>37</v>
      </c>
      <c r="K134" s="298">
        <v>35.5</v>
      </c>
      <c r="L134" s="298">
        <v>33.700000000000003</v>
      </c>
      <c r="M134" s="298">
        <v>19.74757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201.85</v>
      </c>
      <c r="D135" s="299">
        <v>202.13333333333333</v>
      </c>
      <c r="E135" s="299">
        <v>197.71666666666664</v>
      </c>
      <c r="F135" s="299">
        <v>193.58333333333331</v>
      </c>
      <c r="G135" s="299">
        <v>189.16666666666663</v>
      </c>
      <c r="H135" s="299">
        <v>206.26666666666665</v>
      </c>
      <c r="I135" s="299">
        <v>210.68333333333334</v>
      </c>
      <c r="J135" s="299">
        <v>214.81666666666666</v>
      </c>
      <c r="K135" s="298">
        <v>206.55</v>
      </c>
      <c r="L135" s="298">
        <v>198</v>
      </c>
      <c r="M135" s="298">
        <v>10.525740000000001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3671.3</v>
      </c>
      <c r="D136" s="299">
        <v>3669.8833333333332</v>
      </c>
      <c r="E136" s="299">
        <v>3647.7666666666664</v>
      </c>
      <c r="F136" s="299">
        <v>3624.2333333333331</v>
      </c>
      <c r="G136" s="299">
        <v>3602.1166666666663</v>
      </c>
      <c r="H136" s="299">
        <v>3693.4166666666665</v>
      </c>
      <c r="I136" s="299">
        <v>3715.5333333333333</v>
      </c>
      <c r="J136" s="299">
        <v>3739.0666666666666</v>
      </c>
      <c r="K136" s="298">
        <v>3692</v>
      </c>
      <c r="L136" s="298">
        <v>3646.35</v>
      </c>
      <c r="M136" s="298">
        <v>2.20051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3657.9</v>
      </c>
      <c r="D137" s="299">
        <v>3671.9666666666667</v>
      </c>
      <c r="E137" s="299">
        <v>3603.9333333333334</v>
      </c>
      <c r="F137" s="299">
        <v>3549.9666666666667</v>
      </c>
      <c r="G137" s="299">
        <v>3481.9333333333334</v>
      </c>
      <c r="H137" s="299">
        <v>3725.9333333333334</v>
      </c>
      <c r="I137" s="299">
        <v>3793.9666666666672</v>
      </c>
      <c r="J137" s="299">
        <v>3847.9333333333334</v>
      </c>
      <c r="K137" s="298">
        <v>3740</v>
      </c>
      <c r="L137" s="298">
        <v>3618</v>
      </c>
      <c r="M137" s="298">
        <v>2.4311199999999999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2178.0500000000002</v>
      </c>
      <c r="D138" s="299">
        <v>2188.3333333333335</v>
      </c>
      <c r="E138" s="299">
        <v>2159.7166666666672</v>
      </c>
      <c r="F138" s="299">
        <v>2141.3833333333337</v>
      </c>
      <c r="G138" s="299">
        <v>2112.7666666666673</v>
      </c>
      <c r="H138" s="299">
        <v>2206.666666666667</v>
      </c>
      <c r="I138" s="299">
        <v>2235.2833333333328</v>
      </c>
      <c r="J138" s="299">
        <v>2253.6166666666668</v>
      </c>
      <c r="K138" s="298">
        <v>2216.9499999999998</v>
      </c>
      <c r="L138" s="298">
        <v>2170</v>
      </c>
      <c r="M138" s="298">
        <v>1.1415900000000001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4406.2</v>
      </c>
      <c r="D139" s="299">
        <v>4375.1833333333334</v>
      </c>
      <c r="E139" s="299">
        <v>4335.416666666667</v>
      </c>
      <c r="F139" s="299">
        <v>4264.6333333333332</v>
      </c>
      <c r="G139" s="299">
        <v>4224.8666666666668</v>
      </c>
      <c r="H139" s="299">
        <v>4445.9666666666672</v>
      </c>
      <c r="I139" s="299">
        <v>4485.7333333333336</v>
      </c>
      <c r="J139" s="299">
        <v>4556.5166666666673</v>
      </c>
      <c r="K139" s="298">
        <v>4414.95</v>
      </c>
      <c r="L139" s="298">
        <v>4304.3999999999996</v>
      </c>
      <c r="M139" s="298">
        <v>4.17896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547.20000000000005</v>
      </c>
      <c r="D140" s="299">
        <v>543.70000000000005</v>
      </c>
      <c r="E140" s="299">
        <v>532.70000000000005</v>
      </c>
      <c r="F140" s="299">
        <v>518.20000000000005</v>
      </c>
      <c r="G140" s="299">
        <v>507.20000000000005</v>
      </c>
      <c r="H140" s="299">
        <v>558.20000000000005</v>
      </c>
      <c r="I140" s="299">
        <v>569.20000000000005</v>
      </c>
      <c r="J140" s="299">
        <v>583.70000000000005</v>
      </c>
      <c r="K140" s="298">
        <v>554.70000000000005</v>
      </c>
      <c r="L140" s="298">
        <v>529.20000000000005</v>
      </c>
      <c r="M140" s="298">
        <v>10.392709999999999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133.75</v>
      </c>
      <c r="D141" s="299">
        <v>133.18333333333331</v>
      </c>
      <c r="E141" s="299">
        <v>130.66666666666663</v>
      </c>
      <c r="F141" s="299">
        <v>127.58333333333331</v>
      </c>
      <c r="G141" s="299">
        <v>125.06666666666663</v>
      </c>
      <c r="H141" s="299">
        <v>136.26666666666662</v>
      </c>
      <c r="I141" s="299">
        <v>138.78333333333333</v>
      </c>
      <c r="J141" s="299">
        <v>141.86666666666662</v>
      </c>
      <c r="K141" s="298">
        <v>135.69999999999999</v>
      </c>
      <c r="L141" s="298">
        <v>130.1</v>
      </c>
      <c r="M141" s="298">
        <v>5.2708899999999996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165</v>
      </c>
      <c r="D142" s="299">
        <v>164.01666666666668</v>
      </c>
      <c r="E142" s="299">
        <v>162.03333333333336</v>
      </c>
      <c r="F142" s="299">
        <v>159.06666666666669</v>
      </c>
      <c r="G142" s="299">
        <v>157.08333333333337</v>
      </c>
      <c r="H142" s="299">
        <v>166.98333333333335</v>
      </c>
      <c r="I142" s="299">
        <v>168.96666666666664</v>
      </c>
      <c r="J142" s="299">
        <v>171.93333333333334</v>
      </c>
      <c r="K142" s="298">
        <v>166</v>
      </c>
      <c r="L142" s="298">
        <v>161.05000000000001</v>
      </c>
      <c r="M142" s="298">
        <v>1.80385</v>
      </c>
      <c r="N142" s="1"/>
      <c r="O142" s="1"/>
    </row>
    <row r="143" spans="1:15" ht="12.75" customHeight="1">
      <c r="A143" s="30">
        <v>133</v>
      </c>
      <c r="B143" s="308" t="s">
        <v>867</v>
      </c>
      <c r="C143" s="298">
        <v>390.9</v>
      </c>
      <c r="D143" s="299">
        <v>390.40000000000003</v>
      </c>
      <c r="E143" s="299">
        <v>387.80000000000007</v>
      </c>
      <c r="F143" s="299">
        <v>384.70000000000005</v>
      </c>
      <c r="G143" s="299">
        <v>382.10000000000008</v>
      </c>
      <c r="H143" s="299">
        <v>393.50000000000006</v>
      </c>
      <c r="I143" s="299">
        <v>396.10000000000008</v>
      </c>
      <c r="J143" s="299">
        <v>399.20000000000005</v>
      </c>
      <c r="K143" s="298">
        <v>393</v>
      </c>
      <c r="L143" s="298">
        <v>387.3</v>
      </c>
      <c r="M143" s="298">
        <v>5.9209300000000002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53.25</v>
      </c>
      <c r="D144" s="299">
        <v>53.316666666666663</v>
      </c>
      <c r="E144" s="299">
        <v>52.333333333333329</v>
      </c>
      <c r="F144" s="299">
        <v>51.416666666666664</v>
      </c>
      <c r="G144" s="299">
        <v>50.43333333333333</v>
      </c>
      <c r="H144" s="299">
        <v>54.233333333333327</v>
      </c>
      <c r="I144" s="299">
        <v>55.216666666666661</v>
      </c>
      <c r="J144" s="299">
        <v>56.133333333333326</v>
      </c>
      <c r="K144" s="298">
        <v>54.3</v>
      </c>
      <c r="L144" s="298">
        <v>52.4</v>
      </c>
      <c r="M144" s="298">
        <v>7.0586500000000001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2931.6</v>
      </c>
      <c r="D145" s="299">
        <v>2936.4833333333336</v>
      </c>
      <c r="E145" s="299">
        <v>2890.1166666666672</v>
      </c>
      <c r="F145" s="299">
        <v>2848.6333333333337</v>
      </c>
      <c r="G145" s="299">
        <v>2802.2666666666673</v>
      </c>
      <c r="H145" s="299">
        <v>2977.9666666666672</v>
      </c>
      <c r="I145" s="299">
        <v>3024.3333333333339</v>
      </c>
      <c r="J145" s="299">
        <v>3065.8166666666671</v>
      </c>
      <c r="K145" s="298">
        <v>2982.85</v>
      </c>
      <c r="L145" s="298">
        <v>2895</v>
      </c>
      <c r="M145" s="298">
        <v>6.1774199999999997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358.55</v>
      </c>
      <c r="D146" s="299">
        <v>362.11666666666662</v>
      </c>
      <c r="E146" s="299">
        <v>352.43333333333322</v>
      </c>
      <c r="F146" s="299">
        <v>346.31666666666661</v>
      </c>
      <c r="G146" s="299">
        <v>336.63333333333321</v>
      </c>
      <c r="H146" s="299">
        <v>368.23333333333323</v>
      </c>
      <c r="I146" s="299">
        <v>377.91666666666663</v>
      </c>
      <c r="J146" s="299">
        <v>384.03333333333325</v>
      </c>
      <c r="K146" s="298">
        <v>371.8</v>
      </c>
      <c r="L146" s="298">
        <v>356</v>
      </c>
      <c r="M146" s="298">
        <v>2.9815700000000001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464.95</v>
      </c>
      <c r="D147" s="299">
        <v>464.05</v>
      </c>
      <c r="E147" s="299">
        <v>458.1</v>
      </c>
      <c r="F147" s="299">
        <v>451.25</v>
      </c>
      <c r="G147" s="299">
        <v>445.3</v>
      </c>
      <c r="H147" s="299">
        <v>470.90000000000003</v>
      </c>
      <c r="I147" s="299">
        <v>476.84999999999997</v>
      </c>
      <c r="J147" s="299">
        <v>483.70000000000005</v>
      </c>
      <c r="K147" s="298">
        <v>470</v>
      </c>
      <c r="L147" s="298">
        <v>457.2</v>
      </c>
      <c r="M147" s="298">
        <v>2.2179500000000001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1510.35</v>
      </c>
      <c r="D148" s="299">
        <v>1509.2166666666665</v>
      </c>
      <c r="E148" s="299">
        <v>1491.2333333333329</v>
      </c>
      <c r="F148" s="299">
        <v>1472.1166666666663</v>
      </c>
      <c r="G148" s="299">
        <v>1454.1333333333328</v>
      </c>
      <c r="H148" s="299">
        <v>1528.333333333333</v>
      </c>
      <c r="I148" s="299">
        <v>1546.3166666666666</v>
      </c>
      <c r="J148" s="299">
        <v>1565.4333333333332</v>
      </c>
      <c r="K148" s="298">
        <v>1527.2</v>
      </c>
      <c r="L148" s="298">
        <v>1490.1</v>
      </c>
      <c r="M148" s="298">
        <v>1.5230300000000001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61.7</v>
      </c>
      <c r="D149" s="299">
        <v>61.583333333333336</v>
      </c>
      <c r="E149" s="299">
        <v>60.966666666666669</v>
      </c>
      <c r="F149" s="299">
        <v>60.233333333333334</v>
      </c>
      <c r="G149" s="299">
        <v>59.616666666666667</v>
      </c>
      <c r="H149" s="299">
        <v>62.31666666666667</v>
      </c>
      <c r="I149" s="299">
        <v>62.93333333333333</v>
      </c>
      <c r="J149" s="299">
        <v>63.666666666666671</v>
      </c>
      <c r="K149" s="298">
        <v>62.2</v>
      </c>
      <c r="L149" s="298">
        <v>60.85</v>
      </c>
      <c r="M149" s="298">
        <v>7.5166899999999996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91.1</v>
      </c>
      <c r="D150" s="299">
        <v>90.783333333333346</v>
      </c>
      <c r="E150" s="299">
        <v>89.116666666666688</v>
      </c>
      <c r="F150" s="299">
        <v>87.13333333333334</v>
      </c>
      <c r="G150" s="299">
        <v>85.466666666666683</v>
      </c>
      <c r="H150" s="299">
        <v>92.766666666666694</v>
      </c>
      <c r="I150" s="299">
        <v>94.433333333333351</v>
      </c>
      <c r="J150" s="299">
        <v>96.4166666666667</v>
      </c>
      <c r="K150" s="298">
        <v>92.45</v>
      </c>
      <c r="L150" s="298">
        <v>88.8</v>
      </c>
      <c r="M150" s="298">
        <v>3.5171800000000002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40.049999999999997</v>
      </c>
      <c r="D151" s="299">
        <v>39.93333333333333</v>
      </c>
      <c r="E151" s="299">
        <v>39.166666666666657</v>
      </c>
      <c r="F151" s="299">
        <v>38.283333333333324</v>
      </c>
      <c r="G151" s="299">
        <v>37.516666666666652</v>
      </c>
      <c r="H151" s="299">
        <v>40.816666666666663</v>
      </c>
      <c r="I151" s="299">
        <v>41.583333333333329</v>
      </c>
      <c r="J151" s="299">
        <v>42.466666666666669</v>
      </c>
      <c r="K151" s="298">
        <v>40.700000000000003</v>
      </c>
      <c r="L151" s="298">
        <v>39.049999999999997</v>
      </c>
      <c r="M151" s="298">
        <v>22.998349999999999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654.15</v>
      </c>
      <c r="D152" s="299">
        <v>656.4</v>
      </c>
      <c r="E152" s="299">
        <v>646.25</v>
      </c>
      <c r="F152" s="299">
        <v>638.35</v>
      </c>
      <c r="G152" s="299">
        <v>628.20000000000005</v>
      </c>
      <c r="H152" s="299">
        <v>664.3</v>
      </c>
      <c r="I152" s="299">
        <v>674.44999999999982</v>
      </c>
      <c r="J152" s="299">
        <v>682.34999999999991</v>
      </c>
      <c r="K152" s="298">
        <v>666.55</v>
      </c>
      <c r="L152" s="298">
        <v>648.5</v>
      </c>
      <c r="M152" s="298">
        <v>0.13259000000000001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1561.75</v>
      </c>
      <c r="D153" s="299">
        <v>1571.5999999999997</v>
      </c>
      <c r="E153" s="299">
        <v>1546.7499999999993</v>
      </c>
      <c r="F153" s="299">
        <v>1531.7499999999995</v>
      </c>
      <c r="G153" s="299">
        <v>1506.8999999999992</v>
      </c>
      <c r="H153" s="299">
        <v>1586.5999999999995</v>
      </c>
      <c r="I153" s="299">
        <v>1611.4499999999998</v>
      </c>
      <c r="J153" s="299">
        <v>1626.4499999999996</v>
      </c>
      <c r="K153" s="298">
        <v>1596.45</v>
      </c>
      <c r="L153" s="298">
        <v>1556.6</v>
      </c>
      <c r="M153" s="298">
        <v>1.8083899999999999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145.15</v>
      </c>
      <c r="D154" s="299">
        <v>145.35</v>
      </c>
      <c r="E154" s="299">
        <v>144</v>
      </c>
      <c r="F154" s="299">
        <v>142.85</v>
      </c>
      <c r="G154" s="299">
        <v>141.5</v>
      </c>
      <c r="H154" s="299">
        <v>146.5</v>
      </c>
      <c r="I154" s="299">
        <v>147.84999999999997</v>
      </c>
      <c r="J154" s="299">
        <v>149</v>
      </c>
      <c r="K154" s="298">
        <v>146.69999999999999</v>
      </c>
      <c r="L154" s="298">
        <v>144.19999999999999</v>
      </c>
      <c r="M154" s="298">
        <v>9.38157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248.55</v>
      </c>
      <c r="D155" s="299">
        <v>247.46666666666667</v>
      </c>
      <c r="E155" s="299">
        <v>245.33333333333334</v>
      </c>
      <c r="F155" s="299">
        <v>242.11666666666667</v>
      </c>
      <c r="G155" s="299">
        <v>239.98333333333335</v>
      </c>
      <c r="H155" s="299">
        <v>250.68333333333334</v>
      </c>
      <c r="I155" s="299">
        <v>252.81666666666666</v>
      </c>
      <c r="J155" s="299">
        <v>256.0333333333333</v>
      </c>
      <c r="K155" s="298">
        <v>249.6</v>
      </c>
      <c r="L155" s="298">
        <v>244.25</v>
      </c>
      <c r="M155" s="298">
        <v>0.19256999999999999</v>
      </c>
      <c r="N155" s="1"/>
      <c r="O155" s="1"/>
    </row>
    <row r="156" spans="1:15" ht="12.75" customHeight="1">
      <c r="A156" s="30">
        <v>146</v>
      </c>
      <c r="B156" s="308" t="s">
        <v>856</v>
      </c>
      <c r="C156" s="298">
        <v>1393.85</v>
      </c>
      <c r="D156" s="299">
        <v>1416.2666666666667</v>
      </c>
      <c r="E156" s="299">
        <v>1362.5333333333333</v>
      </c>
      <c r="F156" s="299">
        <v>1331.2166666666667</v>
      </c>
      <c r="G156" s="299">
        <v>1277.4833333333333</v>
      </c>
      <c r="H156" s="299">
        <v>1447.5833333333333</v>
      </c>
      <c r="I156" s="299">
        <v>1501.3166666666664</v>
      </c>
      <c r="J156" s="299">
        <v>1532.6333333333332</v>
      </c>
      <c r="K156" s="298">
        <v>1470</v>
      </c>
      <c r="L156" s="298">
        <v>1384.95</v>
      </c>
      <c r="M156" s="298">
        <v>4.1560800000000002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97.5</v>
      </c>
      <c r="D157" s="299">
        <v>97.350000000000009</v>
      </c>
      <c r="E157" s="299">
        <v>96.450000000000017</v>
      </c>
      <c r="F157" s="299">
        <v>95.4</v>
      </c>
      <c r="G157" s="299">
        <v>94.500000000000014</v>
      </c>
      <c r="H157" s="299">
        <v>98.40000000000002</v>
      </c>
      <c r="I157" s="299">
        <v>99.300000000000026</v>
      </c>
      <c r="J157" s="299">
        <v>100.35000000000002</v>
      </c>
      <c r="K157" s="298">
        <v>98.25</v>
      </c>
      <c r="L157" s="298">
        <v>96.3</v>
      </c>
      <c r="M157" s="298">
        <v>60.142870000000002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97.4</v>
      </c>
      <c r="D158" s="299">
        <v>97.550000000000011</v>
      </c>
      <c r="E158" s="299">
        <v>96.40000000000002</v>
      </c>
      <c r="F158" s="299">
        <v>95.4</v>
      </c>
      <c r="G158" s="299">
        <v>94.250000000000014</v>
      </c>
      <c r="H158" s="299">
        <v>98.550000000000026</v>
      </c>
      <c r="I158" s="299">
        <v>99.7</v>
      </c>
      <c r="J158" s="299">
        <v>100.70000000000003</v>
      </c>
      <c r="K158" s="298">
        <v>98.7</v>
      </c>
      <c r="L158" s="298">
        <v>96.55</v>
      </c>
      <c r="M158" s="298">
        <v>1.1652899999999999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5151.3</v>
      </c>
      <c r="D159" s="299">
        <v>5140.5999999999995</v>
      </c>
      <c r="E159" s="299">
        <v>4986.4999999999991</v>
      </c>
      <c r="F159" s="299">
        <v>4821.7</v>
      </c>
      <c r="G159" s="299">
        <v>4667.5999999999995</v>
      </c>
      <c r="H159" s="299">
        <v>5305.3999999999987</v>
      </c>
      <c r="I159" s="299">
        <v>5459.4999999999991</v>
      </c>
      <c r="J159" s="299">
        <v>5624.2999999999984</v>
      </c>
      <c r="K159" s="298">
        <v>5294.7</v>
      </c>
      <c r="L159" s="298">
        <v>4975.8</v>
      </c>
      <c r="M159" s="298">
        <v>1.9853400000000001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407.95</v>
      </c>
      <c r="D160" s="299">
        <v>406.2833333333333</v>
      </c>
      <c r="E160" s="299">
        <v>398.66666666666663</v>
      </c>
      <c r="F160" s="299">
        <v>389.38333333333333</v>
      </c>
      <c r="G160" s="299">
        <v>381.76666666666665</v>
      </c>
      <c r="H160" s="299">
        <v>415.56666666666661</v>
      </c>
      <c r="I160" s="299">
        <v>423.18333333333328</v>
      </c>
      <c r="J160" s="299">
        <v>432.46666666666658</v>
      </c>
      <c r="K160" s="298">
        <v>413.9</v>
      </c>
      <c r="L160" s="298">
        <v>397</v>
      </c>
      <c r="M160" s="298">
        <v>3.85914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139</v>
      </c>
      <c r="D161" s="299">
        <v>139.4</v>
      </c>
      <c r="E161" s="299">
        <v>138.10000000000002</v>
      </c>
      <c r="F161" s="299">
        <v>137.20000000000002</v>
      </c>
      <c r="G161" s="299">
        <v>135.90000000000003</v>
      </c>
      <c r="H161" s="299">
        <v>140.30000000000001</v>
      </c>
      <c r="I161" s="299">
        <v>141.60000000000002</v>
      </c>
      <c r="J161" s="299">
        <v>142.5</v>
      </c>
      <c r="K161" s="298">
        <v>140.69999999999999</v>
      </c>
      <c r="L161" s="298">
        <v>138.5</v>
      </c>
      <c r="M161" s="298">
        <v>3.2736299999999998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104.65</v>
      </c>
      <c r="D162" s="299">
        <v>105.53333333333335</v>
      </c>
      <c r="E162" s="299">
        <v>103.36666666666669</v>
      </c>
      <c r="F162" s="299">
        <v>102.08333333333334</v>
      </c>
      <c r="G162" s="299">
        <v>99.916666666666686</v>
      </c>
      <c r="H162" s="299">
        <v>106.81666666666669</v>
      </c>
      <c r="I162" s="299">
        <v>108.98333333333335</v>
      </c>
      <c r="J162" s="299">
        <v>110.26666666666669</v>
      </c>
      <c r="K162" s="298">
        <v>107.7</v>
      </c>
      <c r="L162" s="298">
        <v>104.25</v>
      </c>
      <c r="M162" s="298">
        <v>22.307279999999999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250.8</v>
      </c>
      <c r="D163" s="299">
        <v>251.48333333333335</v>
      </c>
      <c r="E163" s="299">
        <v>246.31666666666672</v>
      </c>
      <c r="F163" s="299">
        <v>241.83333333333337</v>
      </c>
      <c r="G163" s="299">
        <v>236.66666666666674</v>
      </c>
      <c r="H163" s="299">
        <v>255.9666666666667</v>
      </c>
      <c r="I163" s="299">
        <v>261.13333333333333</v>
      </c>
      <c r="J163" s="299">
        <v>265.61666666666667</v>
      </c>
      <c r="K163" s="298">
        <v>256.64999999999998</v>
      </c>
      <c r="L163" s="298">
        <v>247</v>
      </c>
      <c r="M163" s="298">
        <v>13.483280000000001</v>
      </c>
      <c r="N163" s="1"/>
      <c r="O163" s="1"/>
    </row>
    <row r="164" spans="1:15" ht="12.75" customHeight="1">
      <c r="A164" s="30">
        <v>154</v>
      </c>
      <c r="B164" s="308" t="s">
        <v>868</v>
      </c>
      <c r="C164" s="298">
        <v>1239.3499999999999</v>
      </c>
      <c r="D164" s="299">
        <v>1207.2833333333333</v>
      </c>
      <c r="E164" s="299">
        <v>1170.0666666666666</v>
      </c>
      <c r="F164" s="299">
        <v>1100.7833333333333</v>
      </c>
      <c r="G164" s="299">
        <v>1063.5666666666666</v>
      </c>
      <c r="H164" s="299">
        <v>1276.5666666666666</v>
      </c>
      <c r="I164" s="299">
        <v>1313.7833333333333</v>
      </c>
      <c r="J164" s="299">
        <v>1383.0666666666666</v>
      </c>
      <c r="K164" s="298">
        <v>1244.5</v>
      </c>
      <c r="L164" s="298">
        <v>1138</v>
      </c>
      <c r="M164" s="298">
        <v>0.77468999999999999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137.25</v>
      </c>
      <c r="D165" s="299">
        <v>138.23333333333332</v>
      </c>
      <c r="E165" s="299">
        <v>135.06666666666663</v>
      </c>
      <c r="F165" s="299">
        <v>132.88333333333333</v>
      </c>
      <c r="G165" s="299">
        <v>129.71666666666664</v>
      </c>
      <c r="H165" s="299">
        <v>140.41666666666663</v>
      </c>
      <c r="I165" s="299">
        <v>143.58333333333331</v>
      </c>
      <c r="J165" s="299">
        <v>145.76666666666662</v>
      </c>
      <c r="K165" s="298">
        <v>141.4</v>
      </c>
      <c r="L165" s="298">
        <v>136.05000000000001</v>
      </c>
      <c r="M165" s="298">
        <v>66.910550000000001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4159.25</v>
      </c>
      <c r="D166" s="299">
        <v>4182.7666666666664</v>
      </c>
      <c r="E166" s="299">
        <v>4096.5333333333328</v>
      </c>
      <c r="F166" s="299">
        <v>4033.8166666666666</v>
      </c>
      <c r="G166" s="299">
        <v>3947.583333333333</v>
      </c>
      <c r="H166" s="299">
        <v>4245.4833333333327</v>
      </c>
      <c r="I166" s="299">
        <v>4331.7166666666662</v>
      </c>
      <c r="J166" s="299">
        <v>4394.4333333333325</v>
      </c>
      <c r="K166" s="298">
        <v>4269</v>
      </c>
      <c r="L166" s="298">
        <v>4120.05</v>
      </c>
      <c r="M166" s="298">
        <v>0.47075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34.799999999999997</v>
      </c>
      <c r="D167" s="299">
        <v>34.75</v>
      </c>
      <c r="E167" s="299">
        <v>34.4</v>
      </c>
      <c r="F167" s="299">
        <v>34</v>
      </c>
      <c r="G167" s="299">
        <v>33.65</v>
      </c>
      <c r="H167" s="299">
        <v>35.15</v>
      </c>
      <c r="I167" s="299">
        <v>35.499999999999993</v>
      </c>
      <c r="J167" s="299">
        <v>35.9</v>
      </c>
      <c r="K167" s="298">
        <v>35.1</v>
      </c>
      <c r="L167" s="298">
        <v>34.35</v>
      </c>
      <c r="M167" s="298">
        <v>40.844700000000003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2895.65</v>
      </c>
      <c r="D168" s="299">
        <v>2893.5333333333328</v>
      </c>
      <c r="E168" s="299">
        <v>2879.0666666666657</v>
      </c>
      <c r="F168" s="299">
        <v>2862.4833333333327</v>
      </c>
      <c r="G168" s="299">
        <v>2848.0166666666655</v>
      </c>
      <c r="H168" s="299">
        <v>2910.1166666666659</v>
      </c>
      <c r="I168" s="299">
        <v>2924.583333333333</v>
      </c>
      <c r="J168" s="299">
        <v>2941.1666666666661</v>
      </c>
      <c r="K168" s="298">
        <v>2908</v>
      </c>
      <c r="L168" s="298">
        <v>2876.95</v>
      </c>
      <c r="M168" s="298">
        <v>0.25441999999999998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3169.1</v>
      </c>
      <c r="D169" s="299">
        <v>3141.8666666666668</v>
      </c>
      <c r="E169" s="299">
        <v>3097.2333333333336</v>
      </c>
      <c r="F169" s="299">
        <v>3025.3666666666668</v>
      </c>
      <c r="G169" s="299">
        <v>2980.7333333333336</v>
      </c>
      <c r="H169" s="299">
        <v>3213.7333333333336</v>
      </c>
      <c r="I169" s="299">
        <v>3258.3666666666668</v>
      </c>
      <c r="J169" s="299">
        <v>3330.2333333333336</v>
      </c>
      <c r="K169" s="298">
        <v>3186.5</v>
      </c>
      <c r="L169" s="298">
        <v>3070</v>
      </c>
      <c r="M169" s="298">
        <v>0.23191000000000001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114.35</v>
      </c>
      <c r="D170" s="299">
        <v>114.93333333333334</v>
      </c>
      <c r="E170" s="299">
        <v>113.41666666666667</v>
      </c>
      <c r="F170" s="299">
        <v>112.48333333333333</v>
      </c>
      <c r="G170" s="299">
        <v>110.96666666666667</v>
      </c>
      <c r="H170" s="299">
        <v>115.86666666666667</v>
      </c>
      <c r="I170" s="299">
        <v>117.38333333333333</v>
      </c>
      <c r="J170" s="299">
        <v>118.31666666666668</v>
      </c>
      <c r="K170" s="298">
        <v>116.45</v>
      </c>
      <c r="L170" s="298">
        <v>114</v>
      </c>
      <c r="M170" s="298">
        <v>1.0201499999999999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2521.25</v>
      </c>
      <c r="D171" s="299">
        <v>2539.0666666666666</v>
      </c>
      <c r="E171" s="299">
        <v>2492.1833333333334</v>
      </c>
      <c r="F171" s="299">
        <v>2463.1166666666668</v>
      </c>
      <c r="G171" s="299">
        <v>2416.2333333333336</v>
      </c>
      <c r="H171" s="299">
        <v>2568.1333333333332</v>
      </c>
      <c r="I171" s="299">
        <v>2615.0166666666664</v>
      </c>
      <c r="J171" s="299">
        <v>2644.083333333333</v>
      </c>
      <c r="K171" s="298">
        <v>2585.9499999999998</v>
      </c>
      <c r="L171" s="298">
        <v>2510</v>
      </c>
      <c r="M171" s="298">
        <v>1.3083100000000001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1494.55</v>
      </c>
      <c r="D172" s="299">
        <v>1496.4333333333334</v>
      </c>
      <c r="E172" s="299">
        <v>1488.1166666666668</v>
      </c>
      <c r="F172" s="299">
        <v>1481.6833333333334</v>
      </c>
      <c r="G172" s="299">
        <v>1473.3666666666668</v>
      </c>
      <c r="H172" s="299">
        <v>1502.8666666666668</v>
      </c>
      <c r="I172" s="299">
        <v>1511.1833333333334</v>
      </c>
      <c r="J172" s="299">
        <v>1517.6166666666668</v>
      </c>
      <c r="K172" s="298">
        <v>1504.75</v>
      </c>
      <c r="L172" s="298">
        <v>1490</v>
      </c>
      <c r="M172" s="298">
        <v>0.29110999999999998</v>
      </c>
      <c r="N172" s="1"/>
      <c r="O172" s="1"/>
    </row>
    <row r="173" spans="1:15" ht="12.75" customHeight="1">
      <c r="A173" s="30">
        <v>163</v>
      </c>
      <c r="B173" s="308" t="s">
        <v>869</v>
      </c>
      <c r="C173" s="298">
        <v>472.6</v>
      </c>
      <c r="D173" s="299">
        <v>467.75</v>
      </c>
      <c r="E173" s="299">
        <v>460</v>
      </c>
      <c r="F173" s="299">
        <v>447.4</v>
      </c>
      <c r="G173" s="299">
        <v>439.65</v>
      </c>
      <c r="H173" s="299">
        <v>480.35</v>
      </c>
      <c r="I173" s="299">
        <v>488.1</v>
      </c>
      <c r="J173" s="299">
        <v>500.70000000000005</v>
      </c>
      <c r="K173" s="298">
        <v>475.5</v>
      </c>
      <c r="L173" s="298">
        <v>455.15</v>
      </c>
      <c r="M173" s="298">
        <v>0.60640000000000005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387.5</v>
      </c>
      <c r="D174" s="299">
        <v>391.4666666666667</v>
      </c>
      <c r="E174" s="299">
        <v>381.93333333333339</v>
      </c>
      <c r="F174" s="299">
        <v>376.36666666666667</v>
      </c>
      <c r="G174" s="299">
        <v>366.83333333333337</v>
      </c>
      <c r="H174" s="299">
        <v>397.03333333333342</v>
      </c>
      <c r="I174" s="299">
        <v>406.56666666666672</v>
      </c>
      <c r="J174" s="299">
        <v>412.13333333333344</v>
      </c>
      <c r="K174" s="298">
        <v>401</v>
      </c>
      <c r="L174" s="298">
        <v>385.9</v>
      </c>
      <c r="M174" s="298">
        <v>10.334849999999999</v>
      </c>
      <c r="N174" s="1"/>
      <c r="O174" s="1"/>
    </row>
    <row r="175" spans="1:15" ht="12.75" customHeight="1">
      <c r="A175" s="30">
        <v>165</v>
      </c>
      <c r="B175" s="308" t="s">
        <v>870</v>
      </c>
      <c r="C175" s="298">
        <v>996.95</v>
      </c>
      <c r="D175" s="299">
        <v>1000.25</v>
      </c>
      <c r="E175" s="299">
        <v>981.7</v>
      </c>
      <c r="F175" s="299">
        <v>966.45</v>
      </c>
      <c r="G175" s="299">
        <v>947.90000000000009</v>
      </c>
      <c r="H175" s="299">
        <v>1015.5</v>
      </c>
      <c r="I175" s="299">
        <v>1034.05</v>
      </c>
      <c r="J175" s="299">
        <v>1049.3</v>
      </c>
      <c r="K175" s="298">
        <v>1018.8</v>
      </c>
      <c r="L175" s="298">
        <v>985</v>
      </c>
      <c r="M175" s="298">
        <v>7.2539999999999993E-2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1070.0999999999999</v>
      </c>
      <c r="D176" s="299">
        <v>1088.3500000000001</v>
      </c>
      <c r="E176" s="299">
        <v>1048.7000000000003</v>
      </c>
      <c r="F176" s="299">
        <v>1027.3000000000002</v>
      </c>
      <c r="G176" s="299">
        <v>987.65000000000032</v>
      </c>
      <c r="H176" s="299">
        <v>1109.7500000000002</v>
      </c>
      <c r="I176" s="299">
        <v>1149.4000000000003</v>
      </c>
      <c r="J176" s="299">
        <v>1170.8000000000002</v>
      </c>
      <c r="K176" s="298">
        <v>1128</v>
      </c>
      <c r="L176" s="298">
        <v>1066.95</v>
      </c>
      <c r="M176" s="298">
        <v>0.53532999999999997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514.4</v>
      </c>
      <c r="D177" s="299">
        <v>514.49999999999989</v>
      </c>
      <c r="E177" s="299">
        <v>511.44999999999982</v>
      </c>
      <c r="F177" s="299">
        <v>508.49999999999994</v>
      </c>
      <c r="G177" s="299">
        <v>505.44999999999987</v>
      </c>
      <c r="H177" s="299">
        <v>517.44999999999982</v>
      </c>
      <c r="I177" s="299">
        <v>520.49999999999977</v>
      </c>
      <c r="J177" s="299">
        <v>523.4499999999997</v>
      </c>
      <c r="K177" s="298">
        <v>517.54999999999995</v>
      </c>
      <c r="L177" s="298">
        <v>511.55</v>
      </c>
      <c r="M177" s="298">
        <v>0.28720000000000001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850.25</v>
      </c>
      <c r="D178" s="299">
        <v>853.7833333333333</v>
      </c>
      <c r="E178" s="299">
        <v>842.56666666666661</v>
      </c>
      <c r="F178" s="299">
        <v>834.88333333333333</v>
      </c>
      <c r="G178" s="299">
        <v>823.66666666666663</v>
      </c>
      <c r="H178" s="299">
        <v>861.46666666666658</v>
      </c>
      <c r="I178" s="299">
        <v>872.68333333333328</v>
      </c>
      <c r="J178" s="299">
        <v>880.36666666666656</v>
      </c>
      <c r="K178" s="298">
        <v>865</v>
      </c>
      <c r="L178" s="298">
        <v>846.1</v>
      </c>
      <c r="M178" s="298">
        <v>8.5036400000000008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426</v>
      </c>
      <c r="D179" s="299">
        <v>422.66666666666669</v>
      </c>
      <c r="E179" s="299">
        <v>418.33333333333337</v>
      </c>
      <c r="F179" s="299">
        <v>410.66666666666669</v>
      </c>
      <c r="G179" s="299">
        <v>406.33333333333337</v>
      </c>
      <c r="H179" s="299">
        <v>430.33333333333337</v>
      </c>
      <c r="I179" s="299">
        <v>434.66666666666674</v>
      </c>
      <c r="J179" s="299">
        <v>442.33333333333337</v>
      </c>
      <c r="K179" s="298">
        <v>427</v>
      </c>
      <c r="L179" s="298">
        <v>415</v>
      </c>
      <c r="M179" s="298">
        <v>1.83806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1302.55</v>
      </c>
      <c r="D180" s="299">
        <v>1300.9666666666665</v>
      </c>
      <c r="E180" s="299">
        <v>1287.633333333333</v>
      </c>
      <c r="F180" s="299">
        <v>1272.7166666666665</v>
      </c>
      <c r="G180" s="299">
        <v>1259.383333333333</v>
      </c>
      <c r="H180" s="299">
        <v>1315.883333333333</v>
      </c>
      <c r="I180" s="299">
        <v>1329.2166666666665</v>
      </c>
      <c r="J180" s="299">
        <v>1344.133333333333</v>
      </c>
      <c r="K180" s="298">
        <v>1314.3</v>
      </c>
      <c r="L180" s="298">
        <v>1286.05</v>
      </c>
      <c r="M180" s="298">
        <v>3.17414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279.25</v>
      </c>
      <c r="D181" s="299">
        <v>278.95</v>
      </c>
      <c r="E181" s="299">
        <v>275.89999999999998</v>
      </c>
      <c r="F181" s="299">
        <v>272.55</v>
      </c>
      <c r="G181" s="299">
        <v>269.5</v>
      </c>
      <c r="H181" s="299">
        <v>282.29999999999995</v>
      </c>
      <c r="I181" s="299">
        <v>285.35000000000002</v>
      </c>
      <c r="J181" s="299">
        <v>288.69999999999993</v>
      </c>
      <c r="K181" s="298">
        <v>282</v>
      </c>
      <c r="L181" s="298">
        <v>275.60000000000002</v>
      </c>
      <c r="M181" s="298">
        <v>4.5575200000000002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414.55</v>
      </c>
      <c r="D182" s="299">
        <v>413.93333333333339</v>
      </c>
      <c r="E182" s="299">
        <v>409.21666666666681</v>
      </c>
      <c r="F182" s="299">
        <v>403.88333333333344</v>
      </c>
      <c r="G182" s="299">
        <v>399.16666666666686</v>
      </c>
      <c r="H182" s="299">
        <v>419.26666666666677</v>
      </c>
      <c r="I182" s="299">
        <v>423.98333333333335</v>
      </c>
      <c r="J182" s="299">
        <v>429.31666666666672</v>
      </c>
      <c r="K182" s="298">
        <v>418.65</v>
      </c>
      <c r="L182" s="298">
        <v>408.6</v>
      </c>
      <c r="M182" s="298">
        <v>3.5450400000000002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1391.35</v>
      </c>
      <c r="D183" s="299">
        <v>1393.5166666666667</v>
      </c>
      <c r="E183" s="299">
        <v>1380.0333333333333</v>
      </c>
      <c r="F183" s="299">
        <v>1368.7166666666667</v>
      </c>
      <c r="G183" s="299">
        <v>1355.2333333333333</v>
      </c>
      <c r="H183" s="299">
        <v>1404.8333333333333</v>
      </c>
      <c r="I183" s="299">
        <v>1418.3166666666664</v>
      </c>
      <c r="J183" s="299">
        <v>1429.6333333333332</v>
      </c>
      <c r="K183" s="298">
        <v>1407</v>
      </c>
      <c r="L183" s="298">
        <v>1382.2</v>
      </c>
      <c r="M183" s="298">
        <v>10.75544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405.95</v>
      </c>
      <c r="D184" s="299">
        <v>403.16666666666669</v>
      </c>
      <c r="E184" s="299">
        <v>397.83333333333337</v>
      </c>
      <c r="F184" s="299">
        <v>389.7166666666667</v>
      </c>
      <c r="G184" s="299">
        <v>384.38333333333338</v>
      </c>
      <c r="H184" s="299">
        <v>411.28333333333336</v>
      </c>
      <c r="I184" s="299">
        <v>416.61666666666673</v>
      </c>
      <c r="J184" s="299">
        <v>424.73333333333335</v>
      </c>
      <c r="K184" s="298">
        <v>408.5</v>
      </c>
      <c r="L184" s="298">
        <v>395.05</v>
      </c>
      <c r="M184" s="298">
        <v>2.1950500000000002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1712.2</v>
      </c>
      <c r="D185" s="299">
        <v>1718.0833333333333</v>
      </c>
      <c r="E185" s="299">
        <v>1696.1666666666665</v>
      </c>
      <c r="F185" s="299">
        <v>1680.1333333333332</v>
      </c>
      <c r="G185" s="299">
        <v>1658.2166666666665</v>
      </c>
      <c r="H185" s="299">
        <v>1734.1166666666666</v>
      </c>
      <c r="I185" s="299">
        <v>1756.0333333333331</v>
      </c>
      <c r="J185" s="299">
        <v>1772.0666666666666</v>
      </c>
      <c r="K185" s="298">
        <v>1740</v>
      </c>
      <c r="L185" s="298">
        <v>1702.05</v>
      </c>
      <c r="M185" s="298">
        <v>9.3820000000000001E-2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712.5</v>
      </c>
      <c r="D186" s="299">
        <v>709.94999999999993</v>
      </c>
      <c r="E186" s="299">
        <v>703.89999999999986</v>
      </c>
      <c r="F186" s="299">
        <v>695.3</v>
      </c>
      <c r="G186" s="299">
        <v>689.24999999999989</v>
      </c>
      <c r="H186" s="299">
        <v>718.54999999999984</v>
      </c>
      <c r="I186" s="299">
        <v>724.5999999999998</v>
      </c>
      <c r="J186" s="299">
        <v>733.19999999999982</v>
      </c>
      <c r="K186" s="298">
        <v>716</v>
      </c>
      <c r="L186" s="298">
        <v>701.35</v>
      </c>
      <c r="M186" s="298">
        <v>2.9537499999999999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301.55</v>
      </c>
      <c r="D187" s="299">
        <v>303.84999999999997</v>
      </c>
      <c r="E187" s="299">
        <v>293.69999999999993</v>
      </c>
      <c r="F187" s="299">
        <v>285.84999999999997</v>
      </c>
      <c r="G187" s="299">
        <v>275.69999999999993</v>
      </c>
      <c r="H187" s="299">
        <v>311.69999999999993</v>
      </c>
      <c r="I187" s="299">
        <v>321.84999999999991</v>
      </c>
      <c r="J187" s="299">
        <v>329.69999999999993</v>
      </c>
      <c r="K187" s="298">
        <v>314</v>
      </c>
      <c r="L187" s="298">
        <v>296</v>
      </c>
      <c r="M187" s="298">
        <v>5.4503700000000004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2948.5</v>
      </c>
      <c r="D188" s="299">
        <v>2957.9666666666667</v>
      </c>
      <c r="E188" s="299">
        <v>2907.1333333333332</v>
      </c>
      <c r="F188" s="299">
        <v>2865.7666666666664</v>
      </c>
      <c r="G188" s="299">
        <v>2814.9333333333329</v>
      </c>
      <c r="H188" s="299">
        <v>2999.3333333333335</v>
      </c>
      <c r="I188" s="299">
        <v>3050.1666666666665</v>
      </c>
      <c r="J188" s="299">
        <v>3091.5333333333338</v>
      </c>
      <c r="K188" s="298">
        <v>3008.8</v>
      </c>
      <c r="L188" s="298">
        <v>2916.6</v>
      </c>
      <c r="M188" s="298">
        <v>0.87592000000000003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446.75</v>
      </c>
      <c r="D189" s="299">
        <v>450.26666666666671</v>
      </c>
      <c r="E189" s="299">
        <v>441.33333333333343</v>
      </c>
      <c r="F189" s="299">
        <v>435.91666666666674</v>
      </c>
      <c r="G189" s="299">
        <v>426.98333333333346</v>
      </c>
      <c r="H189" s="299">
        <v>455.68333333333339</v>
      </c>
      <c r="I189" s="299">
        <v>464.61666666666667</v>
      </c>
      <c r="J189" s="299">
        <v>470.03333333333336</v>
      </c>
      <c r="K189" s="298">
        <v>459.2</v>
      </c>
      <c r="L189" s="298">
        <v>444.85</v>
      </c>
      <c r="M189" s="298">
        <v>7.7684800000000003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619.9</v>
      </c>
      <c r="D190" s="299">
        <v>618.19999999999993</v>
      </c>
      <c r="E190" s="299">
        <v>612.44999999999982</v>
      </c>
      <c r="F190" s="299">
        <v>604.99999999999989</v>
      </c>
      <c r="G190" s="299">
        <v>599.24999999999977</v>
      </c>
      <c r="H190" s="299">
        <v>625.64999999999986</v>
      </c>
      <c r="I190" s="299">
        <v>631.40000000000009</v>
      </c>
      <c r="J190" s="299">
        <v>638.84999999999991</v>
      </c>
      <c r="K190" s="298">
        <v>623.95000000000005</v>
      </c>
      <c r="L190" s="298">
        <v>610.75</v>
      </c>
      <c r="M190" s="298">
        <v>16.233720000000002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79.55</v>
      </c>
      <c r="D191" s="299">
        <v>79.683333333333323</v>
      </c>
      <c r="E191" s="299">
        <v>78.516666666666652</v>
      </c>
      <c r="F191" s="299">
        <v>77.483333333333334</v>
      </c>
      <c r="G191" s="299">
        <v>76.316666666666663</v>
      </c>
      <c r="H191" s="299">
        <v>80.71666666666664</v>
      </c>
      <c r="I191" s="299">
        <v>81.883333333333297</v>
      </c>
      <c r="J191" s="299">
        <v>82.916666666666629</v>
      </c>
      <c r="K191" s="298">
        <v>80.849999999999994</v>
      </c>
      <c r="L191" s="298">
        <v>78.650000000000006</v>
      </c>
      <c r="M191" s="298">
        <v>4.2366900000000003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133.30000000000001</v>
      </c>
      <c r="D192" s="299">
        <v>133.23333333333335</v>
      </c>
      <c r="E192" s="299">
        <v>129.06666666666669</v>
      </c>
      <c r="F192" s="299">
        <v>124.83333333333334</v>
      </c>
      <c r="G192" s="299">
        <v>120.66666666666669</v>
      </c>
      <c r="H192" s="299">
        <v>137.4666666666667</v>
      </c>
      <c r="I192" s="299">
        <v>141.63333333333333</v>
      </c>
      <c r="J192" s="299">
        <v>145.8666666666667</v>
      </c>
      <c r="K192" s="298">
        <v>137.4</v>
      </c>
      <c r="L192" s="298">
        <v>129</v>
      </c>
      <c r="M192" s="298">
        <v>37.45243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230.4</v>
      </c>
      <c r="D193" s="299">
        <v>230.35</v>
      </c>
      <c r="E193" s="299">
        <v>227.54999999999998</v>
      </c>
      <c r="F193" s="299">
        <v>224.7</v>
      </c>
      <c r="G193" s="299">
        <v>221.89999999999998</v>
      </c>
      <c r="H193" s="299">
        <v>233.2</v>
      </c>
      <c r="I193" s="299">
        <v>236</v>
      </c>
      <c r="J193" s="299">
        <v>238.85</v>
      </c>
      <c r="K193" s="298">
        <v>233.15</v>
      </c>
      <c r="L193" s="298">
        <v>227.5</v>
      </c>
      <c r="M193" s="298">
        <v>3.63964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1055.0999999999999</v>
      </c>
      <c r="D194" s="299">
        <v>1058.3166666666666</v>
      </c>
      <c r="E194" s="299">
        <v>1039.7333333333331</v>
      </c>
      <c r="F194" s="299">
        <v>1024.3666666666666</v>
      </c>
      <c r="G194" s="299">
        <v>1005.7833333333331</v>
      </c>
      <c r="H194" s="299">
        <v>1073.6833333333332</v>
      </c>
      <c r="I194" s="299">
        <v>1092.2666666666667</v>
      </c>
      <c r="J194" s="299">
        <v>1107.6333333333332</v>
      </c>
      <c r="K194" s="298">
        <v>1076.9000000000001</v>
      </c>
      <c r="L194" s="298">
        <v>1042.95</v>
      </c>
      <c r="M194" s="298">
        <v>1.65777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983.55</v>
      </c>
      <c r="D195" s="299">
        <v>987.23333333333323</v>
      </c>
      <c r="E195" s="299">
        <v>975.46666666666647</v>
      </c>
      <c r="F195" s="299">
        <v>967.38333333333321</v>
      </c>
      <c r="G195" s="299">
        <v>955.61666666666645</v>
      </c>
      <c r="H195" s="299">
        <v>995.31666666666649</v>
      </c>
      <c r="I195" s="299">
        <v>1007.0833333333331</v>
      </c>
      <c r="J195" s="299">
        <v>1015.1666666666665</v>
      </c>
      <c r="K195" s="298">
        <v>999</v>
      </c>
      <c r="L195" s="298">
        <v>979.15</v>
      </c>
      <c r="M195" s="298">
        <v>31.416419999999999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1957.25</v>
      </c>
      <c r="D196" s="299">
        <v>1944.8833333333332</v>
      </c>
      <c r="E196" s="299">
        <v>1927.0166666666664</v>
      </c>
      <c r="F196" s="299">
        <v>1896.7833333333333</v>
      </c>
      <c r="G196" s="299">
        <v>1878.9166666666665</v>
      </c>
      <c r="H196" s="299">
        <v>1975.1166666666663</v>
      </c>
      <c r="I196" s="299">
        <v>1992.9833333333331</v>
      </c>
      <c r="J196" s="299">
        <v>2023.2166666666662</v>
      </c>
      <c r="K196" s="298">
        <v>1962.75</v>
      </c>
      <c r="L196" s="298">
        <v>1914.65</v>
      </c>
      <c r="M196" s="298">
        <v>6.3465600000000002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1397.1</v>
      </c>
      <c r="D197" s="299">
        <v>1400.6166666666668</v>
      </c>
      <c r="E197" s="299">
        <v>1391.2333333333336</v>
      </c>
      <c r="F197" s="299">
        <v>1385.3666666666668</v>
      </c>
      <c r="G197" s="299">
        <v>1375.9833333333336</v>
      </c>
      <c r="H197" s="299">
        <v>1406.4833333333336</v>
      </c>
      <c r="I197" s="299">
        <v>1415.8666666666668</v>
      </c>
      <c r="J197" s="299">
        <v>1421.7333333333336</v>
      </c>
      <c r="K197" s="298">
        <v>1410</v>
      </c>
      <c r="L197" s="298">
        <v>1394.75</v>
      </c>
      <c r="M197" s="298">
        <v>62.370150000000002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545.35</v>
      </c>
      <c r="D198" s="299">
        <v>549.2166666666667</v>
      </c>
      <c r="E198" s="299">
        <v>539.58333333333337</v>
      </c>
      <c r="F198" s="299">
        <v>533.81666666666672</v>
      </c>
      <c r="G198" s="299">
        <v>524.18333333333339</v>
      </c>
      <c r="H198" s="299">
        <v>554.98333333333335</v>
      </c>
      <c r="I198" s="299">
        <v>564.61666666666656</v>
      </c>
      <c r="J198" s="299">
        <v>570.38333333333333</v>
      </c>
      <c r="K198" s="298">
        <v>558.85</v>
      </c>
      <c r="L198" s="298">
        <v>543.45000000000005</v>
      </c>
      <c r="M198" s="298">
        <v>35.099879999999999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57.9</v>
      </c>
      <c r="D199" s="299">
        <v>58.066666666666663</v>
      </c>
      <c r="E199" s="299">
        <v>57.233333333333327</v>
      </c>
      <c r="F199" s="299">
        <v>56.566666666666663</v>
      </c>
      <c r="G199" s="299">
        <v>55.733333333333327</v>
      </c>
      <c r="H199" s="299">
        <v>58.733333333333327</v>
      </c>
      <c r="I199" s="299">
        <v>59.56666666666667</v>
      </c>
      <c r="J199" s="299">
        <v>60.233333333333327</v>
      </c>
      <c r="K199" s="298">
        <v>58.9</v>
      </c>
      <c r="L199" s="298">
        <v>57.4</v>
      </c>
      <c r="M199" s="298">
        <v>39.897379999999998</v>
      </c>
      <c r="N199" s="1"/>
      <c r="O199" s="1"/>
    </row>
    <row r="200" spans="1:15" ht="12.75" customHeight="1">
      <c r="A200" s="30">
        <v>190</v>
      </c>
      <c r="B200" s="308" t="s">
        <v>871</v>
      </c>
      <c r="C200" s="298">
        <v>3297.85</v>
      </c>
      <c r="D200" s="299">
        <v>3322.9500000000003</v>
      </c>
      <c r="E200" s="299">
        <v>3254.9000000000005</v>
      </c>
      <c r="F200" s="299">
        <v>3211.9500000000003</v>
      </c>
      <c r="G200" s="299">
        <v>3143.9000000000005</v>
      </c>
      <c r="H200" s="299">
        <v>3365.9000000000005</v>
      </c>
      <c r="I200" s="299">
        <v>3433.9500000000007</v>
      </c>
      <c r="J200" s="299">
        <v>3476.9000000000005</v>
      </c>
      <c r="K200" s="298">
        <v>3391</v>
      </c>
      <c r="L200" s="298">
        <v>3280</v>
      </c>
      <c r="M200" s="298">
        <v>4.4359999999999997E-2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828.85</v>
      </c>
      <c r="D201" s="299">
        <v>833.5</v>
      </c>
      <c r="E201" s="299">
        <v>822</v>
      </c>
      <c r="F201" s="299">
        <v>815.15</v>
      </c>
      <c r="G201" s="299">
        <v>803.65</v>
      </c>
      <c r="H201" s="299">
        <v>840.35</v>
      </c>
      <c r="I201" s="299">
        <v>851.85</v>
      </c>
      <c r="J201" s="299">
        <v>858.7</v>
      </c>
      <c r="K201" s="298">
        <v>845</v>
      </c>
      <c r="L201" s="298">
        <v>826.65</v>
      </c>
      <c r="M201" s="298">
        <v>4.6315799999999996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16.8</v>
      </c>
      <c r="D202" s="299">
        <v>16.866666666666671</v>
      </c>
      <c r="E202" s="299">
        <v>16.63333333333334</v>
      </c>
      <c r="F202" s="299">
        <v>16.466666666666669</v>
      </c>
      <c r="G202" s="299">
        <v>16.233333333333338</v>
      </c>
      <c r="H202" s="299">
        <v>17.033333333333342</v>
      </c>
      <c r="I202" s="299">
        <v>17.266666666666669</v>
      </c>
      <c r="J202" s="299">
        <v>17.433333333333344</v>
      </c>
      <c r="K202" s="298">
        <v>17.100000000000001</v>
      </c>
      <c r="L202" s="298">
        <v>16.7</v>
      </c>
      <c r="M202" s="298">
        <v>7.3716499999999998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901.35</v>
      </c>
      <c r="D203" s="299">
        <v>896.21666666666658</v>
      </c>
      <c r="E203" s="299">
        <v>887.43333333333317</v>
      </c>
      <c r="F203" s="299">
        <v>873.51666666666654</v>
      </c>
      <c r="G203" s="299">
        <v>864.73333333333312</v>
      </c>
      <c r="H203" s="299">
        <v>910.13333333333321</v>
      </c>
      <c r="I203" s="299">
        <v>918.91666666666674</v>
      </c>
      <c r="J203" s="299">
        <v>932.83333333333326</v>
      </c>
      <c r="K203" s="298">
        <v>905</v>
      </c>
      <c r="L203" s="298">
        <v>882.3</v>
      </c>
      <c r="M203" s="298">
        <v>0.20573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1218.5999999999999</v>
      </c>
      <c r="D204" s="299">
        <v>1220.6500000000001</v>
      </c>
      <c r="E204" s="299">
        <v>1208.1000000000001</v>
      </c>
      <c r="F204" s="299">
        <v>1197.6000000000001</v>
      </c>
      <c r="G204" s="299">
        <v>1185.0500000000002</v>
      </c>
      <c r="H204" s="299">
        <v>1231.1500000000001</v>
      </c>
      <c r="I204" s="299">
        <v>1243.7000000000003</v>
      </c>
      <c r="J204" s="299">
        <v>1254.2</v>
      </c>
      <c r="K204" s="298">
        <v>1233.2</v>
      </c>
      <c r="L204" s="298">
        <v>1210.1500000000001</v>
      </c>
      <c r="M204" s="298">
        <v>4.8807900000000002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104.95</v>
      </c>
      <c r="D205" s="299">
        <v>105.30000000000001</v>
      </c>
      <c r="E205" s="299">
        <v>104.45000000000002</v>
      </c>
      <c r="F205" s="299">
        <v>103.95</v>
      </c>
      <c r="G205" s="299">
        <v>103.10000000000001</v>
      </c>
      <c r="H205" s="299">
        <v>105.80000000000003</v>
      </c>
      <c r="I205" s="299">
        <v>106.65000000000002</v>
      </c>
      <c r="J205" s="299">
        <v>107.15000000000003</v>
      </c>
      <c r="K205" s="298">
        <v>106.15</v>
      </c>
      <c r="L205" s="298">
        <v>104.8</v>
      </c>
      <c r="M205" s="298">
        <v>5.35067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2849.3</v>
      </c>
      <c r="D206" s="299">
        <v>2849.4333333333329</v>
      </c>
      <c r="E206" s="299">
        <v>2818.9166666666661</v>
      </c>
      <c r="F206" s="299">
        <v>2788.5333333333333</v>
      </c>
      <c r="G206" s="299">
        <v>2758.0166666666664</v>
      </c>
      <c r="H206" s="299">
        <v>2879.8166666666657</v>
      </c>
      <c r="I206" s="299">
        <v>2910.333333333333</v>
      </c>
      <c r="J206" s="299">
        <v>2940.7166666666653</v>
      </c>
      <c r="K206" s="298">
        <v>2879.95</v>
      </c>
      <c r="L206" s="298">
        <v>2819.05</v>
      </c>
      <c r="M206" s="298">
        <v>5.3214499999999996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236.05</v>
      </c>
      <c r="D207" s="299">
        <v>236.29999999999998</v>
      </c>
      <c r="E207" s="299">
        <v>231.59999999999997</v>
      </c>
      <c r="F207" s="299">
        <v>227.14999999999998</v>
      </c>
      <c r="G207" s="299">
        <v>222.44999999999996</v>
      </c>
      <c r="H207" s="299">
        <v>240.74999999999997</v>
      </c>
      <c r="I207" s="299">
        <v>245.44999999999996</v>
      </c>
      <c r="J207" s="299">
        <v>249.89999999999998</v>
      </c>
      <c r="K207" s="298">
        <v>241</v>
      </c>
      <c r="L207" s="298">
        <v>231.85</v>
      </c>
      <c r="M207" s="298">
        <v>5.4747500000000002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357.55</v>
      </c>
      <c r="D208" s="299">
        <v>358.88333333333338</v>
      </c>
      <c r="E208" s="299">
        <v>349.76666666666677</v>
      </c>
      <c r="F208" s="299">
        <v>341.98333333333341</v>
      </c>
      <c r="G208" s="299">
        <v>332.86666666666679</v>
      </c>
      <c r="H208" s="299">
        <v>366.66666666666674</v>
      </c>
      <c r="I208" s="299">
        <v>375.78333333333342</v>
      </c>
      <c r="J208" s="299">
        <v>383.56666666666672</v>
      </c>
      <c r="K208" s="298">
        <v>368</v>
      </c>
      <c r="L208" s="298">
        <v>351.1</v>
      </c>
      <c r="M208" s="298">
        <v>255.06272999999999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1189.2</v>
      </c>
      <c r="D209" s="299">
        <v>1176.7</v>
      </c>
      <c r="E209" s="299">
        <v>1158.4000000000001</v>
      </c>
      <c r="F209" s="299">
        <v>1127.6000000000001</v>
      </c>
      <c r="G209" s="299">
        <v>1109.3000000000002</v>
      </c>
      <c r="H209" s="299">
        <v>1207.5</v>
      </c>
      <c r="I209" s="299">
        <v>1225.7999999999997</v>
      </c>
      <c r="J209" s="299">
        <v>1256.5999999999999</v>
      </c>
      <c r="K209" s="298">
        <v>1195</v>
      </c>
      <c r="L209" s="298">
        <v>1145.9000000000001</v>
      </c>
      <c r="M209" s="298">
        <v>1.2406699999999999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1740.55</v>
      </c>
      <c r="D210" s="299">
        <v>1747.2333333333333</v>
      </c>
      <c r="E210" s="299">
        <v>1722.3666666666668</v>
      </c>
      <c r="F210" s="299">
        <v>1704.1833333333334</v>
      </c>
      <c r="G210" s="299">
        <v>1679.3166666666668</v>
      </c>
      <c r="H210" s="299">
        <v>1765.4166666666667</v>
      </c>
      <c r="I210" s="299">
        <v>1790.2833333333331</v>
      </c>
      <c r="J210" s="299">
        <v>1808.4666666666667</v>
      </c>
      <c r="K210" s="298">
        <v>1772.1</v>
      </c>
      <c r="L210" s="298">
        <v>1729.05</v>
      </c>
      <c r="M210" s="298">
        <v>8.1010899999999992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90.15</v>
      </c>
      <c r="D211" s="299">
        <v>90.75</v>
      </c>
      <c r="E211" s="299">
        <v>88.5</v>
      </c>
      <c r="F211" s="299">
        <v>86.85</v>
      </c>
      <c r="G211" s="299">
        <v>84.6</v>
      </c>
      <c r="H211" s="299">
        <v>92.4</v>
      </c>
      <c r="I211" s="299">
        <v>94.65</v>
      </c>
      <c r="J211" s="299">
        <v>96.300000000000011</v>
      </c>
      <c r="K211" s="298">
        <v>93</v>
      </c>
      <c r="L211" s="298">
        <v>89.1</v>
      </c>
      <c r="M211" s="298">
        <v>65.988330000000005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241.3</v>
      </c>
      <c r="D212" s="299">
        <v>242.28333333333333</v>
      </c>
      <c r="E212" s="299">
        <v>238.76666666666665</v>
      </c>
      <c r="F212" s="299">
        <v>236.23333333333332</v>
      </c>
      <c r="G212" s="299">
        <v>232.71666666666664</v>
      </c>
      <c r="H212" s="299">
        <v>244.81666666666666</v>
      </c>
      <c r="I212" s="299">
        <v>248.33333333333337</v>
      </c>
      <c r="J212" s="299">
        <v>250.86666666666667</v>
      </c>
      <c r="K212" s="298">
        <v>245.8</v>
      </c>
      <c r="L212" s="298">
        <v>239.75</v>
      </c>
      <c r="M212" s="298">
        <v>42.420549999999999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2496.85</v>
      </c>
      <c r="D213" s="299">
        <v>2484.4833333333331</v>
      </c>
      <c r="E213" s="299">
        <v>2465.1666666666661</v>
      </c>
      <c r="F213" s="299">
        <v>2433.4833333333331</v>
      </c>
      <c r="G213" s="299">
        <v>2414.1666666666661</v>
      </c>
      <c r="H213" s="299">
        <v>2516.1666666666661</v>
      </c>
      <c r="I213" s="299">
        <v>2535.4833333333327</v>
      </c>
      <c r="J213" s="299">
        <v>2567.1666666666661</v>
      </c>
      <c r="K213" s="298">
        <v>2503.8000000000002</v>
      </c>
      <c r="L213" s="298">
        <v>2452.8000000000002</v>
      </c>
      <c r="M213" s="298">
        <v>13.4697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263.05</v>
      </c>
      <c r="D214" s="299">
        <v>263.61666666666667</v>
      </c>
      <c r="E214" s="299">
        <v>260.53333333333336</v>
      </c>
      <c r="F214" s="299">
        <v>258.01666666666671</v>
      </c>
      <c r="G214" s="299">
        <v>254.93333333333339</v>
      </c>
      <c r="H214" s="299">
        <v>266.13333333333333</v>
      </c>
      <c r="I214" s="299">
        <v>269.21666666666658</v>
      </c>
      <c r="J214" s="299">
        <v>271.73333333333329</v>
      </c>
      <c r="K214" s="298">
        <v>266.7</v>
      </c>
      <c r="L214" s="298">
        <v>261.10000000000002</v>
      </c>
      <c r="M214" s="298">
        <v>9.8099900000000009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3274.45</v>
      </c>
      <c r="D215" s="299">
        <v>3297.5833333333335</v>
      </c>
      <c r="E215" s="299">
        <v>3236.8666666666668</v>
      </c>
      <c r="F215" s="299">
        <v>3199.2833333333333</v>
      </c>
      <c r="G215" s="299">
        <v>3138.5666666666666</v>
      </c>
      <c r="H215" s="299">
        <v>3335.166666666667</v>
      </c>
      <c r="I215" s="299">
        <v>3395.8833333333332</v>
      </c>
      <c r="J215" s="299">
        <v>3433.4666666666672</v>
      </c>
      <c r="K215" s="298">
        <v>3358.3</v>
      </c>
      <c r="L215" s="298">
        <v>3260</v>
      </c>
      <c r="M215" s="298">
        <v>0.12778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755.75</v>
      </c>
      <c r="D216" s="299">
        <v>757.26666666666677</v>
      </c>
      <c r="E216" s="299">
        <v>750.08333333333348</v>
      </c>
      <c r="F216" s="299">
        <v>744.41666666666674</v>
      </c>
      <c r="G216" s="299">
        <v>737.23333333333346</v>
      </c>
      <c r="H216" s="299">
        <v>762.93333333333351</v>
      </c>
      <c r="I216" s="299">
        <v>770.11666666666667</v>
      </c>
      <c r="J216" s="299">
        <v>775.78333333333353</v>
      </c>
      <c r="K216" s="298">
        <v>764.45</v>
      </c>
      <c r="L216" s="298">
        <v>751.6</v>
      </c>
      <c r="M216" s="298">
        <v>0.20671999999999999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36053.25</v>
      </c>
      <c r="D217" s="299">
        <v>35801.083333333336</v>
      </c>
      <c r="E217" s="299">
        <v>35502.166666666672</v>
      </c>
      <c r="F217" s="299">
        <v>34951.083333333336</v>
      </c>
      <c r="G217" s="299">
        <v>34652.166666666672</v>
      </c>
      <c r="H217" s="299">
        <v>36352.166666666672</v>
      </c>
      <c r="I217" s="299">
        <v>36651.083333333343</v>
      </c>
      <c r="J217" s="299">
        <v>37202.166666666672</v>
      </c>
      <c r="K217" s="298">
        <v>36100</v>
      </c>
      <c r="L217" s="298">
        <v>35250</v>
      </c>
      <c r="M217" s="298">
        <v>2.87E-2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35.450000000000003</v>
      </c>
      <c r="D218" s="299">
        <v>35.516666666666673</v>
      </c>
      <c r="E218" s="299">
        <v>35.183333333333344</v>
      </c>
      <c r="F218" s="299">
        <v>34.916666666666671</v>
      </c>
      <c r="G218" s="299">
        <v>34.583333333333343</v>
      </c>
      <c r="H218" s="299">
        <v>35.783333333333346</v>
      </c>
      <c r="I218" s="299">
        <v>36.116666666666674</v>
      </c>
      <c r="J218" s="299">
        <v>36.383333333333347</v>
      </c>
      <c r="K218" s="298">
        <v>35.85</v>
      </c>
      <c r="L218" s="298">
        <v>35.25</v>
      </c>
      <c r="M218" s="298">
        <v>5.6720800000000002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2239.75</v>
      </c>
      <c r="D219" s="299">
        <v>2242.35</v>
      </c>
      <c r="E219" s="299">
        <v>2222.2999999999997</v>
      </c>
      <c r="F219" s="299">
        <v>2204.85</v>
      </c>
      <c r="G219" s="299">
        <v>2184.7999999999997</v>
      </c>
      <c r="H219" s="299">
        <v>2259.7999999999997</v>
      </c>
      <c r="I219" s="299">
        <v>2279.85</v>
      </c>
      <c r="J219" s="299">
        <v>2297.2999999999997</v>
      </c>
      <c r="K219" s="298">
        <v>2262.4</v>
      </c>
      <c r="L219" s="298">
        <v>2224.9</v>
      </c>
      <c r="M219" s="298">
        <v>44.843089999999997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755.7</v>
      </c>
      <c r="D220" s="299">
        <v>752.58333333333337</v>
      </c>
      <c r="E220" s="299">
        <v>747.66666666666674</v>
      </c>
      <c r="F220" s="299">
        <v>739.63333333333333</v>
      </c>
      <c r="G220" s="299">
        <v>734.7166666666667</v>
      </c>
      <c r="H220" s="299">
        <v>760.61666666666679</v>
      </c>
      <c r="I220" s="299">
        <v>765.53333333333353</v>
      </c>
      <c r="J220" s="299">
        <v>773.56666666666683</v>
      </c>
      <c r="K220" s="298">
        <v>757.5</v>
      </c>
      <c r="L220" s="298">
        <v>744.55</v>
      </c>
      <c r="M220" s="298">
        <v>97.977000000000004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1276.2</v>
      </c>
      <c r="D221" s="299">
        <v>1276.8166666666666</v>
      </c>
      <c r="E221" s="299">
        <v>1263.3833333333332</v>
      </c>
      <c r="F221" s="299">
        <v>1250.5666666666666</v>
      </c>
      <c r="G221" s="299">
        <v>1237.1333333333332</v>
      </c>
      <c r="H221" s="299">
        <v>1289.6333333333332</v>
      </c>
      <c r="I221" s="299">
        <v>1303.0666666666666</v>
      </c>
      <c r="J221" s="299">
        <v>1315.8833333333332</v>
      </c>
      <c r="K221" s="298">
        <v>1290.25</v>
      </c>
      <c r="L221" s="298">
        <v>1264</v>
      </c>
      <c r="M221" s="298">
        <v>6.4657600000000004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518.25</v>
      </c>
      <c r="D222" s="299">
        <v>514.01666666666677</v>
      </c>
      <c r="E222" s="299">
        <v>494.38333333333355</v>
      </c>
      <c r="F222" s="299">
        <v>470.51666666666677</v>
      </c>
      <c r="G222" s="299">
        <v>450.88333333333355</v>
      </c>
      <c r="H222" s="299">
        <v>537.88333333333355</v>
      </c>
      <c r="I222" s="299">
        <v>557.51666666666677</v>
      </c>
      <c r="J222" s="299">
        <v>581.38333333333355</v>
      </c>
      <c r="K222" s="298">
        <v>533.65</v>
      </c>
      <c r="L222" s="298">
        <v>490.15</v>
      </c>
      <c r="M222" s="298">
        <v>11.141769999999999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432.2</v>
      </c>
      <c r="D223" s="299">
        <v>430.5333333333333</v>
      </c>
      <c r="E223" s="299">
        <v>426.66666666666663</v>
      </c>
      <c r="F223" s="299">
        <v>421.13333333333333</v>
      </c>
      <c r="G223" s="299">
        <v>417.26666666666665</v>
      </c>
      <c r="H223" s="299">
        <v>436.06666666666661</v>
      </c>
      <c r="I223" s="299">
        <v>439.93333333333328</v>
      </c>
      <c r="J223" s="299">
        <v>445.46666666666658</v>
      </c>
      <c r="K223" s="298">
        <v>434.4</v>
      </c>
      <c r="L223" s="298">
        <v>425</v>
      </c>
      <c r="M223" s="298">
        <v>2.4876499999999999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31.6</v>
      </c>
      <c r="D224" s="299">
        <v>31.600000000000005</v>
      </c>
      <c r="E224" s="299">
        <v>31.350000000000009</v>
      </c>
      <c r="F224" s="299">
        <v>31.100000000000005</v>
      </c>
      <c r="G224" s="299">
        <v>30.850000000000009</v>
      </c>
      <c r="H224" s="299">
        <v>31.850000000000009</v>
      </c>
      <c r="I224" s="299">
        <v>32.1</v>
      </c>
      <c r="J224" s="299">
        <v>32.350000000000009</v>
      </c>
      <c r="K224" s="298">
        <v>31.85</v>
      </c>
      <c r="L224" s="298">
        <v>31.35</v>
      </c>
      <c r="M224" s="298">
        <v>33.471350000000001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33.75</v>
      </c>
      <c r="D225" s="299">
        <v>33.949999999999996</v>
      </c>
      <c r="E225" s="299">
        <v>33.349999999999994</v>
      </c>
      <c r="F225" s="299">
        <v>32.949999999999996</v>
      </c>
      <c r="G225" s="299">
        <v>32.349999999999994</v>
      </c>
      <c r="H225" s="299">
        <v>34.349999999999994</v>
      </c>
      <c r="I225" s="299">
        <v>34.950000000000003</v>
      </c>
      <c r="J225" s="299">
        <v>35.349999999999994</v>
      </c>
      <c r="K225" s="298">
        <v>34.549999999999997</v>
      </c>
      <c r="L225" s="298">
        <v>33.549999999999997</v>
      </c>
      <c r="M225" s="298">
        <v>159.79044999999999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54.4</v>
      </c>
      <c r="D226" s="299">
        <v>54.233333333333327</v>
      </c>
      <c r="E226" s="299">
        <v>53.866666666666653</v>
      </c>
      <c r="F226" s="299">
        <v>53.333333333333329</v>
      </c>
      <c r="G226" s="299">
        <v>52.966666666666654</v>
      </c>
      <c r="H226" s="299">
        <v>54.766666666666652</v>
      </c>
      <c r="I226" s="299">
        <v>55.133333333333326</v>
      </c>
      <c r="J226" s="299">
        <v>55.66666666666665</v>
      </c>
      <c r="K226" s="298">
        <v>54.6</v>
      </c>
      <c r="L226" s="298">
        <v>53.7</v>
      </c>
      <c r="M226" s="298">
        <v>29.616309999999999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961.15</v>
      </c>
      <c r="D227" s="299">
        <v>954.45000000000016</v>
      </c>
      <c r="E227" s="299">
        <v>936.40000000000032</v>
      </c>
      <c r="F227" s="299">
        <v>911.6500000000002</v>
      </c>
      <c r="G227" s="299">
        <v>893.60000000000036</v>
      </c>
      <c r="H227" s="299">
        <v>979.20000000000027</v>
      </c>
      <c r="I227" s="299">
        <v>997.25000000000023</v>
      </c>
      <c r="J227" s="299">
        <v>1022.0000000000002</v>
      </c>
      <c r="K227" s="298">
        <v>972.5</v>
      </c>
      <c r="L227" s="298">
        <v>929.7</v>
      </c>
      <c r="M227" s="298">
        <v>0.82830000000000004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339</v>
      </c>
      <c r="D228" s="299">
        <v>339.78333333333336</v>
      </c>
      <c r="E228" s="299">
        <v>335.2166666666667</v>
      </c>
      <c r="F228" s="299">
        <v>331.43333333333334</v>
      </c>
      <c r="G228" s="299">
        <v>326.86666666666667</v>
      </c>
      <c r="H228" s="299">
        <v>343.56666666666672</v>
      </c>
      <c r="I228" s="299">
        <v>348.13333333333344</v>
      </c>
      <c r="J228" s="299">
        <v>351.91666666666674</v>
      </c>
      <c r="K228" s="298">
        <v>344.35</v>
      </c>
      <c r="L228" s="298">
        <v>336</v>
      </c>
      <c r="M228" s="298">
        <v>2.3210700000000002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1567.45</v>
      </c>
      <c r="D229" s="299">
        <v>1557.1166666666668</v>
      </c>
      <c r="E229" s="299">
        <v>1534.2333333333336</v>
      </c>
      <c r="F229" s="299">
        <v>1501.0166666666669</v>
      </c>
      <c r="G229" s="299">
        <v>1478.1333333333337</v>
      </c>
      <c r="H229" s="299">
        <v>1590.3333333333335</v>
      </c>
      <c r="I229" s="299">
        <v>1613.2166666666667</v>
      </c>
      <c r="J229" s="299">
        <v>1646.4333333333334</v>
      </c>
      <c r="K229" s="298">
        <v>1580</v>
      </c>
      <c r="L229" s="298">
        <v>1523.9</v>
      </c>
      <c r="M229" s="298">
        <v>0.23943999999999999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209.75</v>
      </c>
      <c r="D230" s="299">
        <v>208.9</v>
      </c>
      <c r="E230" s="299">
        <v>206.9</v>
      </c>
      <c r="F230" s="299">
        <v>204.05</v>
      </c>
      <c r="G230" s="299">
        <v>202.05</v>
      </c>
      <c r="H230" s="299">
        <v>211.75</v>
      </c>
      <c r="I230" s="299">
        <v>213.75</v>
      </c>
      <c r="J230" s="299">
        <v>216.6</v>
      </c>
      <c r="K230" s="298">
        <v>210.9</v>
      </c>
      <c r="L230" s="298">
        <v>206.05</v>
      </c>
      <c r="M230" s="298">
        <v>17.069489999999998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37.35</v>
      </c>
      <c r="D231" s="299">
        <v>37.4</v>
      </c>
      <c r="E231" s="299">
        <v>37.199999999999996</v>
      </c>
      <c r="F231" s="299">
        <v>37.049999999999997</v>
      </c>
      <c r="G231" s="299">
        <v>36.849999999999994</v>
      </c>
      <c r="H231" s="299">
        <v>37.549999999999997</v>
      </c>
      <c r="I231" s="299">
        <v>37.75</v>
      </c>
      <c r="J231" s="299">
        <v>37.9</v>
      </c>
      <c r="K231" s="298">
        <v>37.6</v>
      </c>
      <c r="L231" s="298">
        <v>37.25</v>
      </c>
      <c r="M231" s="298">
        <v>3.4065099999999999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293.05</v>
      </c>
      <c r="D232" s="299">
        <v>292.63333333333333</v>
      </c>
      <c r="E232" s="299">
        <v>290.81666666666666</v>
      </c>
      <c r="F232" s="299">
        <v>288.58333333333331</v>
      </c>
      <c r="G232" s="299">
        <v>286.76666666666665</v>
      </c>
      <c r="H232" s="299">
        <v>294.86666666666667</v>
      </c>
      <c r="I232" s="299">
        <v>296.68333333333328</v>
      </c>
      <c r="J232" s="299">
        <v>298.91666666666669</v>
      </c>
      <c r="K232" s="298">
        <v>294.45</v>
      </c>
      <c r="L232" s="298">
        <v>290.39999999999998</v>
      </c>
      <c r="M232" s="298">
        <v>111.10418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98</v>
      </c>
      <c r="D233" s="299">
        <v>98.316666666666663</v>
      </c>
      <c r="E233" s="299">
        <v>96.533333333333331</v>
      </c>
      <c r="F233" s="299">
        <v>95.066666666666663</v>
      </c>
      <c r="G233" s="299">
        <v>93.283333333333331</v>
      </c>
      <c r="H233" s="299">
        <v>99.783333333333331</v>
      </c>
      <c r="I233" s="299">
        <v>101.56666666666666</v>
      </c>
      <c r="J233" s="299">
        <v>103.03333333333333</v>
      </c>
      <c r="K233" s="298">
        <v>100.1</v>
      </c>
      <c r="L233" s="298">
        <v>96.85</v>
      </c>
      <c r="M233" s="298">
        <v>5.5808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173.35</v>
      </c>
      <c r="D234" s="299">
        <v>171.48333333333335</v>
      </c>
      <c r="E234" s="299">
        <v>167.9666666666667</v>
      </c>
      <c r="F234" s="299">
        <v>162.58333333333334</v>
      </c>
      <c r="G234" s="299">
        <v>159.06666666666669</v>
      </c>
      <c r="H234" s="299">
        <v>176.8666666666667</v>
      </c>
      <c r="I234" s="299">
        <v>180.38333333333335</v>
      </c>
      <c r="J234" s="299">
        <v>185.76666666666671</v>
      </c>
      <c r="K234" s="298">
        <v>175</v>
      </c>
      <c r="L234" s="298">
        <v>166.1</v>
      </c>
      <c r="M234" s="298">
        <v>113.49424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94.2</v>
      </c>
      <c r="D235" s="299">
        <v>95.366666666666674</v>
      </c>
      <c r="E235" s="299">
        <v>92.333333333333343</v>
      </c>
      <c r="F235" s="299">
        <v>90.466666666666669</v>
      </c>
      <c r="G235" s="299">
        <v>87.433333333333337</v>
      </c>
      <c r="H235" s="299">
        <v>97.233333333333348</v>
      </c>
      <c r="I235" s="299">
        <v>100.26666666666668</v>
      </c>
      <c r="J235" s="299">
        <v>102.13333333333335</v>
      </c>
      <c r="K235" s="298">
        <v>98.4</v>
      </c>
      <c r="L235" s="298">
        <v>93.5</v>
      </c>
      <c r="M235" s="298">
        <v>148.76763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62.3</v>
      </c>
      <c r="D236" s="299">
        <v>62.783333333333331</v>
      </c>
      <c r="E236" s="299">
        <v>61.166666666666657</v>
      </c>
      <c r="F236" s="299">
        <v>60.033333333333324</v>
      </c>
      <c r="G236" s="299">
        <v>58.41666666666665</v>
      </c>
      <c r="H236" s="299">
        <v>63.916666666666664</v>
      </c>
      <c r="I236" s="299">
        <v>65.533333333333331</v>
      </c>
      <c r="J236" s="299">
        <v>66.666666666666671</v>
      </c>
      <c r="K236" s="298">
        <v>64.400000000000006</v>
      </c>
      <c r="L236" s="298">
        <v>61.65</v>
      </c>
      <c r="M236" s="298">
        <v>58.559469999999997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3908.45</v>
      </c>
      <c r="D237" s="299">
        <v>3913.4666666666667</v>
      </c>
      <c r="E237" s="299">
        <v>3866.9833333333336</v>
      </c>
      <c r="F237" s="299">
        <v>3825.5166666666669</v>
      </c>
      <c r="G237" s="299">
        <v>3779.0333333333338</v>
      </c>
      <c r="H237" s="299">
        <v>3954.9333333333334</v>
      </c>
      <c r="I237" s="299">
        <v>4001.4166666666661</v>
      </c>
      <c r="J237" s="299">
        <v>4042.8833333333332</v>
      </c>
      <c r="K237" s="298">
        <v>3959.95</v>
      </c>
      <c r="L237" s="298">
        <v>3872</v>
      </c>
      <c r="M237" s="298">
        <v>1.06534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160.30000000000001</v>
      </c>
      <c r="D238" s="299">
        <v>159.58333333333334</v>
      </c>
      <c r="E238" s="299">
        <v>157.16666666666669</v>
      </c>
      <c r="F238" s="299">
        <v>154.03333333333333</v>
      </c>
      <c r="G238" s="299">
        <v>151.61666666666667</v>
      </c>
      <c r="H238" s="299">
        <v>162.7166666666667</v>
      </c>
      <c r="I238" s="299">
        <v>165.13333333333338</v>
      </c>
      <c r="J238" s="299">
        <v>168.26666666666671</v>
      </c>
      <c r="K238" s="298">
        <v>162</v>
      </c>
      <c r="L238" s="298">
        <v>156.44999999999999</v>
      </c>
      <c r="M238" s="298">
        <v>12.724170000000001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163.85</v>
      </c>
      <c r="D239" s="299">
        <v>163.05000000000001</v>
      </c>
      <c r="E239" s="299">
        <v>161.10000000000002</v>
      </c>
      <c r="F239" s="299">
        <v>158.35000000000002</v>
      </c>
      <c r="G239" s="299">
        <v>156.40000000000003</v>
      </c>
      <c r="H239" s="299">
        <v>165.8</v>
      </c>
      <c r="I239" s="299">
        <v>167.75</v>
      </c>
      <c r="J239" s="299">
        <v>170.5</v>
      </c>
      <c r="K239" s="298">
        <v>165</v>
      </c>
      <c r="L239" s="298">
        <v>160.30000000000001</v>
      </c>
      <c r="M239" s="298">
        <v>68.068560000000005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242.85</v>
      </c>
      <c r="D240" s="299">
        <v>243.18333333333331</v>
      </c>
      <c r="E240" s="299">
        <v>240.86666666666662</v>
      </c>
      <c r="F240" s="299">
        <v>238.8833333333333</v>
      </c>
      <c r="G240" s="299">
        <v>236.56666666666661</v>
      </c>
      <c r="H240" s="299">
        <v>245.16666666666663</v>
      </c>
      <c r="I240" s="299">
        <v>247.48333333333329</v>
      </c>
      <c r="J240" s="299">
        <v>249.46666666666664</v>
      </c>
      <c r="K240" s="298">
        <v>245.5</v>
      </c>
      <c r="L240" s="298">
        <v>241.2</v>
      </c>
      <c r="M240" s="298">
        <v>24.124839999999999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72.7</v>
      </c>
      <c r="D241" s="299">
        <v>72.716666666666654</v>
      </c>
      <c r="E241" s="299">
        <v>72.183333333333309</v>
      </c>
      <c r="F241" s="299">
        <v>71.666666666666657</v>
      </c>
      <c r="G241" s="299">
        <v>71.133333333333312</v>
      </c>
      <c r="H241" s="299">
        <v>73.233333333333306</v>
      </c>
      <c r="I241" s="299">
        <v>73.766666666666637</v>
      </c>
      <c r="J241" s="299">
        <v>74.283333333333303</v>
      </c>
      <c r="K241" s="298">
        <v>73.25</v>
      </c>
      <c r="L241" s="298">
        <v>72.2</v>
      </c>
      <c r="M241" s="298">
        <v>116.92574999999999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17.350000000000001</v>
      </c>
      <c r="D242" s="299">
        <v>17.45</v>
      </c>
      <c r="E242" s="299">
        <v>17.149999999999999</v>
      </c>
      <c r="F242" s="299">
        <v>16.95</v>
      </c>
      <c r="G242" s="299">
        <v>16.649999999999999</v>
      </c>
      <c r="H242" s="299">
        <v>17.649999999999999</v>
      </c>
      <c r="I242" s="299">
        <v>17.950000000000003</v>
      </c>
      <c r="J242" s="299">
        <v>18.149999999999999</v>
      </c>
      <c r="K242" s="298">
        <v>17.75</v>
      </c>
      <c r="L242" s="298">
        <v>17.25</v>
      </c>
      <c r="M242" s="298">
        <v>9.2138899999999992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589</v>
      </c>
      <c r="D243" s="299">
        <v>587.80000000000007</v>
      </c>
      <c r="E243" s="299">
        <v>584.60000000000014</v>
      </c>
      <c r="F243" s="299">
        <v>580.20000000000005</v>
      </c>
      <c r="G243" s="299">
        <v>577.00000000000011</v>
      </c>
      <c r="H243" s="299">
        <v>592.20000000000016</v>
      </c>
      <c r="I243" s="299">
        <v>595.4000000000002</v>
      </c>
      <c r="J243" s="299">
        <v>599.80000000000018</v>
      </c>
      <c r="K243" s="298">
        <v>591</v>
      </c>
      <c r="L243" s="298">
        <v>583.4</v>
      </c>
      <c r="M243" s="298">
        <v>16.424399999999999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19.95</v>
      </c>
      <c r="D244" s="299">
        <v>20</v>
      </c>
      <c r="E244" s="299">
        <v>19.899999999999999</v>
      </c>
      <c r="F244" s="299">
        <v>19.849999999999998</v>
      </c>
      <c r="G244" s="299">
        <v>19.749999999999996</v>
      </c>
      <c r="H244" s="299">
        <v>20.05</v>
      </c>
      <c r="I244" s="299">
        <v>20.150000000000002</v>
      </c>
      <c r="J244" s="299">
        <v>20.200000000000003</v>
      </c>
      <c r="K244" s="298">
        <v>20.100000000000001</v>
      </c>
      <c r="L244" s="298">
        <v>19.95</v>
      </c>
      <c r="M244" s="298">
        <v>28.21482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1434.6</v>
      </c>
      <c r="D245" s="299">
        <v>1430.4333333333332</v>
      </c>
      <c r="E245" s="299">
        <v>1420.2666666666664</v>
      </c>
      <c r="F245" s="299">
        <v>1405.9333333333332</v>
      </c>
      <c r="G245" s="299">
        <v>1395.7666666666664</v>
      </c>
      <c r="H245" s="299">
        <v>1444.7666666666664</v>
      </c>
      <c r="I245" s="299">
        <v>1454.9333333333329</v>
      </c>
      <c r="J245" s="299">
        <v>1469.2666666666664</v>
      </c>
      <c r="K245" s="298">
        <v>1440.6</v>
      </c>
      <c r="L245" s="298">
        <v>1416.1</v>
      </c>
      <c r="M245" s="298">
        <v>9.7229999999999997E-2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140.1</v>
      </c>
      <c r="D246" s="299">
        <v>139.38333333333335</v>
      </c>
      <c r="E246" s="299">
        <v>136.76666666666671</v>
      </c>
      <c r="F246" s="299">
        <v>133.43333333333337</v>
      </c>
      <c r="G246" s="299">
        <v>130.81666666666672</v>
      </c>
      <c r="H246" s="299">
        <v>142.7166666666667</v>
      </c>
      <c r="I246" s="299">
        <v>145.33333333333331</v>
      </c>
      <c r="J246" s="299">
        <v>148.66666666666669</v>
      </c>
      <c r="K246" s="298">
        <v>142</v>
      </c>
      <c r="L246" s="298">
        <v>136.05000000000001</v>
      </c>
      <c r="M246" s="298">
        <v>3.5569899999999999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379.55</v>
      </c>
      <c r="D247" s="299">
        <v>379.18333333333334</v>
      </c>
      <c r="E247" s="299">
        <v>375.36666666666667</v>
      </c>
      <c r="F247" s="299">
        <v>371.18333333333334</v>
      </c>
      <c r="G247" s="299">
        <v>367.36666666666667</v>
      </c>
      <c r="H247" s="299">
        <v>383.36666666666667</v>
      </c>
      <c r="I247" s="299">
        <v>387.18333333333339</v>
      </c>
      <c r="J247" s="299">
        <v>391.36666666666667</v>
      </c>
      <c r="K247" s="298">
        <v>383</v>
      </c>
      <c r="L247" s="298">
        <v>375</v>
      </c>
      <c r="M247" s="298">
        <v>0.30553999999999998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370.9</v>
      </c>
      <c r="D248" s="299">
        <v>370.46666666666664</v>
      </c>
      <c r="E248" s="299">
        <v>365.98333333333329</v>
      </c>
      <c r="F248" s="299">
        <v>361.06666666666666</v>
      </c>
      <c r="G248" s="299">
        <v>356.58333333333331</v>
      </c>
      <c r="H248" s="299">
        <v>375.38333333333327</v>
      </c>
      <c r="I248" s="299">
        <v>379.86666666666662</v>
      </c>
      <c r="J248" s="299">
        <v>384.78333333333325</v>
      </c>
      <c r="K248" s="298">
        <v>374.95</v>
      </c>
      <c r="L248" s="298">
        <v>365.55</v>
      </c>
      <c r="M248" s="298">
        <v>8.2019099999999998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209.4</v>
      </c>
      <c r="D249" s="299">
        <v>210.05000000000004</v>
      </c>
      <c r="E249" s="299">
        <v>207.15000000000009</v>
      </c>
      <c r="F249" s="299">
        <v>204.90000000000006</v>
      </c>
      <c r="G249" s="299">
        <v>202.00000000000011</v>
      </c>
      <c r="H249" s="299">
        <v>212.30000000000007</v>
      </c>
      <c r="I249" s="299">
        <v>215.2</v>
      </c>
      <c r="J249" s="299">
        <v>217.45000000000005</v>
      </c>
      <c r="K249" s="298">
        <v>212.95</v>
      </c>
      <c r="L249" s="298">
        <v>207.8</v>
      </c>
      <c r="M249" s="298">
        <v>7.79786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848.6</v>
      </c>
      <c r="D250" s="299">
        <v>854.1</v>
      </c>
      <c r="E250" s="299">
        <v>840.7</v>
      </c>
      <c r="F250" s="299">
        <v>832.80000000000007</v>
      </c>
      <c r="G250" s="299">
        <v>819.40000000000009</v>
      </c>
      <c r="H250" s="299">
        <v>862</v>
      </c>
      <c r="I250" s="299">
        <v>875.39999999999986</v>
      </c>
      <c r="J250" s="299">
        <v>883.3</v>
      </c>
      <c r="K250" s="298">
        <v>867.5</v>
      </c>
      <c r="L250" s="298">
        <v>846.2</v>
      </c>
      <c r="M250" s="298">
        <v>13.426159999999999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13.15</v>
      </c>
      <c r="D251" s="299">
        <v>13.216666666666667</v>
      </c>
      <c r="E251" s="299">
        <v>13.033333333333333</v>
      </c>
      <c r="F251" s="299">
        <v>12.916666666666666</v>
      </c>
      <c r="G251" s="299">
        <v>12.733333333333333</v>
      </c>
      <c r="H251" s="299">
        <v>13.333333333333334</v>
      </c>
      <c r="I251" s="299">
        <v>13.516666666666667</v>
      </c>
      <c r="J251" s="299">
        <v>13.633333333333335</v>
      </c>
      <c r="K251" s="298">
        <v>13.4</v>
      </c>
      <c r="L251" s="298">
        <v>13.1</v>
      </c>
      <c r="M251" s="298">
        <v>14.728809999999999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3978.65</v>
      </c>
      <c r="D252" s="299">
        <v>3954.9</v>
      </c>
      <c r="E252" s="299">
        <v>3919.8</v>
      </c>
      <c r="F252" s="299">
        <v>3860.9500000000003</v>
      </c>
      <c r="G252" s="299">
        <v>3825.8500000000004</v>
      </c>
      <c r="H252" s="299">
        <v>4013.75</v>
      </c>
      <c r="I252" s="299">
        <v>4048.8499999999995</v>
      </c>
      <c r="J252" s="299">
        <v>4107.7</v>
      </c>
      <c r="K252" s="298">
        <v>3990</v>
      </c>
      <c r="L252" s="298">
        <v>3896.05</v>
      </c>
      <c r="M252" s="298">
        <v>2.4110200000000002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1514.45</v>
      </c>
      <c r="D253" s="299">
        <v>1510.45</v>
      </c>
      <c r="E253" s="299">
        <v>1503.95</v>
      </c>
      <c r="F253" s="299">
        <v>1493.45</v>
      </c>
      <c r="G253" s="299">
        <v>1486.95</v>
      </c>
      <c r="H253" s="299">
        <v>1520.95</v>
      </c>
      <c r="I253" s="299">
        <v>1527.45</v>
      </c>
      <c r="J253" s="299">
        <v>1537.95</v>
      </c>
      <c r="K253" s="298">
        <v>1516.95</v>
      </c>
      <c r="L253" s="298">
        <v>1499.95</v>
      </c>
      <c r="M253" s="298">
        <v>36.525820000000003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525.5</v>
      </c>
      <c r="D254" s="299">
        <v>525.53333333333342</v>
      </c>
      <c r="E254" s="299">
        <v>521.16666666666686</v>
      </c>
      <c r="F254" s="299">
        <v>516.83333333333348</v>
      </c>
      <c r="G254" s="299">
        <v>512.46666666666692</v>
      </c>
      <c r="H254" s="299">
        <v>529.86666666666679</v>
      </c>
      <c r="I254" s="299">
        <v>534.23333333333335</v>
      </c>
      <c r="J254" s="299">
        <v>538.56666666666672</v>
      </c>
      <c r="K254" s="298">
        <v>529.9</v>
      </c>
      <c r="L254" s="298">
        <v>521.20000000000005</v>
      </c>
      <c r="M254" s="298">
        <v>1.84782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667.5</v>
      </c>
      <c r="D255" s="299">
        <v>673</v>
      </c>
      <c r="E255" s="299">
        <v>657.6</v>
      </c>
      <c r="F255" s="299">
        <v>647.70000000000005</v>
      </c>
      <c r="G255" s="299">
        <v>632.30000000000007</v>
      </c>
      <c r="H255" s="299">
        <v>682.9</v>
      </c>
      <c r="I255" s="299">
        <v>698.30000000000007</v>
      </c>
      <c r="J255" s="299">
        <v>708.19999999999993</v>
      </c>
      <c r="K255" s="298">
        <v>688.4</v>
      </c>
      <c r="L255" s="298">
        <v>663.1</v>
      </c>
      <c r="M255" s="298">
        <v>4.0295399999999999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1677.9</v>
      </c>
      <c r="D256" s="299">
        <v>1670.6333333333332</v>
      </c>
      <c r="E256" s="299">
        <v>1650.7666666666664</v>
      </c>
      <c r="F256" s="299">
        <v>1623.6333333333332</v>
      </c>
      <c r="G256" s="299">
        <v>1603.7666666666664</v>
      </c>
      <c r="H256" s="299">
        <v>1697.7666666666664</v>
      </c>
      <c r="I256" s="299">
        <v>1717.6333333333332</v>
      </c>
      <c r="J256" s="299">
        <v>1744.7666666666664</v>
      </c>
      <c r="K256" s="298">
        <v>1690.5</v>
      </c>
      <c r="L256" s="298">
        <v>1643.5</v>
      </c>
      <c r="M256" s="298">
        <v>7.86294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976.95</v>
      </c>
      <c r="D257" s="299">
        <v>975.98333333333323</v>
      </c>
      <c r="E257" s="299">
        <v>960.96666666666647</v>
      </c>
      <c r="F257" s="299">
        <v>944.98333333333323</v>
      </c>
      <c r="G257" s="299">
        <v>929.96666666666647</v>
      </c>
      <c r="H257" s="299">
        <v>991.96666666666647</v>
      </c>
      <c r="I257" s="299">
        <v>1006.9833333333331</v>
      </c>
      <c r="J257" s="299">
        <v>1022.9666666666665</v>
      </c>
      <c r="K257" s="298">
        <v>991</v>
      </c>
      <c r="L257" s="298">
        <v>960</v>
      </c>
      <c r="M257" s="298">
        <v>2.36653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1574.95</v>
      </c>
      <c r="D258" s="299">
        <v>1582.8166666666666</v>
      </c>
      <c r="E258" s="299">
        <v>1565.1333333333332</v>
      </c>
      <c r="F258" s="299">
        <v>1555.3166666666666</v>
      </c>
      <c r="G258" s="299">
        <v>1537.6333333333332</v>
      </c>
      <c r="H258" s="299">
        <v>1592.6333333333332</v>
      </c>
      <c r="I258" s="299">
        <v>1610.3166666666666</v>
      </c>
      <c r="J258" s="299">
        <v>1620.1333333333332</v>
      </c>
      <c r="K258" s="298">
        <v>1600.5</v>
      </c>
      <c r="L258" s="298">
        <v>1573</v>
      </c>
      <c r="M258" s="298">
        <v>0.57389000000000001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2256.35</v>
      </c>
      <c r="D259" s="299">
        <v>2280.4500000000003</v>
      </c>
      <c r="E259" s="299">
        <v>2210.9000000000005</v>
      </c>
      <c r="F259" s="299">
        <v>2165.4500000000003</v>
      </c>
      <c r="G259" s="299">
        <v>2095.9000000000005</v>
      </c>
      <c r="H259" s="299">
        <v>2325.9000000000005</v>
      </c>
      <c r="I259" s="299">
        <v>2395.4500000000007</v>
      </c>
      <c r="J259" s="299">
        <v>2440.9000000000005</v>
      </c>
      <c r="K259" s="298">
        <v>2350</v>
      </c>
      <c r="L259" s="298">
        <v>2235</v>
      </c>
      <c r="M259" s="298">
        <v>2.8071000000000002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435.3</v>
      </c>
      <c r="D260" s="299">
        <v>436.4666666666667</v>
      </c>
      <c r="E260" s="299">
        <v>431.28333333333342</v>
      </c>
      <c r="F260" s="299">
        <v>427.26666666666671</v>
      </c>
      <c r="G260" s="299">
        <v>422.08333333333343</v>
      </c>
      <c r="H260" s="299">
        <v>440.48333333333341</v>
      </c>
      <c r="I260" s="299">
        <v>445.66666666666669</v>
      </c>
      <c r="J260" s="299">
        <v>449.68333333333339</v>
      </c>
      <c r="K260" s="298">
        <v>441.65</v>
      </c>
      <c r="L260" s="298">
        <v>432.45</v>
      </c>
      <c r="M260" s="298">
        <v>1.66944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299.89999999999998</v>
      </c>
      <c r="D261" s="299">
        <v>301.34999999999997</v>
      </c>
      <c r="E261" s="299">
        <v>296.19999999999993</v>
      </c>
      <c r="F261" s="299">
        <v>292.49999999999994</v>
      </c>
      <c r="G261" s="299">
        <v>287.34999999999991</v>
      </c>
      <c r="H261" s="299">
        <v>305.04999999999995</v>
      </c>
      <c r="I261" s="299">
        <v>310.19999999999993</v>
      </c>
      <c r="J261" s="299">
        <v>313.89999999999998</v>
      </c>
      <c r="K261" s="298">
        <v>306.5</v>
      </c>
      <c r="L261" s="298">
        <v>297.64999999999998</v>
      </c>
      <c r="M261" s="298">
        <v>8.9054199999999994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61.55</v>
      </c>
      <c r="D262" s="299">
        <v>61.633333333333333</v>
      </c>
      <c r="E262" s="299">
        <v>61.016666666666666</v>
      </c>
      <c r="F262" s="299">
        <v>60.483333333333334</v>
      </c>
      <c r="G262" s="299">
        <v>59.866666666666667</v>
      </c>
      <c r="H262" s="299">
        <v>62.166666666666664</v>
      </c>
      <c r="I262" s="299">
        <v>62.783333333333324</v>
      </c>
      <c r="J262" s="299">
        <v>63.316666666666663</v>
      </c>
      <c r="K262" s="298">
        <v>62.25</v>
      </c>
      <c r="L262" s="298">
        <v>61.1</v>
      </c>
      <c r="M262" s="298">
        <v>1.6548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212.25</v>
      </c>
      <c r="D263" s="299">
        <v>213.56666666666669</v>
      </c>
      <c r="E263" s="299">
        <v>209.08333333333337</v>
      </c>
      <c r="F263" s="299">
        <v>205.91666666666669</v>
      </c>
      <c r="G263" s="299">
        <v>201.43333333333337</v>
      </c>
      <c r="H263" s="299">
        <v>216.73333333333338</v>
      </c>
      <c r="I263" s="299">
        <v>221.21666666666667</v>
      </c>
      <c r="J263" s="299">
        <v>224.38333333333338</v>
      </c>
      <c r="K263" s="298">
        <v>218.05</v>
      </c>
      <c r="L263" s="298">
        <v>210.4</v>
      </c>
      <c r="M263" s="298">
        <v>4.8608700000000002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566.20000000000005</v>
      </c>
      <c r="D264" s="299">
        <v>569.95000000000005</v>
      </c>
      <c r="E264" s="299">
        <v>558.80000000000007</v>
      </c>
      <c r="F264" s="299">
        <v>551.4</v>
      </c>
      <c r="G264" s="299">
        <v>540.25</v>
      </c>
      <c r="H264" s="299">
        <v>577.35000000000014</v>
      </c>
      <c r="I264" s="299">
        <v>588.50000000000023</v>
      </c>
      <c r="J264" s="299">
        <v>595.9000000000002</v>
      </c>
      <c r="K264" s="298">
        <v>581.1</v>
      </c>
      <c r="L264" s="298">
        <v>562.54999999999995</v>
      </c>
      <c r="M264" s="298">
        <v>33.137549999999997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128.65</v>
      </c>
      <c r="D265" s="299">
        <v>129.88333333333333</v>
      </c>
      <c r="E265" s="299">
        <v>126.11666666666665</v>
      </c>
      <c r="F265" s="299">
        <v>123.58333333333331</v>
      </c>
      <c r="G265" s="299">
        <v>119.81666666666663</v>
      </c>
      <c r="H265" s="299">
        <v>132.41666666666666</v>
      </c>
      <c r="I265" s="299">
        <v>136.18333333333331</v>
      </c>
      <c r="J265" s="299">
        <v>138.71666666666667</v>
      </c>
      <c r="K265" s="298">
        <v>133.65</v>
      </c>
      <c r="L265" s="298">
        <v>127.35</v>
      </c>
      <c r="M265" s="298">
        <v>36.748629999999999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103.3</v>
      </c>
      <c r="D266" s="299">
        <v>103.45</v>
      </c>
      <c r="E266" s="299">
        <v>102</v>
      </c>
      <c r="F266" s="299">
        <v>100.7</v>
      </c>
      <c r="G266" s="299">
        <v>99.25</v>
      </c>
      <c r="H266" s="299">
        <v>104.75</v>
      </c>
      <c r="I266" s="299">
        <v>106.20000000000002</v>
      </c>
      <c r="J266" s="299">
        <v>107.5</v>
      </c>
      <c r="K266" s="298">
        <v>104.9</v>
      </c>
      <c r="L266" s="298">
        <v>102.15</v>
      </c>
      <c r="M266" s="298">
        <v>6.8919899999999998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343.4</v>
      </c>
      <c r="D267" s="299">
        <v>346.05</v>
      </c>
      <c r="E267" s="299">
        <v>335.6</v>
      </c>
      <c r="F267" s="299">
        <v>327.8</v>
      </c>
      <c r="G267" s="299">
        <v>317.35000000000002</v>
      </c>
      <c r="H267" s="299">
        <v>353.85</v>
      </c>
      <c r="I267" s="299">
        <v>364.29999999999995</v>
      </c>
      <c r="J267" s="299">
        <v>372.1</v>
      </c>
      <c r="K267" s="298">
        <v>356.5</v>
      </c>
      <c r="L267" s="298">
        <v>338.25</v>
      </c>
      <c r="M267" s="298">
        <v>55.083109999999998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575.20000000000005</v>
      </c>
      <c r="D268" s="299">
        <v>573.75000000000011</v>
      </c>
      <c r="E268" s="299">
        <v>568.6500000000002</v>
      </c>
      <c r="F268" s="299">
        <v>562.10000000000014</v>
      </c>
      <c r="G268" s="299">
        <v>557.00000000000023</v>
      </c>
      <c r="H268" s="299">
        <v>580.30000000000018</v>
      </c>
      <c r="I268" s="299">
        <v>585.40000000000009</v>
      </c>
      <c r="J268" s="299">
        <v>591.95000000000016</v>
      </c>
      <c r="K268" s="298">
        <v>578.85</v>
      </c>
      <c r="L268" s="298">
        <v>567.20000000000005</v>
      </c>
      <c r="M268" s="298">
        <v>26.938320000000001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493.35</v>
      </c>
      <c r="D269" s="299">
        <v>496.83333333333331</v>
      </c>
      <c r="E269" s="299">
        <v>487.51666666666665</v>
      </c>
      <c r="F269" s="299">
        <v>481.68333333333334</v>
      </c>
      <c r="G269" s="299">
        <v>472.36666666666667</v>
      </c>
      <c r="H269" s="299">
        <v>502.66666666666663</v>
      </c>
      <c r="I269" s="299">
        <v>511.98333333333335</v>
      </c>
      <c r="J269" s="299">
        <v>517.81666666666661</v>
      </c>
      <c r="K269" s="298">
        <v>506.15</v>
      </c>
      <c r="L269" s="298">
        <v>491</v>
      </c>
      <c r="M269" s="298">
        <v>2.2021999999999999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362</v>
      </c>
      <c r="D270" s="299">
        <v>363.81666666666661</v>
      </c>
      <c r="E270" s="299">
        <v>356.8333333333332</v>
      </c>
      <c r="F270" s="299">
        <v>351.66666666666657</v>
      </c>
      <c r="G270" s="299">
        <v>344.68333333333317</v>
      </c>
      <c r="H270" s="299">
        <v>368.98333333333323</v>
      </c>
      <c r="I270" s="299">
        <v>375.96666666666658</v>
      </c>
      <c r="J270" s="299">
        <v>381.13333333333327</v>
      </c>
      <c r="K270" s="298">
        <v>370.8</v>
      </c>
      <c r="L270" s="298">
        <v>358.65</v>
      </c>
      <c r="M270" s="298">
        <v>0.76183000000000001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580.4</v>
      </c>
      <c r="D271" s="299">
        <v>583.05000000000007</v>
      </c>
      <c r="E271" s="299">
        <v>575.35000000000014</v>
      </c>
      <c r="F271" s="299">
        <v>570.30000000000007</v>
      </c>
      <c r="G271" s="299">
        <v>562.60000000000014</v>
      </c>
      <c r="H271" s="299">
        <v>588.10000000000014</v>
      </c>
      <c r="I271" s="299">
        <v>595.80000000000018</v>
      </c>
      <c r="J271" s="299">
        <v>600.85000000000014</v>
      </c>
      <c r="K271" s="298">
        <v>590.75</v>
      </c>
      <c r="L271" s="298">
        <v>578</v>
      </c>
      <c r="M271" s="298">
        <v>1.6668700000000001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165.9</v>
      </c>
      <c r="D272" s="299">
        <v>166.11666666666665</v>
      </c>
      <c r="E272" s="299">
        <v>163.48333333333329</v>
      </c>
      <c r="F272" s="299">
        <v>161.06666666666663</v>
      </c>
      <c r="G272" s="299">
        <v>158.43333333333328</v>
      </c>
      <c r="H272" s="299">
        <v>168.5333333333333</v>
      </c>
      <c r="I272" s="299">
        <v>171.16666666666669</v>
      </c>
      <c r="J272" s="299">
        <v>173.58333333333331</v>
      </c>
      <c r="K272" s="298">
        <v>168.75</v>
      </c>
      <c r="L272" s="298">
        <v>163.69999999999999</v>
      </c>
      <c r="M272" s="298">
        <v>5.2568099999999998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508</v>
      </c>
      <c r="D273" s="299">
        <v>510.06666666666666</v>
      </c>
      <c r="E273" s="299">
        <v>503.13333333333333</v>
      </c>
      <c r="F273" s="299">
        <v>498.26666666666665</v>
      </c>
      <c r="G273" s="299">
        <v>491.33333333333331</v>
      </c>
      <c r="H273" s="299">
        <v>514.93333333333339</v>
      </c>
      <c r="I273" s="299">
        <v>521.86666666666656</v>
      </c>
      <c r="J273" s="299">
        <v>526.73333333333335</v>
      </c>
      <c r="K273" s="298">
        <v>517</v>
      </c>
      <c r="L273" s="298">
        <v>505.2</v>
      </c>
      <c r="M273" s="298">
        <v>1.11303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1211.1500000000001</v>
      </c>
      <c r="D274" s="299">
        <v>1214.2833333333335</v>
      </c>
      <c r="E274" s="299">
        <v>1203.866666666667</v>
      </c>
      <c r="F274" s="299">
        <v>1196.5833333333335</v>
      </c>
      <c r="G274" s="299">
        <v>1186.166666666667</v>
      </c>
      <c r="H274" s="299">
        <v>1221.5666666666671</v>
      </c>
      <c r="I274" s="299">
        <v>1231.9833333333336</v>
      </c>
      <c r="J274" s="299">
        <v>1239.2666666666671</v>
      </c>
      <c r="K274" s="298">
        <v>1224.7</v>
      </c>
      <c r="L274" s="298">
        <v>1207</v>
      </c>
      <c r="M274" s="298">
        <v>3.8258100000000002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238.7</v>
      </c>
      <c r="D275" s="299">
        <v>239.18333333333331</v>
      </c>
      <c r="E275" s="299">
        <v>236.51666666666662</v>
      </c>
      <c r="F275" s="299">
        <v>234.33333333333331</v>
      </c>
      <c r="G275" s="299">
        <v>231.66666666666663</v>
      </c>
      <c r="H275" s="299">
        <v>241.36666666666662</v>
      </c>
      <c r="I275" s="299">
        <v>244.0333333333333</v>
      </c>
      <c r="J275" s="299">
        <v>246.21666666666661</v>
      </c>
      <c r="K275" s="298">
        <v>241.85</v>
      </c>
      <c r="L275" s="298">
        <v>237</v>
      </c>
      <c r="M275" s="298">
        <v>0.67318999999999996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507.4</v>
      </c>
      <c r="D276" s="299">
        <v>511.8</v>
      </c>
      <c r="E276" s="299">
        <v>500.6</v>
      </c>
      <c r="F276" s="299">
        <v>493.8</v>
      </c>
      <c r="G276" s="299">
        <v>482.6</v>
      </c>
      <c r="H276" s="299">
        <v>518.6</v>
      </c>
      <c r="I276" s="299">
        <v>529.79999999999995</v>
      </c>
      <c r="J276" s="299">
        <v>536.6</v>
      </c>
      <c r="K276" s="298">
        <v>523</v>
      </c>
      <c r="L276" s="298">
        <v>505</v>
      </c>
      <c r="M276" s="298">
        <v>8.0969800000000003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222.2</v>
      </c>
      <c r="D277" s="299">
        <v>222.4</v>
      </c>
      <c r="E277" s="299">
        <v>219.9</v>
      </c>
      <c r="F277" s="299">
        <v>217.6</v>
      </c>
      <c r="G277" s="299">
        <v>215.1</v>
      </c>
      <c r="H277" s="299">
        <v>224.70000000000002</v>
      </c>
      <c r="I277" s="299">
        <v>227.20000000000002</v>
      </c>
      <c r="J277" s="299">
        <v>229.50000000000003</v>
      </c>
      <c r="K277" s="298">
        <v>224.9</v>
      </c>
      <c r="L277" s="298">
        <v>220.1</v>
      </c>
      <c r="M277" s="298">
        <v>1.5848500000000001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1027.5</v>
      </c>
      <c r="D278" s="299">
        <v>1022.9166666666666</v>
      </c>
      <c r="E278" s="299">
        <v>989.83333333333326</v>
      </c>
      <c r="F278" s="299">
        <v>952.16666666666663</v>
      </c>
      <c r="G278" s="299">
        <v>919.08333333333326</v>
      </c>
      <c r="H278" s="299">
        <v>1060.5833333333333</v>
      </c>
      <c r="I278" s="299">
        <v>1093.6666666666665</v>
      </c>
      <c r="J278" s="299">
        <v>1131.3333333333333</v>
      </c>
      <c r="K278" s="298">
        <v>1056</v>
      </c>
      <c r="L278" s="298">
        <v>985.25</v>
      </c>
      <c r="M278" s="298">
        <v>6.2398600000000002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355.5</v>
      </c>
      <c r="D279" s="299">
        <v>360.76666666666665</v>
      </c>
      <c r="E279" s="299">
        <v>349.73333333333329</v>
      </c>
      <c r="F279" s="299">
        <v>343.96666666666664</v>
      </c>
      <c r="G279" s="299">
        <v>332.93333333333328</v>
      </c>
      <c r="H279" s="299">
        <v>366.5333333333333</v>
      </c>
      <c r="I279" s="299">
        <v>377.56666666666661</v>
      </c>
      <c r="J279" s="299">
        <v>383.33333333333331</v>
      </c>
      <c r="K279" s="298">
        <v>371.8</v>
      </c>
      <c r="L279" s="298">
        <v>355</v>
      </c>
      <c r="M279" s="298">
        <v>2.2395200000000002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62.95</v>
      </c>
      <c r="D280" s="299">
        <v>63.233333333333327</v>
      </c>
      <c r="E280" s="299">
        <v>62.216666666666654</v>
      </c>
      <c r="F280" s="299">
        <v>61.483333333333327</v>
      </c>
      <c r="G280" s="299">
        <v>60.466666666666654</v>
      </c>
      <c r="H280" s="299">
        <v>63.966666666666654</v>
      </c>
      <c r="I280" s="299">
        <v>64.98333333333332</v>
      </c>
      <c r="J280" s="299">
        <v>65.716666666666654</v>
      </c>
      <c r="K280" s="298">
        <v>64.25</v>
      </c>
      <c r="L280" s="298">
        <v>62.5</v>
      </c>
      <c r="M280" s="298">
        <v>4.26126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390.85</v>
      </c>
      <c r="D281" s="299">
        <v>393.05</v>
      </c>
      <c r="E281" s="299">
        <v>386.8</v>
      </c>
      <c r="F281" s="299">
        <v>382.75</v>
      </c>
      <c r="G281" s="299">
        <v>376.5</v>
      </c>
      <c r="H281" s="299">
        <v>397.1</v>
      </c>
      <c r="I281" s="299">
        <v>403.35</v>
      </c>
      <c r="J281" s="299">
        <v>407.40000000000003</v>
      </c>
      <c r="K281" s="298">
        <v>399.3</v>
      </c>
      <c r="L281" s="298">
        <v>389</v>
      </c>
      <c r="M281" s="298">
        <v>1.0933600000000001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45.55</v>
      </c>
      <c r="D282" s="299">
        <v>45.699999999999996</v>
      </c>
      <c r="E282" s="299">
        <v>44.999999999999993</v>
      </c>
      <c r="F282" s="299">
        <v>44.449999999999996</v>
      </c>
      <c r="G282" s="299">
        <v>43.749999999999993</v>
      </c>
      <c r="H282" s="299">
        <v>46.249999999999993</v>
      </c>
      <c r="I282" s="299">
        <v>46.949999999999996</v>
      </c>
      <c r="J282" s="299">
        <v>47.499999999999993</v>
      </c>
      <c r="K282" s="298">
        <v>46.4</v>
      </c>
      <c r="L282" s="298">
        <v>45.15</v>
      </c>
      <c r="M282" s="298">
        <v>26.50225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411.1</v>
      </c>
      <c r="D283" s="299">
        <v>410.41666666666669</v>
      </c>
      <c r="E283" s="299">
        <v>406.68333333333339</v>
      </c>
      <c r="F283" s="299">
        <v>402.26666666666671</v>
      </c>
      <c r="G283" s="299">
        <v>398.53333333333342</v>
      </c>
      <c r="H283" s="299">
        <v>414.83333333333337</v>
      </c>
      <c r="I283" s="299">
        <v>418.56666666666661</v>
      </c>
      <c r="J283" s="299">
        <v>422.98333333333335</v>
      </c>
      <c r="K283" s="298">
        <v>414.15</v>
      </c>
      <c r="L283" s="298">
        <v>406</v>
      </c>
      <c r="M283" s="298">
        <v>3.1103200000000002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1744.75</v>
      </c>
      <c r="D284" s="299">
        <v>1744.4666666666665</v>
      </c>
      <c r="E284" s="299">
        <v>1732.4833333333329</v>
      </c>
      <c r="F284" s="299">
        <v>1720.2166666666665</v>
      </c>
      <c r="G284" s="299">
        <v>1708.2333333333329</v>
      </c>
      <c r="H284" s="299">
        <v>1756.7333333333329</v>
      </c>
      <c r="I284" s="299">
        <v>1768.7166666666665</v>
      </c>
      <c r="J284" s="299">
        <v>1780.9833333333329</v>
      </c>
      <c r="K284" s="298">
        <v>1756.45</v>
      </c>
      <c r="L284" s="298">
        <v>1732.2</v>
      </c>
      <c r="M284" s="298">
        <v>17.781490000000002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1205</v>
      </c>
      <c r="D285" s="299">
        <v>1210.6000000000001</v>
      </c>
      <c r="E285" s="299">
        <v>1195.4000000000003</v>
      </c>
      <c r="F285" s="299">
        <v>1185.8000000000002</v>
      </c>
      <c r="G285" s="299">
        <v>1170.6000000000004</v>
      </c>
      <c r="H285" s="299">
        <v>1220.2000000000003</v>
      </c>
      <c r="I285" s="299">
        <v>1235.4000000000001</v>
      </c>
      <c r="J285" s="299">
        <v>1245.0000000000002</v>
      </c>
      <c r="K285" s="298">
        <v>1225.8</v>
      </c>
      <c r="L285" s="298">
        <v>1201</v>
      </c>
      <c r="M285" s="298">
        <v>1.96591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71.400000000000006</v>
      </c>
      <c r="D286" s="299">
        <v>71.483333333333334</v>
      </c>
      <c r="E286" s="299">
        <v>70.366666666666674</v>
      </c>
      <c r="F286" s="299">
        <v>69.333333333333343</v>
      </c>
      <c r="G286" s="299">
        <v>68.216666666666683</v>
      </c>
      <c r="H286" s="299">
        <v>72.516666666666666</v>
      </c>
      <c r="I286" s="299">
        <v>73.633333333333312</v>
      </c>
      <c r="J286" s="299">
        <v>74.666666666666657</v>
      </c>
      <c r="K286" s="298">
        <v>72.599999999999994</v>
      </c>
      <c r="L286" s="298">
        <v>70.45</v>
      </c>
      <c r="M286" s="298">
        <v>46.368899999999996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3121.9</v>
      </c>
      <c r="D287" s="299">
        <v>3101.3166666666671</v>
      </c>
      <c r="E287" s="299">
        <v>3073.6333333333341</v>
      </c>
      <c r="F287" s="299">
        <v>3025.3666666666672</v>
      </c>
      <c r="G287" s="299">
        <v>2997.6833333333343</v>
      </c>
      <c r="H287" s="299">
        <v>3149.5833333333339</v>
      </c>
      <c r="I287" s="299">
        <v>3177.2666666666673</v>
      </c>
      <c r="J287" s="299">
        <v>3225.5333333333338</v>
      </c>
      <c r="K287" s="298">
        <v>3129</v>
      </c>
      <c r="L287" s="298">
        <v>3053.05</v>
      </c>
      <c r="M287" s="298">
        <v>3.6968999999999999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352.3</v>
      </c>
      <c r="D288" s="299">
        <v>352.18333333333334</v>
      </c>
      <c r="E288" s="299">
        <v>348.36666666666667</v>
      </c>
      <c r="F288" s="299">
        <v>344.43333333333334</v>
      </c>
      <c r="G288" s="299">
        <v>340.61666666666667</v>
      </c>
      <c r="H288" s="299">
        <v>356.11666666666667</v>
      </c>
      <c r="I288" s="299">
        <v>359.93333333333339</v>
      </c>
      <c r="J288" s="299">
        <v>363.86666666666667</v>
      </c>
      <c r="K288" s="298">
        <v>356</v>
      </c>
      <c r="L288" s="298">
        <v>348.25</v>
      </c>
      <c r="M288" s="298">
        <v>18.786950000000001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9283.65</v>
      </c>
      <c r="D289" s="299">
        <v>9277.8166666666657</v>
      </c>
      <c r="E289" s="299">
        <v>9215.8333333333321</v>
      </c>
      <c r="F289" s="299">
        <v>9148.0166666666664</v>
      </c>
      <c r="G289" s="299">
        <v>9086.0333333333328</v>
      </c>
      <c r="H289" s="299">
        <v>9345.6333333333314</v>
      </c>
      <c r="I289" s="299">
        <v>9407.616666666665</v>
      </c>
      <c r="J289" s="299">
        <v>9475.4333333333307</v>
      </c>
      <c r="K289" s="298">
        <v>9339.7999999999993</v>
      </c>
      <c r="L289" s="298">
        <v>9210</v>
      </c>
      <c r="M289" s="298">
        <v>1.8509999999999999E-2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4067.85</v>
      </c>
      <c r="D290" s="299">
        <v>4072.6333333333337</v>
      </c>
      <c r="E290" s="299">
        <v>4025.2666666666673</v>
      </c>
      <c r="F290" s="299">
        <v>3982.6833333333338</v>
      </c>
      <c r="G290" s="299">
        <v>3935.3166666666675</v>
      </c>
      <c r="H290" s="299">
        <v>4115.2166666666672</v>
      </c>
      <c r="I290" s="299">
        <v>4162.583333333333</v>
      </c>
      <c r="J290" s="299">
        <v>4205.166666666667</v>
      </c>
      <c r="K290" s="298">
        <v>4120</v>
      </c>
      <c r="L290" s="298">
        <v>4030.05</v>
      </c>
      <c r="M290" s="298">
        <v>2.8022200000000002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1687.45</v>
      </c>
      <c r="D291" s="299">
        <v>1669.1499999999999</v>
      </c>
      <c r="E291" s="299">
        <v>1636.2999999999997</v>
      </c>
      <c r="F291" s="299">
        <v>1585.1499999999999</v>
      </c>
      <c r="G291" s="299">
        <v>1552.2999999999997</v>
      </c>
      <c r="H291" s="299">
        <v>1720.2999999999997</v>
      </c>
      <c r="I291" s="299">
        <v>1753.1499999999996</v>
      </c>
      <c r="J291" s="299">
        <v>1804.2999999999997</v>
      </c>
      <c r="K291" s="298">
        <v>1702</v>
      </c>
      <c r="L291" s="298">
        <v>1618</v>
      </c>
      <c r="M291" s="298">
        <v>65.161379999999994</v>
      </c>
      <c r="N291" s="1"/>
      <c r="O291" s="1"/>
    </row>
    <row r="292" spans="1:15" ht="12.75" customHeight="1">
      <c r="A292" s="30">
        <v>282</v>
      </c>
      <c r="B292" s="308" t="s">
        <v>872</v>
      </c>
      <c r="C292" s="298">
        <v>365.5</v>
      </c>
      <c r="D292" s="299">
        <v>362.2166666666667</v>
      </c>
      <c r="E292" s="299">
        <v>356.43333333333339</v>
      </c>
      <c r="F292" s="299">
        <v>347.36666666666667</v>
      </c>
      <c r="G292" s="299">
        <v>341.58333333333337</v>
      </c>
      <c r="H292" s="299">
        <v>371.28333333333342</v>
      </c>
      <c r="I292" s="299">
        <v>377.06666666666672</v>
      </c>
      <c r="J292" s="299">
        <v>386.13333333333344</v>
      </c>
      <c r="K292" s="298">
        <v>368</v>
      </c>
      <c r="L292" s="298">
        <v>353.15</v>
      </c>
      <c r="M292" s="298">
        <v>5.8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487</v>
      </c>
      <c r="D293" s="299">
        <v>488.31666666666666</v>
      </c>
      <c r="E293" s="299">
        <v>481.93333333333334</v>
      </c>
      <c r="F293" s="299">
        <v>476.86666666666667</v>
      </c>
      <c r="G293" s="299">
        <v>470.48333333333335</v>
      </c>
      <c r="H293" s="299">
        <v>493.38333333333333</v>
      </c>
      <c r="I293" s="299">
        <v>499.76666666666665</v>
      </c>
      <c r="J293" s="299">
        <v>504.83333333333331</v>
      </c>
      <c r="K293" s="298">
        <v>494.7</v>
      </c>
      <c r="L293" s="298">
        <v>483.25</v>
      </c>
      <c r="M293" s="298">
        <v>8.7673299999999994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283.14999999999998</v>
      </c>
      <c r="D294" s="299">
        <v>285.13333333333333</v>
      </c>
      <c r="E294" s="299">
        <v>280.51666666666665</v>
      </c>
      <c r="F294" s="299">
        <v>277.88333333333333</v>
      </c>
      <c r="G294" s="299">
        <v>273.26666666666665</v>
      </c>
      <c r="H294" s="299">
        <v>287.76666666666665</v>
      </c>
      <c r="I294" s="299">
        <v>292.38333333333333</v>
      </c>
      <c r="J294" s="299">
        <v>295.01666666666665</v>
      </c>
      <c r="K294" s="298">
        <v>289.75</v>
      </c>
      <c r="L294" s="298">
        <v>282.5</v>
      </c>
      <c r="M294" s="298">
        <v>9.2755399999999995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3436.85</v>
      </c>
      <c r="D295" s="299">
        <v>3432.9833333333336</v>
      </c>
      <c r="E295" s="299">
        <v>3395.9666666666672</v>
      </c>
      <c r="F295" s="299">
        <v>3355.0833333333335</v>
      </c>
      <c r="G295" s="299">
        <v>3318.0666666666671</v>
      </c>
      <c r="H295" s="299">
        <v>3473.8666666666672</v>
      </c>
      <c r="I295" s="299">
        <v>3510.8833333333337</v>
      </c>
      <c r="J295" s="299">
        <v>3551.7666666666673</v>
      </c>
      <c r="K295" s="298">
        <v>3470</v>
      </c>
      <c r="L295" s="298">
        <v>3392.1</v>
      </c>
      <c r="M295" s="298">
        <v>0.33034999999999998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635</v>
      </c>
      <c r="D296" s="299">
        <v>635.43333333333328</v>
      </c>
      <c r="E296" s="299">
        <v>629.61666666666656</v>
      </c>
      <c r="F296" s="299">
        <v>624.23333333333323</v>
      </c>
      <c r="G296" s="299">
        <v>618.41666666666652</v>
      </c>
      <c r="H296" s="299">
        <v>640.81666666666661</v>
      </c>
      <c r="I296" s="299">
        <v>646.63333333333344</v>
      </c>
      <c r="J296" s="299">
        <v>652.01666666666665</v>
      </c>
      <c r="K296" s="298">
        <v>641.25</v>
      </c>
      <c r="L296" s="298">
        <v>630.04999999999995</v>
      </c>
      <c r="M296" s="298">
        <v>6.7991999999999999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1881.55</v>
      </c>
      <c r="D297" s="299">
        <v>1890.1333333333332</v>
      </c>
      <c r="E297" s="299">
        <v>1856.5666666666664</v>
      </c>
      <c r="F297" s="299">
        <v>1831.5833333333333</v>
      </c>
      <c r="G297" s="299">
        <v>1798.0166666666664</v>
      </c>
      <c r="H297" s="299">
        <v>1915.1166666666663</v>
      </c>
      <c r="I297" s="299">
        <v>1948.6833333333329</v>
      </c>
      <c r="J297" s="299">
        <v>1973.6666666666663</v>
      </c>
      <c r="K297" s="298">
        <v>1923.7</v>
      </c>
      <c r="L297" s="298">
        <v>1865.15</v>
      </c>
      <c r="M297" s="298">
        <v>0.26061000000000001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40.5</v>
      </c>
      <c r="D298" s="299">
        <v>40.766666666666673</v>
      </c>
      <c r="E298" s="299">
        <v>39.883333333333347</v>
      </c>
      <c r="F298" s="299">
        <v>39.266666666666673</v>
      </c>
      <c r="G298" s="299">
        <v>38.383333333333347</v>
      </c>
      <c r="H298" s="299">
        <v>41.383333333333347</v>
      </c>
      <c r="I298" s="299">
        <v>42.266666666666673</v>
      </c>
      <c r="J298" s="299">
        <v>42.883333333333347</v>
      </c>
      <c r="K298" s="298">
        <v>41.65</v>
      </c>
      <c r="L298" s="298">
        <v>40.15</v>
      </c>
      <c r="M298" s="298">
        <v>15.81701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147.35</v>
      </c>
      <c r="D299" s="299">
        <v>147.98333333333332</v>
      </c>
      <c r="E299" s="299">
        <v>146.36666666666665</v>
      </c>
      <c r="F299" s="299">
        <v>145.38333333333333</v>
      </c>
      <c r="G299" s="299">
        <v>143.76666666666665</v>
      </c>
      <c r="H299" s="299">
        <v>148.96666666666664</v>
      </c>
      <c r="I299" s="299">
        <v>150.58333333333331</v>
      </c>
      <c r="J299" s="299">
        <v>151.56666666666663</v>
      </c>
      <c r="K299" s="298">
        <v>149.6</v>
      </c>
      <c r="L299" s="298">
        <v>147</v>
      </c>
      <c r="M299" s="298">
        <v>0.78207000000000004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76044.95</v>
      </c>
      <c r="D300" s="299">
        <v>75944.666666666672</v>
      </c>
      <c r="E300" s="299">
        <v>75435.333333333343</v>
      </c>
      <c r="F300" s="299">
        <v>74825.716666666674</v>
      </c>
      <c r="G300" s="299">
        <v>74316.383333333346</v>
      </c>
      <c r="H300" s="299">
        <v>76554.28333333334</v>
      </c>
      <c r="I300" s="299">
        <v>77063.616666666683</v>
      </c>
      <c r="J300" s="299">
        <v>77673.233333333337</v>
      </c>
      <c r="K300" s="298">
        <v>76454</v>
      </c>
      <c r="L300" s="298">
        <v>75335.05</v>
      </c>
      <c r="M300" s="298">
        <v>0.10070999999999999</v>
      </c>
      <c r="N300" s="1"/>
      <c r="O300" s="1"/>
    </row>
    <row r="301" spans="1:15" ht="12.75" customHeight="1">
      <c r="A301" s="30">
        <v>291</v>
      </c>
      <c r="B301" s="308" t="s">
        <v>873</v>
      </c>
      <c r="C301" s="298">
        <v>1261.0999999999999</v>
      </c>
      <c r="D301" s="299">
        <v>1263.7</v>
      </c>
      <c r="E301" s="299">
        <v>1243.4000000000001</v>
      </c>
      <c r="F301" s="299">
        <v>1225.7</v>
      </c>
      <c r="G301" s="299">
        <v>1205.4000000000001</v>
      </c>
      <c r="H301" s="299">
        <v>1281.4000000000001</v>
      </c>
      <c r="I301" s="299">
        <v>1301.6999999999998</v>
      </c>
      <c r="J301" s="299">
        <v>1319.4</v>
      </c>
      <c r="K301" s="298">
        <v>1284</v>
      </c>
      <c r="L301" s="298">
        <v>1246</v>
      </c>
      <c r="M301" s="298">
        <v>1.0059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1088.3499999999999</v>
      </c>
      <c r="D302" s="299">
        <v>1093.2833333333331</v>
      </c>
      <c r="E302" s="299">
        <v>1073.2666666666662</v>
      </c>
      <c r="F302" s="299">
        <v>1058.1833333333332</v>
      </c>
      <c r="G302" s="299">
        <v>1038.1666666666663</v>
      </c>
      <c r="H302" s="299">
        <v>1108.3666666666661</v>
      </c>
      <c r="I302" s="299">
        <v>1128.383333333333</v>
      </c>
      <c r="J302" s="299">
        <v>1143.466666666666</v>
      </c>
      <c r="K302" s="298">
        <v>1113.3</v>
      </c>
      <c r="L302" s="298">
        <v>1078.2</v>
      </c>
      <c r="M302" s="298">
        <v>0.62290999999999996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803.05</v>
      </c>
      <c r="D303" s="299">
        <v>800.98333333333323</v>
      </c>
      <c r="E303" s="299">
        <v>789.51666666666642</v>
      </c>
      <c r="F303" s="299">
        <v>775.98333333333323</v>
      </c>
      <c r="G303" s="299">
        <v>764.51666666666642</v>
      </c>
      <c r="H303" s="299">
        <v>814.51666666666642</v>
      </c>
      <c r="I303" s="299">
        <v>825.98333333333335</v>
      </c>
      <c r="J303" s="299">
        <v>839.51666666666642</v>
      </c>
      <c r="K303" s="298">
        <v>812.45</v>
      </c>
      <c r="L303" s="298">
        <v>787.45</v>
      </c>
      <c r="M303" s="298">
        <v>5.0545999999999998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197.85</v>
      </c>
      <c r="D304" s="299">
        <v>194.98333333333335</v>
      </c>
      <c r="E304" s="299">
        <v>190.9666666666667</v>
      </c>
      <c r="F304" s="299">
        <v>184.08333333333334</v>
      </c>
      <c r="G304" s="299">
        <v>180.06666666666669</v>
      </c>
      <c r="H304" s="299">
        <v>201.8666666666667</v>
      </c>
      <c r="I304" s="299">
        <v>205.88333333333335</v>
      </c>
      <c r="J304" s="299">
        <v>212.76666666666671</v>
      </c>
      <c r="K304" s="298">
        <v>199</v>
      </c>
      <c r="L304" s="298">
        <v>188.1</v>
      </c>
      <c r="M304" s="298">
        <v>90.096969999999999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1133.5999999999999</v>
      </c>
      <c r="D305" s="299">
        <v>1151.55</v>
      </c>
      <c r="E305" s="299">
        <v>1108.1999999999998</v>
      </c>
      <c r="F305" s="299">
        <v>1082.8</v>
      </c>
      <c r="G305" s="299">
        <v>1039.4499999999998</v>
      </c>
      <c r="H305" s="299">
        <v>1176.9499999999998</v>
      </c>
      <c r="I305" s="299">
        <v>1220.2999999999997</v>
      </c>
      <c r="J305" s="299">
        <v>1245.6999999999998</v>
      </c>
      <c r="K305" s="298">
        <v>1194.9000000000001</v>
      </c>
      <c r="L305" s="298">
        <v>1126.1500000000001</v>
      </c>
      <c r="M305" s="298">
        <v>104.82265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244.75</v>
      </c>
      <c r="D306" s="299">
        <v>246.95000000000002</v>
      </c>
      <c r="E306" s="299">
        <v>237.90000000000003</v>
      </c>
      <c r="F306" s="299">
        <v>231.05</v>
      </c>
      <c r="G306" s="299">
        <v>222.00000000000003</v>
      </c>
      <c r="H306" s="299">
        <v>253.80000000000004</v>
      </c>
      <c r="I306" s="299">
        <v>262.85000000000002</v>
      </c>
      <c r="J306" s="299">
        <v>269.70000000000005</v>
      </c>
      <c r="K306" s="298">
        <v>256</v>
      </c>
      <c r="L306" s="298">
        <v>240.1</v>
      </c>
      <c r="M306" s="298">
        <v>12.405749999999999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226.15</v>
      </c>
      <c r="D307" s="299">
        <v>227.30000000000004</v>
      </c>
      <c r="E307" s="299">
        <v>223.80000000000007</v>
      </c>
      <c r="F307" s="299">
        <v>221.45000000000002</v>
      </c>
      <c r="G307" s="299">
        <v>217.95000000000005</v>
      </c>
      <c r="H307" s="299">
        <v>229.65000000000009</v>
      </c>
      <c r="I307" s="299">
        <v>233.15000000000003</v>
      </c>
      <c r="J307" s="299">
        <v>235.50000000000011</v>
      </c>
      <c r="K307" s="298">
        <v>230.8</v>
      </c>
      <c r="L307" s="298">
        <v>224.95</v>
      </c>
      <c r="M307" s="298">
        <v>0.95911999999999997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505.1</v>
      </c>
      <c r="D308" s="299">
        <v>507.60000000000008</v>
      </c>
      <c r="E308" s="299">
        <v>495.4000000000002</v>
      </c>
      <c r="F308" s="299">
        <v>485.7000000000001</v>
      </c>
      <c r="G308" s="299">
        <v>473.50000000000023</v>
      </c>
      <c r="H308" s="299">
        <v>517.30000000000018</v>
      </c>
      <c r="I308" s="299">
        <v>529.50000000000011</v>
      </c>
      <c r="J308" s="299">
        <v>539.20000000000016</v>
      </c>
      <c r="K308" s="298">
        <v>519.79999999999995</v>
      </c>
      <c r="L308" s="298">
        <v>497.9</v>
      </c>
      <c r="M308" s="298">
        <v>0.70938000000000001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90.7</v>
      </c>
      <c r="D309" s="299">
        <v>90.733333333333348</v>
      </c>
      <c r="E309" s="299">
        <v>89.366666666666703</v>
      </c>
      <c r="F309" s="299">
        <v>88.03333333333336</v>
      </c>
      <c r="G309" s="299">
        <v>86.666666666666714</v>
      </c>
      <c r="H309" s="299">
        <v>92.066666666666691</v>
      </c>
      <c r="I309" s="299">
        <v>93.433333333333337</v>
      </c>
      <c r="J309" s="299">
        <v>94.76666666666668</v>
      </c>
      <c r="K309" s="298">
        <v>92.1</v>
      </c>
      <c r="L309" s="298">
        <v>89.4</v>
      </c>
      <c r="M309" s="298">
        <v>43.178109999999997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71.95</v>
      </c>
      <c r="D310" s="299">
        <v>72.966666666666669</v>
      </c>
      <c r="E310" s="299">
        <v>70.483333333333334</v>
      </c>
      <c r="F310" s="299">
        <v>69.016666666666666</v>
      </c>
      <c r="G310" s="299">
        <v>66.533333333333331</v>
      </c>
      <c r="H310" s="299">
        <v>74.433333333333337</v>
      </c>
      <c r="I310" s="299">
        <v>76.916666666666686</v>
      </c>
      <c r="J310" s="299">
        <v>78.38333333333334</v>
      </c>
      <c r="K310" s="298">
        <v>75.45</v>
      </c>
      <c r="L310" s="298">
        <v>71.5</v>
      </c>
      <c r="M310" s="298">
        <v>76.594369999999998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503.75</v>
      </c>
      <c r="D311" s="299">
        <v>502.16666666666669</v>
      </c>
      <c r="E311" s="299">
        <v>499.63333333333338</v>
      </c>
      <c r="F311" s="299">
        <v>495.51666666666671</v>
      </c>
      <c r="G311" s="299">
        <v>492.98333333333341</v>
      </c>
      <c r="H311" s="299">
        <v>506.28333333333336</v>
      </c>
      <c r="I311" s="299">
        <v>508.81666666666666</v>
      </c>
      <c r="J311" s="299">
        <v>512.93333333333339</v>
      </c>
      <c r="K311" s="298">
        <v>504.7</v>
      </c>
      <c r="L311" s="298">
        <v>498.05</v>
      </c>
      <c r="M311" s="298">
        <v>5.1483699999999999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8475.9500000000007</v>
      </c>
      <c r="D312" s="299">
        <v>8525.9666666666672</v>
      </c>
      <c r="E312" s="299">
        <v>8394.9833333333336</v>
      </c>
      <c r="F312" s="299">
        <v>8314.0166666666664</v>
      </c>
      <c r="G312" s="299">
        <v>8183.0333333333328</v>
      </c>
      <c r="H312" s="299">
        <v>8606.9333333333343</v>
      </c>
      <c r="I312" s="299">
        <v>8737.9166666666679</v>
      </c>
      <c r="J312" s="299">
        <v>8818.883333333335</v>
      </c>
      <c r="K312" s="298">
        <v>8656.9500000000007</v>
      </c>
      <c r="L312" s="298">
        <v>8445</v>
      </c>
      <c r="M312" s="298">
        <v>6.86327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2146.65</v>
      </c>
      <c r="D313" s="299">
        <v>2137.666666666667</v>
      </c>
      <c r="E313" s="299">
        <v>2115.0333333333338</v>
      </c>
      <c r="F313" s="299">
        <v>2083.416666666667</v>
      </c>
      <c r="G313" s="299">
        <v>2060.7833333333338</v>
      </c>
      <c r="H313" s="299">
        <v>2169.2833333333338</v>
      </c>
      <c r="I313" s="299">
        <v>2191.916666666667</v>
      </c>
      <c r="J313" s="299">
        <v>2223.5333333333338</v>
      </c>
      <c r="K313" s="298">
        <v>2160.3000000000002</v>
      </c>
      <c r="L313" s="298">
        <v>2106.0500000000002</v>
      </c>
      <c r="M313" s="298">
        <v>0.30118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838.7</v>
      </c>
      <c r="D314" s="299">
        <v>846.15</v>
      </c>
      <c r="E314" s="299">
        <v>823.55</v>
      </c>
      <c r="F314" s="299">
        <v>808.4</v>
      </c>
      <c r="G314" s="299">
        <v>785.8</v>
      </c>
      <c r="H314" s="299">
        <v>861.3</v>
      </c>
      <c r="I314" s="299">
        <v>883.90000000000009</v>
      </c>
      <c r="J314" s="299">
        <v>899.05</v>
      </c>
      <c r="K314" s="298">
        <v>868.75</v>
      </c>
      <c r="L314" s="298">
        <v>831</v>
      </c>
      <c r="M314" s="298">
        <v>7.3834499999999998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363.95</v>
      </c>
      <c r="D315" s="299">
        <v>364.59999999999997</v>
      </c>
      <c r="E315" s="299">
        <v>362.34999999999991</v>
      </c>
      <c r="F315" s="299">
        <v>360.74999999999994</v>
      </c>
      <c r="G315" s="299">
        <v>358.49999999999989</v>
      </c>
      <c r="H315" s="299">
        <v>366.19999999999993</v>
      </c>
      <c r="I315" s="299">
        <v>368.45000000000005</v>
      </c>
      <c r="J315" s="299">
        <v>370.04999999999995</v>
      </c>
      <c r="K315" s="298">
        <v>366.85</v>
      </c>
      <c r="L315" s="298">
        <v>363</v>
      </c>
      <c r="M315" s="298">
        <v>2.19557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263.35000000000002</v>
      </c>
      <c r="D316" s="299">
        <v>262.98333333333335</v>
      </c>
      <c r="E316" s="299">
        <v>260.4666666666667</v>
      </c>
      <c r="F316" s="299">
        <v>257.58333333333337</v>
      </c>
      <c r="G316" s="299">
        <v>255.06666666666672</v>
      </c>
      <c r="H316" s="299">
        <v>265.86666666666667</v>
      </c>
      <c r="I316" s="299">
        <v>268.38333333333333</v>
      </c>
      <c r="J316" s="299">
        <v>271.26666666666665</v>
      </c>
      <c r="K316" s="298">
        <v>265.5</v>
      </c>
      <c r="L316" s="298">
        <v>260.10000000000002</v>
      </c>
      <c r="M316" s="298">
        <v>1.44306</v>
      </c>
      <c r="N316" s="1"/>
      <c r="O316" s="1"/>
    </row>
    <row r="317" spans="1:15" ht="12.75" customHeight="1">
      <c r="A317" s="30">
        <v>307</v>
      </c>
      <c r="B317" s="308" t="s">
        <v>874</v>
      </c>
      <c r="C317" s="298">
        <v>756</v>
      </c>
      <c r="D317" s="299">
        <v>758.91666666666663</v>
      </c>
      <c r="E317" s="299">
        <v>746.08333333333326</v>
      </c>
      <c r="F317" s="299">
        <v>736.16666666666663</v>
      </c>
      <c r="G317" s="299">
        <v>723.33333333333326</v>
      </c>
      <c r="H317" s="299">
        <v>768.83333333333326</v>
      </c>
      <c r="I317" s="299">
        <v>781.66666666666652</v>
      </c>
      <c r="J317" s="299">
        <v>791.58333333333326</v>
      </c>
      <c r="K317" s="298">
        <v>771.75</v>
      </c>
      <c r="L317" s="298">
        <v>749</v>
      </c>
      <c r="M317" s="298">
        <v>1.0688200000000001</v>
      </c>
      <c r="N317" s="1"/>
      <c r="O317" s="1"/>
    </row>
    <row r="318" spans="1:15" ht="12.75" customHeight="1">
      <c r="A318" s="30">
        <v>308</v>
      </c>
      <c r="B318" s="308" t="s">
        <v>875</v>
      </c>
      <c r="C318" s="298">
        <v>581</v>
      </c>
      <c r="D318" s="299">
        <v>585.31666666666672</v>
      </c>
      <c r="E318" s="299">
        <v>572.63333333333344</v>
      </c>
      <c r="F318" s="299">
        <v>564.26666666666677</v>
      </c>
      <c r="G318" s="299">
        <v>551.58333333333348</v>
      </c>
      <c r="H318" s="299">
        <v>593.68333333333339</v>
      </c>
      <c r="I318" s="299">
        <v>606.36666666666656</v>
      </c>
      <c r="J318" s="299">
        <v>614.73333333333335</v>
      </c>
      <c r="K318" s="298">
        <v>598</v>
      </c>
      <c r="L318" s="298">
        <v>576.95000000000005</v>
      </c>
      <c r="M318" s="298">
        <v>3.0804499999999999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1444.5</v>
      </c>
      <c r="D319" s="299">
        <v>1443.8</v>
      </c>
      <c r="E319" s="299">
        <v>1430.6999999999998</v>
      </c>
      <c r="F319" s="299">
        <v>1416.8999999999999</v>
      </c>
      <c r="G319" s="299">
        <v>1403.7999999999997</v>
      </c>
      <c r="H319" s="299">
        <v>1457.6</v>
      </c>
      <c r="I319" s="299">
        <v>1470.6999999999998</v>
      </c>
      <c r="J319" s="299">
        <v>1484.5</v>
      </c>
      <c r="K319" s="298">
        <v>1456.9</v>
      </c>
      <c r="L319" s="298">
        <v>1430</v>
      </c>
      <c r="M319" s="298">
        <v>2.1951900000000002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2889.75</v>
      </c>
      <c r="D320" s="299">
        <v>2897.6</v>
      </c>
      <c r="E320" s="299">
        <v>2860.2</v>
      </c>
      <c r="F320" s="299">
        <v>2830.65</v>
      </c>
      <c r="G320" s="299">
        <v>2793.25</v>
      </c>
      <c r="H320" s="299">
        <v>2927.1499999999996</v>
      </c>
      <c r="I320" s="299">
        <v>2964.55</v>
      </c>
      <c r="J320" s="299">
        <v>2994.0999999999995</v>
      </c>
      <c r="K320" s="298">
        <v>2935</v>
      </c>
      <c r="L320" s="298">
        <v>2868.05</v>
      </c>
      <c r="M320" s="298">
        <v>5.0779100000000001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511.7</v>
      </c>
      <c r="D321" s="299">
        <v>508.13333333333338</v>
      </c>
      <c r="E321" s="299">
        <v>501.26666666666677</v>
      </c>
      <c r="F321" s="299">
        <v>490.83333333333337</v>
      </c>
      <c r="G321" s="299">
        <v>483.96666666666675</v>
      </c>
      <c r="H321" s="299">
        <v>518.56666666666683</v>
      </c>
      <c r="I321" s="299">
        <v>525.43333333333339</v>
      </c>
      <c r="J321" s="299">
        <v>535.86666666666679</v>
      </c>
      <c r="K321" s="298">
        <v>515</v>
      </c>
      <c r="L321" s="298">
        <v>497.7</v>
      </c>
      <c r="M321" s="298">
        <v>8.8652999999999995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780.15</v>
      </c>
      <c r="D322" s="299">
        <v>778.81666666666661</v>
      </c>
      <c r="E322" s="299">
        <v>771.33333333333326</v>
      </c>
      <c r="F322" s="299">
        <v>762.51666666666665</v>
      </c>
      <c r="G322" s="299">
        <v>755.0333333333333</v>
      </c>
      <c r="H322" s="299">
        <v>787.63333333333321</v>
      </c>
      <c r="I322" s="299">
        <v>795.11666666666656</v>
      </c>
      <c r="J322" s="299">
        <v>803.93333333333317</v>
      </c>
      <c r="K322" s="298">
        <v>786.3</v>
      </c>
      <c r="L322" s="298">
        <v>770</v>
      </c>
      <c r="M322" s="298">
        <v>0.22364000000000001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2232.8000000000002</v>
      </c>
      <c r="D323" s="299">
        <v>2237.5166666666669</v>
      </c>
      <c r="E323" s="299">
        <v>2203.2833333333338</v>
      </c>
      <c r="F323" s="299">
        <v>2173.7666666666669</v>
      </c>
      <c r="G323" s="299">
        <v>2139.5333333333338</v>
      </c>
      <c r="H323" s="299">
        <v>2267.0333333333338</v>
      </c>
      <c r="I323" s="299">
        <v>2301.2666666666664</v>
      </c>
      <c r="J323" s="299">
        <v>2330.7833333333338</v>
      </c>
      <c r="K323" s="298">
        <v>2271.75</v>
      </c>
      <c r="L323" s="298">
        <v>2208</v>
      </c>
      <c r="M323" s="298">
        <v>3.6803300000000001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1303.9000000000001</v>
      </c>
      <c r="D324" s="299">
        <v>1310.25</v>
      </c>
      <c r="E324" s="299">
        <v>1292.7</v>
      </c>
      <c r="F324" s="299">
        <v>1281.5</v>
      </c>
      <c r="G324" s="299">
        <v>1263.95</v>
      </c>
      <c r="H324" s="299">
        <v>1321.45</v>
      </c>
      <c r="I324" s="299">
        <v>1339.0000000000002</v>
      </c>
      <c r="J324" s="299">
        <v>1350.2</v>
      </c>
      <c r="K324" s="298">
        <v>1327.8</v>
      </c>
      <c r="L324" s="298">
        <v>1299.05</v>
      </c>
      <c r="M324" s="298">
        <v>1.85545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1035.5999999999999</v>
      </c>
      <c r="D325" s="299">
        <v>1039.2833333333333</v>
      </c>
      <c r="E325" s="299">
        <v>1022.3166666666666</v>
      </c>
      <c r="F325" s="299">
        <v>1009.0333333333333</v>
      </c>
      <c r="G325" s="299">
        <v>992.06666666666661</v>
      </c>
      <c r="H325" s="299">
        <v>1052.5666666666666</v>
      </c>
      <c r="I325" s="299">
        <v>1069.5333333333333</v>
      </c>
      <c r="J325" s="299">
        <v>1082.8166666666666</v>
      </c>
      <c r="K325" s="298">
        <v>1056.25</v>
      </c>
      <c r="L325" s="298">
        <v>1026</v>
      </c>
      <c r="M325" s="298">
        <v>7.0772899999999996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639.9</v>
      </c>
      <c r="D326" s="299">
        <v>641.2166666666667</v>
      </c>
      <c r="E326" s="299">
        <v>635.28333333333342</v>
      </c>
      <c r="F326" s="299">
        <v>630.66666666666674</v>
      </c>
      <c r="G326" s="299">
        <v>624.73333333333346</v>
      </c>
      <c r="H326" s="299">
        <v>645.83333333333337</v>
      </c>
      <c r="I326" s="299">
        <v>651.76666666666677</v>
      </c>
      <c r="J326" s="299">
        <v>656.38333333333333</v>
      </c>
      <c r="K326" s="298">
        <v>647.15</v>
      </c>
      <c r="L326" s="298">
        <v>636.6</v>
      </c>
      <c r="M326" s="298">
        <v>0.84140000000000004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30.85</v>
      </c>
      <c r="D327" s="299">
        <v>31.05</v>
      </c>
      <c r="E327" s="299">
        <v>30.35</v>
      </c>
      <c r="F327" s="299">
        <v>29.85</v>
      </c>
      <c r="G327" s="299">
        <v>29.150000000000002</v>
      </c>
      <c r="H327" s="299">
        <v>31.55</v>
      </c>
      <c r="I327" s="299">
        <v>32.25</v>
      </c>
      <c r="J327" s="299">
        <v>32.75</v>
      </c>
      <c r="K327" s="298">
        <v>31.75</v>
      </c>
      <c r="L327" s="298">
        <v>30.55</v>
      </c>
      <c r="M327" s="298">
        <v>86.246679999999998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56.45</v>
      </c>
      <c r="D328" s="299">
        <v>56.983333333333327</v>
      </c>
      <c r="E328" s="299">
        <v>55.466666666666654</v>
      </c>
      <c r="F328" s="299">
        <v>54.483333333333327</v>
      </c>
      <c r="G328" s="299">
        <v>52.966666666666654</v>
      </c>
      <c r="H328" s="299">
        <v>57.966666666666654</v>
      </c>
      <c r="I328" s="299">
        <v>59.48333333333332</v>
      </c>
      <c r="J328" s="299">
        <v>60.466666666666654</v>
      </c>
      <c r="K328" s="298">
        <v>58.5</v>
      </c>
      <c r="L328" s="298">
        <v>56</v>
      </c>
      <c r="M328" s="298">
        <v>30.448119999999999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570</v>
      </c>
      <c r="D329" s="299">
        <v>568.23333333333335</v>
      </c>
      <c r="E329" s="299">
        <v>561.76666666666665</v>
      </c>
      <c r="F329" s="299">
        <v>553.5333333333333</v>
      </c>
      <c r="G329" s="299">
        <v>547.06666666666661</v>
      </c>
      <c r="H329" s="299">
        <v>576.4666666666667</v>
      </c>
      <c r="I329" s="299">
        <v>582.93333333333339</v>
      </c>
      <c r="J329" s="299">
        <v>591.16666666666674</v>
      </c>
      <c r="K329" s="298">
        <v>574.70000000000005</v>
      </c>
      <c r="L329" s="298">
        <v>560</v>
      </c>
      <c r="M329" s="298">
        <v>0.24886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32.299999999999997</v>
      </c>
      <c r="D330" s="299">
        <v>32.199999999999996</v>
      </c>
      <c r="E330" s="299">
        <v>31.649999999999991</v>
      </c>
      <c r="F330" s="299">
        <v>30.999999999999996</v>
      </c>
      <c r="G330" s="299">
        <v>30.449999999999992</v>
      </c>
      <c r="H330" s="299">
        <v>32.849999999999994</v>
      </c>
      <c r="I330" s="299">
        <v>33.399999999999991</v>
      </c>
      <c r="J330" s="299">
        <v>34.04999999999999</v>
      </c>
      <c r="K330" s="298">
        <v>32.75</v>
      </c>
      <c r="L330" s="298">
        <v>31.55</v>
      </c>
      <c r="M330" s="298">
        <v>70.648939999999996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67.05</v>
      </c>
      <c r="D331" s="299">
        <v>67.399999999999991</v>
      </c>
      <c r="E331" s="299">
        <v>66.399999999999977</v>
      </c>
      <c r="F331" s="299">
        <v>65.749999999999986</v>
      </c>
      <c r="G331" s="299">
        <v>64.749999999999972</v>
      </c>
      <c r="H331" s="299">
        <v>68.049999999999983</v>
      </c>
      <c r="I331" s="299">
        <v>69.050000000000011</v>
      </c>
      <c r="J331" s="299">
        <v>69.699999999999989</v>
      </c>
      <c r="K331" s="298">
        <v>68.400000000000006</v>
      </c>
      <c r="L331" s="298">
        <v>66.75</v>
      </c>
      <c r="M331" s="298">
        <v>14.12421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108.95</v>
      </c>
      <c r="D332" s="299">
        <v>109.39999999999999</v>
      </c>
      <c r="E332" s="299">
        <v>107.84999999999998</v>
      </c>
      <c r="F332" s="299">
        <v>106.74999999999999</v>
      </c>
      <c r="G332" s="299">
        <v>105.19999999999997</v>
      </c>
      <c r="H332" s="299">
        <v>110.49999999999999</v>
      </c>
      <c r="I332" s="299">
        <v>112.05</v>
      </c>
      <c r="J332" s="299">
        <v>113.14999999999999</v>
      </c>
      <c r="K332" s="298">
        <v>110.95</v>
      </c>
      <c r="L332" s="298">
        <v>108.3</v>
      </c>
      <c r="M332" s="298">
        <v>95.632390000000001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257.5</v>
      </c>
      <c r="D333" s="299">
        <v>258.95</v>
      </c>
      <c r="E333" s="299">
        <v>254.5</v>
      </c>
      <c r="F333" s="299">
        <v>251.5</v>
      </c>
      <c r="G333" s="299">
        <v>247.05</v>
      </c>
      <c r="H333" s="299">
        <v>261.95</v>
      </c>
      <c r="I333" s="299">
        <v>266.39999999999992</v>
      </c>
      <c r="J333" s="299">
        <v>269.39999999999998</v>
      </c>
      <c r="K333" s="298">
        <v>263.39999999999998</v>
      </c>
      <c r="L333" s="298">
        <v>255.95</v>
      </c>
      <c r="M333" s="298">
        <v>4.5221600000000004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143.69999999999999</v>
      </c>
      <c r="D334" s="299">
        <v>142.96666666666667</v>
      </c>
      <c r="E334" s="299">
        <v>141.73333333333335</v>
      </c>
      <c r="F334" s="299">
        <v>139.76666666666668</v>
      </c>
      <c r="G334" s="299">
        <v>138.53333333333336</v>
      </c>
      <c r="H334" s="299">
        <v>144.93333333333334</v>
      </c>
      <c r="I334" s="299">
        <v>146.16666666666663</v>
      </c>
      <c r="J334" s="299">
        <v>148.13333333333333</v>
      </c>
      <c r="K334" s="298">
        <v>144.19999999999999</v>
      </c>
      <c r="L334" s="298">
        <v>141</v>
      </c>
      <c r="M334" s="298">
        <v>153.75888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641.70000000000005</v>
      </c>
      <c r="D335" s="299">
        <v>644.13333333333333</v>
      </c>
      <c r="E335" s="299">
        <v>635.76666666666665</v>
      </c>
      <c r="F335" s="299">
        <v>629.83333333333337</v>
      </c>
      <c r="G335" s="299">
        <v>621.4666666666667</v>
      </c>
      <c r="H335" s="299">
        <v>650.06666666666661</v>
      </c>
      <c r="I335" s="299">
        <v>658.43333333333317</v>
      </c>
      <c r="J335" s="299">
        <v>664.36666666666656</v>
      </c>
      <c r="K335" s="298">
        <v>652.5</v>
      </c>
      <c r="L335" s="298">
        <v>638.20000000000005</v>
      </c>
      <c r="M335" s="298">
        <v>1.2075899999999999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74.349999999999994</v>
      </c>
      <c r="D336" s="299">
        <v>74.05</v>
      </c>
      <c r="E336" s="299">
        <v>72.849999999999994</v>
      </c>
      <c r="F336" s="299">
        <v>71.349999999999994</v>
      </c>
      <c r="G336" s="299">
        <v>70.149999999999991</v>
      </c>
      <c r="H336" s="299">
        <v>75.55</v>
      </c>
      <c r="I336" s="299">
        <v>76.750000000000014</v>
      </c>
      <c r="J336" s="299">
        <v>78.25</v>
      </c>
      <c r="K336" s="298">
        <v>75.25</v>
      </c>
      <c r="L336" s="298">
        <v>72.55</v>
      </c>
      <c r="M336" s="298">
        <v>282.75261999999998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3815.3</v>
      </c>
      <c r="D337" s="299">
        <v>3792.1</v>
      </c>
      <c r="E337" s="299">
        <v>3752.2</v>
      </c>
      <c r="F337" s="299">
        <v>3689.1</v>
      </c>
      <c r="G337" s="299">
        <v>3649.2</v>
      </c>
      <c r="H337" s="299">
        <v>3855.2</v>
      </c>
      <c r="I337" s="299">
        <v>3895.1000000000004</v>
      </c>
      <c r="J337" s="299">
        <v>3958.2</v>
      </c>
      <c r="K337" s="298">
        <v>3832</v>
      </c>
      <c r="L337" s="298">
        <v>3729</v>
      </c>
      <c r="M337" s="298">
        <v>1.38113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605.5</v>
      </c>
      <c r="D338" s="299">
        <v>615.1</v>
      </c>
      <c r="E338" s="299">
        <v>591.45000000000005</v>
      </c>
      <c r="F338" s="299">
        <v>577.4</v>
      </c>
      <c r="G338" s="299">
        <v>553.75</v>
      </c>
      <c r="H338" s="299">
        <v>629.15000000000009</v>
      </c>
      <c r="I338" s="299">
        <v>652.79999999999995</v>
      </c>
      <c r="J338" s="299">
        <v>666.85000000000014</v>
      </c>
      <c r="K338" s="298">
        <v>638.75</v>
      </c>
      <c r="L338" s="298">
        <v>601.04999999999995</v>
      </c>
      <c r="M338" s="298">
        <v>4.66167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18419.150000000001</v>
      </c>
      <c r="D339" s="299">
        <v>18363.716666666667</v>
      </c>
      <c r="E339" s="299">
        <v>18277.433333333334</v>
      </c>
      <c r="F339" s="299">
        <v>18135.716666666667</v>
      </c>
      <c r="G339" s="299">
        <v>18049.433333333334</v>
      </c>
      <c r="H339" s="299">
        <v>18505.433333333334</v>
      </c>
      <c r="I339" s="299">
        <v>18591.716666666667</v>
      </c>
      <c r="J339" s="299">
        <v>18733.433333333334</v>
      </c>
      <c r="K339" s="298">
        <v>18450</v>
      </c>
      <c r="L339" s="298">
        <v>18222</v>
      </c>
      <c r="M339" s="298">
        <v>0.58825000000000005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67.400000000000006</v>
      </c>
      <c r="D340" s="299">
        <v>67.850000000000009</v>
      </c>
      <c r="E340" s="299">
        <v>66.200000000000017</v>
      </c>
      <c r="F340" s="299">
        <v>65.000000000000014</v>
      </c>
      <c r="G340" s="299">
        <v>63.350000000000023</v>
      </c>
      <c r="H340" s="299">
        <v>69.050000000000011</v>
      </c>
      <c r="I340" s="299">
        <v>70.700000000000017</v>
      </c>
      <c r="J340" s="299">
        <v>71.900000000000006</v>
      </c>
      <c r="K340" s="298">
        <v>69.5</v>
      </c>
      <c r="L340" s="298">
        <v>66.650000000000006</v>
      </c>
      <c r="M340" s="298">
        <v>14.3087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287.55</v>
      </c>
      <c r="D341" s="299">
        <v>286.08333333333331</v>
      </c>
      <c r="E341" s="299">
        <v>283.16666666666663</v>
      </c>
      <c r="F341" s="299">
        <v>278.7833333333333</v>
      </c>
      <c r="G341" s="299">
        <v>275.86666666666662</v>
      </c>
      <c r="H341" s="299">
        <v>290.46666666666664</v>
      </c>
      <c r="I341" s="299">
        <v>293.38333333333327</v>
      </c>
      <c r="J341" s="299">
        <v>297.76666666666665</v>
      </c>
      <c r="K341" s="298">
        <v>289</v>
      </c>
      <c r="L341" s="298">
        <v>281.7</v>
      </c>
      <c r="M341" s="298">
        <v>4.6798400000000004</v>
      </c>
      <c r="N341" s="1"/>
      <c r="O341" s="1"/>
    </row>
    <row r="342" spans="1:15" ht="12.75" customHeight="1">
      <c r="A342" s="30">
        <v>332</v>
      </c>
      <c r="B342" s="308" t="s">
        <v>876</v>
      </c>
      <c r="C342" s="298">
        <v>290.5</v>
      </c>
      <c r="D342" s="299">
        <v>293.28333333333336</v>
      </c>
      <c r="E342" s="299">
        <v>286.86666666666673</v>
      </c>
      <c r="F342" s="299">
        <v>283.23333333333335</v>
      </c>
      <c r="G342" s="299">
        <v>276.81666666666672</v>
      </c>
      <c r="H342" s="299">
        <v>296.91666666666674</v>
      </c>
      <c r="I342" s="299">
        <v>303.33333333333337</v>
      </c>
      <c r="J342" s="299">
        <v>306.96666666666675</v>
      </c>
      <c r="K342" s="298">
        <v>299.7</v>
      </c>
      <c r="L342" s="298">
        <v>289.64999999999998</v>
      </c>
      <c r="M342" s="298">
        <v>4.0541200000000002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803.3</v>
      </c>
      <c r="D343" s="299">
        <v>796.83333333333337</v>
      </c>
      <c r="E343" s="299">
        <v>786.66666666666674</v>
      </c>
      <c r="F343" s="299">
        <v>770.03333333333342</v>
      </c>
      <c r="G343" s="299">
        <v>759.86666666666679</v>
      </c>
      <c r="H343" s="299">
        <v>813.4666666666667</v>
      </c>
      <c r="I343" s="299">
        <v>823.63333333333344</v>
      </c>
      <c r="J343" s="299">
        <v>840.26666666666665</v>
      </c>
      <c r="K343" s="298">
        <v>807</v>
      </c>
      <c r="L343" s="298">
        <v>780.2</v>
      </c>
      <c r="M343" s="298">
        <v>8.1811900000000009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121.5</v>
      </c>
      <c r="D344" s="299">
        <v>122.95</v>
      </c>
      <c r="E344" s="299">
        <v>119.55000000000001</v>
      </c>
      <c r="F344" s="299">
        <v>117.60000000000001</v>
      </c>
      <c r="G344" s="299">
        <v>114.20000000000002</v>
      </c>
      <c r="H344" s="299">
        <v>124.9</v>
      </c>
      <c r="I344" s="299">
        <v>128.30000000000001</v>
      </c>
      <c r="J344" s="299">
        <v>130.25</v>
      </c>
      <c r="K344" s="298">
        <v>126.35</v>
      </c>
      <c r="L344" s="298">
        <v>121</v>
      </c>
      <c r="M344" s="298">
        <v>427.78692000000001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184.2</v>
      </c>
      <c r="D345" s="299">
        <v>183.95000000000002</v>
      </c>
      <c r="E345" s="299">
        <v>179.10000000000002</v>
      </c>
      <c r="F345" s="299">
        <v>174</v>
      </c>
      <c r="G345" s="299">
        <v>169.15</v>
      </c>
      <c r="H345" s="299">
        <v>189.05000000000004</v>
      </c>
      <c r="I345" s="299">
        <v>193.9</v>
      </c>
      <c r="J345" s="299">
        <v>199.00000000000006</v>
      </c>
      <c r="K345" s="298">
        <v>188.8</v>
      </c>
      <c r="L345" s="298">
        <v>178.85</v>
      </c>
      <c r="M345" s="298">
        <v>70.011719999999997</v>
      </c>
      <c r="N345" s="1"/>
      <c r="O345" s="1"/>
    </row>
    <row r="346" spans="1:15" ht="12.75" customHeight="1">
      <c r="A346" s="30">
        <v>336</v>
      </c>
      <c r="B346" s="308" t="s">
        <v>857</v>
      </c>
      <c r="C346" s="298">
        <v>698.75</v>
      </c>
      <c r="D346" s="299">
        <v>698.91666666666663</v>
      </c>
      <c r="E346" s="299">
        <v>691.83333333333326</v>
      </c>
      <c r="F346" s="299">
        <v>684.91666666666663</v>
      </c>
      <c r="G346" s="299">
        <v>677.83333333333326</v>
      </c>
      <c r="H346" s="299">
        <v>705.83333333333326</v>
      </c>
      <c r="I346" s="299">
        <v>712.91666666666652</v>
      </c>
      <c r="J346" s="299">
        <v>719.83333333333326</v>
      </c>
      <c r="K346" s="298">
        <v>706</v>
      </c>
      <c r="L346" s="298">
        <v>692</v>
      </c>
      <c r="M346" s="298">
        <v>18.78051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3204.05</v>
      </c>
      <c r="D347" s="299">
        <v>3186.3666666666668</v>
      </c>
      <c r="E347" s="299">
        <v>3152.7333333333336</v>
      </c>
      <c r="F347" s="299">
        <v>3101.416666666667</v>
      </c>
      <c r="G347" s="299">
        <v>3067.7833333333338</v>
      </c>
      <c r="H347" s="299">
        <v>3237.6833333333334</v>
      </c>
      <c r="I347" s="299">
        <v>3271.3166666666666</v>
      </c>
      <c r="J347" s="299">
        <v>3322.6333333333332</v>
      </c>
      <c r="K347" s="298">
        <v>3220</v>
      </c>
      <c r="L347" s="298">
        <v>3135.05</v>
      </c>
      <c r="M347" s="298">
        <v>0.84113000000000004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272.14999999999998</v>
      </c>
      <c r="D348" s="299">
        <v>273.98333333333335</v>
      </c>
      <c r="E348" s="299">
        <v>268.16666666666669</v>
      </c>
      <c r="F348" s="299">
        <v>264.18333333333334</v>
      </c>
      <c r="G348" s="299">
        <v>258.36666666666667</v>
      </c>
      <c r="H348" s="299">
        <v>277.9666666666667</v>
      </c>
      <c r="I348" s="299">
        <v>283.7833333333333</v>
      </c>
      <c r="J348" s="299">
        <v>287.76666666666671</v>
      </c>
      <c r="K348" s="298">
        <v>279.8</v>
      </c>
      <c r="L348" s="298">
        <v>270</v>
      </c>
      <c r="M348" s="298">
        <v>0.39971000000000001</v>
      </c>
      <c r="N348" s="1"/>
      <c r="O348" s="1"/>
    </row>
    <row r="349" spans="1:15" ht="12.75" customHeight="1">
      <c r="A349" s="30">
        <v>339</v>
      </c>
      <c r="B349" s="308" t="s">
        <v>858</v>
      </c>
      <c r="C349" s="298">
        <v>564.04999999999995</v>
      </c>
      <c r="D349" s="299">
        <v>567.15</v>
      </c>
      <c r="E349" s="299">
        <v>557.9</v>
      </c>
      <c r="F349" s="299">
        <v>551.75</v>
      </c>
      <c r="G349" s="299">
        <v>542.5</v>
      </c>
      <c r="H349" s="299">
        <v>573.29999999999995</v>
      </c>
      <c r="I349" s="299">
        <v>582.54999999999995</v>
      </c>
      <c r="J349" s="299">
        <v>588.69999999999993</v>
      </c>
      <c r="K349" s="298">
        <v>576.4</v>
      </c>
      <c r="L349" s="298">
        <v>561</v>
      </c>
      <c r="M349" s="298">
        <v>3.0441400000000001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105.25</v>
      </c>
      <c r="D350" s="299">
        <v>105.13333333333333</v>
      </c>
      <c r="E350" s="299">
        <v>104.31666666666665</v>
      </c>
      <c r="F350" s="299">
        <v>103.38333333333333</v>
      </c>
      <c r="G350" s="299">
        <v>102.56666666666665</v>
      </c>
      <c r="H350" s="299">
        <v>106.06666666666665</v>
      </c>
      <c r="I350" s="299">
        <v>106.88333333333331</v>
      </c>
      <c r="J350" s="299">
        <v>107.81666666666665</v>
      </c>
      <c r="K350" s="298">
        <v>105.95</v>
      </c>
      <c r="L350" s="298">
        <v>104.2</v>
      </c>
      <c r="M350" s="298">
        <v>4.6372999999999998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2752.35</v>
      </c>
      <c r="D351" s="299">
        <v>2749.9166666666665</v>
      </c>
      <c r="E351" s="299">
        <v>2719.833333333333</v>
      </c>
      <c r="F351" s="299">
        <v>2687.3166666666666</v>
      </c>
      <c r="G351" s="299">
        <v>2657.2333333333331</v>
      </c>
      <c r="H351" s="299">
        <v>2782.4333333333329</v>
      </c>
      <c r="I351" s="299">
        <v>2812.516666666666</v>
      </c>
      <c r="J351" s="299">
        <v>2845.0333333333328</v>
      </c>
      <c r="K351" s="298">
        <v>2780</v>
      </c>
      <c r="L351" s="298">
        <v>2717.4</v>
      </c>
      <c r="M351" s="298">
        <v>1.2769299999999999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334.5</v>
      </c>
      <c r="D352" s="299">
        <v>334.90000000000003</v>
      </c>
      <c r="E352" s="299">
        <v>332.10000000000008</v>
      </c>
      <c r="F352" s="299">
        <v>329.70000000000005</v>
      </c>
      <c r="G352" s="299">
        <v>326.90000000000009</v>
      </c>
      <c r="H352" s="299">
        <v>337.30000000000007</v>
      </c>
      <c r="I352" s="299">
        <v>340.1</v>
      </c>
      <c r="J352" s="299">
        <v>342.50000000000006</v>
      </c>
      <c r="K352" s="298">
        <v>337.7</v>
      </c>
      <c r="L352" s="298">
        <v>332.5</v>
      </c>
      <c r="M352" s="298">
        <v>0.70077999999999996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241.4</v>
      </c>
      <c r="D353" s="299">
        <v>242.48333333333335</v>
      </c>
      <c r="E353" s="299">
        <v>239.91666666666669</v>
      </c>
      <c r="F353" s="299">
        <v>238.43333333333334</v>
      </c>
      <c r="G353" s="299">
        <v>235.86666666666667</v>
      </c>
      <c r="H353" s="299">
        <v>243.9666666666667</v>
      </c>
      <c r="I353" s="299">
        <v>246.53333333333336</v>
      </c>
      <c r="J353" s="299">
        <v>248.01666666666671</v>
      </c>
      <c r="K353" s="298">
        <v>245.05</v>
      </c>
      <c r="L353" s="298">
        <v>241</v>
      </c>
      <c r="M353" s="298">
        <v>0.45211000000000001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1898.35</v>
      </c>
      <c r="D354" s="299">
        <v>1897.9833333333333</v>
      </c>
      <c r="E354" s="299">
        <v>1881.9666666666667</v>
      </c>
      <c r="F354" s="299">
        <v>1865.5833333333333</v>
      </c>
      <c r="G354" s="299">
        <v>1849.5666666666666</v>
      </c>
      <c r="H354" s="299">
        <v>1914.3666666666668</v>
      </c>
      <c r="I354" s="299">
        <v>1930.3833333333337</v>
      </c>
      <c r="J354" s="299">
        <v>1946.7666666666669</v>
      </c>
      <c r="K354" s="298">
        <v>1914</v>
      </c>
      <c r="L354" s="298">
        <v>1881.6</v>
      </c>
      <c r="M354" s="298">
        <v>4.7222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43575.7</v>
      </c>
      <c r="D355" s="299">
        <v>43702.733333333337</v>
      </c>
      <c r="E355" s="299">
        <v>43283.966666666674</v>
      </c>
      <c r="F355" s="299">
        <v>42992.233333333337</v>
      </c>
      <c r="G355" s="299">
        <v>42573.466666666674</v>
      </c>
      <c r="H355" s="299">
        <v>43994.466666666674</v>
      </c>
      <c r="I355" s="299">
        <v>44413.233333333337</v>
      </c>
      <c r="J355" s="299">
        <v>44704.966666666674</v>
      </c>
      <c r="K355" s="298">
        <v>44121.5</v>
      </c>
      <c r="L355" s="298">
        <v>43411</v>
      </c>
      <c r="M355" s="298">
        <v>0.11494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3397.8</v>
      </c>
      <c r="D356" s="299">
        <v>3410.0499999999997</v>
      </c>
      <c r="E356" s="299">
        <v>3360.7499999999995</v>
      </c>
      <c r="F356" s="299">
        <v>3323.7</v>
      </c>
      <c r="G356" s="299">
        <v>3274.3999999999996</v>
      </c>
      <c r="H356" s="299">
        <v>3447.0999999999995</v>
      </c>
      <c r="I356" s="299">
        <v>3496.3999999999996</v>
      </c>
      <c r="J356" s="299">
        <v>3533.4499999999994</v>
      </c>
      <c r="K356" s="298">
        <v>3459.35</v>
      </c>
      <c r="L356" s="298">
        <v>3373</v>
      </c>
      <c r="M356" s="298">
        <v>1.9876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225.35</v>
      </c>
      <c r="D357" s="299">
        <v>225.78333333333333</v>
      </c>
      <c r="E357" s="299">
        <v>221.56666666666666</v>
      </c>
      <c r="F357" s="299">
        <v>217.78333333333333</v>
      </c>
      <c r="G357" s="299">
        <v>213.56666666666666</v>
      </c>
      <c r="H357" s="299">
        <v>229.56666666666666</v>
      </c>
      <c r="I357" s="299">
        <v>233.7833333333333</v>
      </c>
      <c r="J357" s="299">
        <v>237.56666666666666</v>
      </c>
      <c r="K357" s="298">
        <v>230</v>
      </c>
      <c r="L357" s="298">
        <v>222</v>
      </c>
      <c r="M357" s="298">
        <v>34.211170000000003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4142.8500000000004</v>
      </c>
      <c r="D358" s="299">
        <v>4156.0333333333338</v>
      </c>
      <c r="E358" s="299">
        <v>4122.0666666666675</v>
      </c>
      <c r="F358" s="299">
        <v>4101.2833333333338</v>
      </c>
      <c r="G358" s="299">
        <v>4067.3166666666675</v>
      </c>
      <c r="H358" s="299">
        <v>4176.8166666666675</v>
      </c>
      <c r="I358" s="299">
        <v>4210.7833333333328</v>
      </c>
      <c r="J358" s="299">
        <v>4231.5666666666675</v>
      </c>
      <c r="K358" s="298">
        <v>4190</v>
      </c>
      <c r="L358" s="298">
        <v>4135.25</v>
      </c>
      <c r="M358" s="298">
        <v>2.828E-2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1219.2</v>
      </c>
      <c r="D359" s="299">
        <v>1225.1166666666666</v>
      </c>
      <c r="E359" s="299">
        <v>1200.4333333333332</v>
      </c>
      <c r="F359" s="299">
        <v>1181.6666666666665</v>
      </c>
      <c r="G359" s="299">
        <v>1156.9833333333331</v>
      </c>
      <c r="H359" s="299">
        <v>1243.8833333333332</v>
      </c>
      <c r="I359" s="299">
        <v>1268.5666666666666</v>
      </c>
      <c r="J359" s="299">
        <v>1287.3333333333333</v>
      </c>
      <c r="K359" s="298">
        <v>1249.8</v>
      </c>
      <c r="L359" s="298">
        <v>1206.3499999999999</v>
      </c>
      <c r="M359" s="298">
        <v>1.5336399999999999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2250.85</v>
      </c>
      <c r="D360" s="299">
        <v>2244.9333333333329</v>
      </c>
      <c r="E360" s="299">
        <v>2234.9166666666661</v>
      </c>
      <c r="F360" s="299">
        <v>2218.9833333333331</v>
      </c>
      <c r="G360" s="299">
        <v>2208.9666666666662</v>
      </c>
      <c r="H360" s="299">
        <v>2260.8666666666659</v>
      </c>
      <c r="I360" s="299">
        <v>2270.8833333333332</v>
      </c>
      <c r="J360" s="299">
        <v>2286.8166666666657</v>
      </c>
      <c r="K360" s="298">
        <v>2254.9499999999998</v>
      </c>
      <c r="L360" s="298">
        <v>2229</v>
      </c>
      <c r="M360" s="298">
        <v>2.14805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1709.7</v>
      </c>
      <c r="D361" s="299">
        <v>1714.45</v>
      </c>
      <c r="E361" s="299">
        <v>1693.9</v>
      </c>
      <c r="F361" s="299">
        <v>1678.1000000000001</v>
      </c>
      <c r="G361" s="299">
        <v>1657.5500000000002</v>
      </c>
      <c r="H361" s="299">
        <v>1730.25</v>
      </c>
      <c r="I361" s="299">
        <v>1750.7999999999997</v>
      </c>
      <c r="J361" s="299">
        <v>1766.6</v>
      </c>
      <c r="K361" s="298">
        <v>1735</v>
      </c>
      <c r="L361" s="298">
        <v>1698.65</v>
      </c>
      <c r="M361" s="298">
        <v>3.21008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736.75</v>
      </c>
      <c r="D362" s="299">
        <v>741.25</v>
      </c>
      <c r="E362" s="299">
        <v>730.5</v>
      </c>
      <c r="F362" s="299">
        <v>724.25</v>
      </c>
      <c r="G362" s="299">
        <v>713.5</v>
      </c>
      <c r="H362" s="299">
        <v>747.5</v>
      </c>
      <c r="I362" s="299">
        <v>758.25</v>
      </c>
      <c r="J362" s="299">
        <v>764.5</v>
      </c>
      <c r="K362" s="298">
        <v>752</v>
      </c>
      <c r="L362" s="298">
        <v>735</v>
      </c>
      <c r="M362" s="298">
        <v>0.52937000000000001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2204.0500000000002</v>
      </c>
      <c r="D363" s="299">
        <v>2218.2666666666669</v>
      </c>
      <c r="E363" s="299">
        <v>2182.7833333333338</v>
      </c>
      <c r="F363" s="299">
        <v>2161.5166666666669</v>
      </c>
      <c r="G363" s="299">
        <v>2126.0333333333338</v>
      </c>
      <c r="H363" s="299">
        <v>2239.5333333333338</v>
      </c>
      <c r="I363" s="299">
        <v>2275.0166666666664</v>
      </c>
      <c r="J363" s="299">
        <v>2296.2833333333338</v>
      </c>
      <c r="K363" s="298">
        <v>2253.75</v>
      </c>
      <c r="L363" s="298">
        <v>2197</v>
      </c>
      <c r="M363" s="298">
        <v>2.1474899999999999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2225.35</v>
      </c>
      <c r="D364" s="299">
        <v>2224.9500000000003</v>
      </c>
      <c r="E364" s="299">
        <v>2200.0000000000005</v>
      </c>
      <c r="F364" s="299">
        <v>2174.65</v>
      </c>
      <c r="G364" s="299">
        <v>2149.7000000000003</v>
      </c>
      <c r="H364" s="299">
        <v>2250.3000000000006</v>
      </c>
      <c r="I364" s="299">
        <v>2275.2500000000005</v>
      </c>
      <c r="J364" s="299">
        <v>2300.6000000000008</v>
      </c>
      <c r="K364" s="298">
        <v>2249.9</v>
      </c>
      <c r="L364" s="298">
        <v>2199.6</v>
      </c>
      <c r="M364" s="298">
        <v>0.86395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254.2</v>
      </c>
      <c r="D365" s="299">
        <v>252.26666666666665</v>
      </c>
      <c r="E365" s="299">
        <v>247.23333333333329</v>
      </c>
      <c r="F365" s="299">
        <v>240.26666666666665</v>
      </c>
      <c r="G365" s="299">
        <v>235.23333333333329</v>
      </c>
      <c r="H365" s="299">
        <v>259.23333333333329</v>
      </c>
      <c r="I365" s="299">
        <v>264.26666666666665</v>
      </c>
      <c r="J365" s="299">
        <v>271.23333333333329</v>
      </c>
      <c r="K365" s="298">
        <v>257.3</v>
      </c>
      <c r="L365" s="298">
        <v>245.3</v>
      </c>
      <c r="M365" s="298">
        <v>74.289339999999996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108.95</v>
      </c>
      <c r="D366" s="299">
        <v>108.55000000000001</v>
      </c>
      <c r="E366" s="299">
        <v>107.95000000000002</v>
      </c>
      <c r="F366" s="299">
        <v>106.95</v>
      </c>
      <c r="G366" s="299">
        <v>106.35000000000001</v>
      </c>
      <c r="H366" s="299">
        <v>109.55000000000003</v>
      </c>
      <c r="I366" s="299">
        <v>110.15000000000002</v>
      </c>
      <c r="J366" s="299">
        <v>111.15000000000003</v>
      </c>
      <c r="K366" s="298">
        <v>109.15</v>
      </c>
      <c r="L366" s="298">
        <v>107.55</v>
      </c>
      <c r="M366" s="298">
        <v>21.648540000000001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218.8</v>
      </c>
      <c r="D367" s="299">
        <v>216.95000000000002</v>
      </c>
      <c r="E367" s="299">
        <v>214.50000000000003</v>
      </c>
      <c r="F367" s="299">
        <v>210.20000000000002</v>
      </c>
      <c r="G367" s="299">
        <v>207.75000000000003</v>
      </c>
      <c r="H367" s="299">
        <v>221.25000000000003</v>
      </c>
      <c r="I367" s="299">
        <v>223.70000000000002</v>
      </c>
      <c r="J367" s="299">
        <v>228.00000000000003</v>
      </c>
      <c r="K367" s="298">
        <v>219.4</v>
      </c>
      <c r="L367" s="298">
        <v>212.65</v>
      </c>
      <c r="M367" s="298">
        <v>128.56693000000001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383.8</v>
      </c>
      <c r="D368" s="299">
        <v>387.11666666666662</v>
      </c>
      <c r="E368" s="299">
        <v>378.23333333333323</v>
      </c>
      <c r="F368" s="299">
        <v>372.66666666666663</v>
      </c>
      <c r="G368" s="299">
        <v>363.78333333333325</v>
      </c>
      <c r="H368" s="299">
        <v>392.68333333333322</v>
      </c>
      <c r="I368" s="299">
        <v>401.56666666666655</v>
      </c>
      <c r="J368" s="299">
        <v>407.13333333333321</v>
      </c>
      <c r="K368" s="298">
        <v>396</v>
      </c>
      <c r="L368" s="298">
        <v>381.55</v>
      </c>
      <c r="M368" s="298">
        <v>6.0520800000000001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425</v>
      </c>
      <c r="D369" s="299">
        <v>423.16666666666669</v>
      </c>
      <c r="E369" s="299">
        <v>419.03333333333336</v>
      </c>
      <c r="F369" s="299">
        <v>413.06666666666666</v>
      </c>
      <c r="G369" s="299">
        <v>408.93333333333334</v>
      </c>
      <c r="H369" s="299">
        <v>429.13333333333338</v>
      </c>
      <c r="I369" s="299">
        <v>433.26666666666671</v>
      </c>
      <c r="J369" s="299">
        <v>439.23333333333341</v>
      </c>
      <c r="K369" s="298">
        <v>427.3</v>
      </c>
      <c r="L369" s="298">
        <v>417.2</v>
      </c>
      <c r="M369" s="298">
        <v>2.5843699999999998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594.9</v>
      </c>
      <c r="D370" s="299">
        <v>597.69999999999993</v>
      </c>
      <c r="E370" s="299">
        <v>590.69999999999982</v>
      </c>
      <c r="F370" s="299">
        <v>586.49999999999989</v>
      </c>
      <c r="G370" s="299">
        <v>579.49999999999977</v>
      </c>
      <c r="H370" s="299">
        <v>601.89999999999986</v>
      </c>
      <c r="I370" s="299">
        <v>608.90000000000009</v>
      </c>
      <c r="J370" s="299">
        <v>613.09999999999991</v>
      </c>
      <c r="K370" s="298">
        <v>604.70000000000005</v>
      </c>
      <c r="L370" s="298">
        <v>593.5</v>
      </c>
      <c r="M370" s="298">
        <v>0.66996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112.7</v>
      </c>
      <c r="D371" s="299">
        <v>111.46666666666665</v>
      </c>
      <c r="E371" s="299">
        <v>109.23333333333331</v>
      </c>
      <c r="F371" s="299">
        <v>105.76666666666665</v>
      </c>
      <c r="G371" s="299">
        <v>103.5333333333333</v>
      </c>
      <c r="H371" s="299">
        <v>114.93333333333331</v>
      </c>
      <c r="I371" s="299">
        <v>117.16666666666666</v>
      </c>
      <c r="J371" s="299">
        <v>120.63333333333331</v>
      </c>
      <c r="K371" s="298">
        <v>113.7</v>
      </c>
      <c r="L371" s="298">
        <v>108</v>
      </c>
      <c r="M371" s="298">
        <v>5.0934900000000001</v>
      </c>
      <c r="N371" s="1"/>
      <c r="O371" s="1"/>
    </row>
    <row r="372" spans="1:15" ht="12.75" customHeight="1">
      <c r="A372" s="30">
        <v>362</v>
      </c>
      <c r="B372" s="308" t="s">
        <v>877</v>
      </c>
      <c r="C372" s="298">
        <v>1046.8</v>
      </c>
      <c r="D372" s="299">
        <v>1048.95</v>
      </c>
      <c r="E372" s="299">
        <v>1032.8500000000001</v>
      </c>
      <c r="F372" s="299">
        <v>1018.9000000000001</v>
      </c>
      <c r="G372" s="299">
        <v>1002.8000000000002</v>
      </c>
      <c r="H372" s="299">
        <v>1062.9000000000001</v>
      </c>
      <c r="I372" s="299">
        <v>1079</v>
      </c>
      <c r="J372" s="299">
        <v>1092.95</v>
      </c>
      <c r="K372" s="298">
        <v>1065.05</v>
      </c>
      <c r="L372" s="298">
        <v>1035</v>
      </c>
      <c r="M372" s="298">
        <v>0.52546999999999999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4272.8500000000004</v>
      </c>
      <c r="D373" s="299">
        <v>4254.4833333333327</v>
      </c>
      <c r="E373" s="299">
        <v>4209.0166666666655</v>
      </c>
      <c r="F373" s="299">
        <v>4145.1833333333325</v>
      </c>
      <c r="G373" s="299">
        <v>4099.7166666666653</v>
      </c>
      <c r="H373" s="299">
        <v>4318.3166666666657</v>
      </c>
      <c r="I373" s="299">
        <v>4363.7833333333328</v>
      </c>
      <c r="J373" s="299">
        <v>4427.6166666666659</v>
      </c>
      <c r="K373" s="298">
        <v>4299.95</v>
      </c>
      <c r="L373" s="298">
        <v>4190.6499999999996</v>
      </c>
      <c r="M373" s="298">
        <v>4.8820000000000002E-2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14255.35</v>
      </c>
      <c r="D374" s="299">
        <v>14279.133333333333</v>
      </c>
      <c r="E374" s="299">
        <v>14086.316666666666</v>
      </c>
      <c r="F374" s="299">
        <v>13917.283333333333</v>
      </c>
      <c r="G374" s="299">
        <v>13724.466666666665</v>
      </c>
      <c r="H374" s="299">
        <v>14448.166666666666</v>
      </c>
      <c r="I374" s="299">
        <v>14640.983333333335</v>
      </c>
      <c r="J374" s="299">
        <v>14810.016666666666</v>
      </c>
      <c r="K374" s="298">
        <v>14471.95</v>
      </c>
      <c r="L374" s="298">
        <v>14110.1</v>
      </c>
      <c r="M374" s="298">
        <v>6.5320000000000003E-2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30.65</v>
      </c>
      <c r="D375" s="299">
        <v>30.75</v>
      </c>
      <c r="E375" s="299">
        <v>30.3</v>
      </c>
      <c r="F375" s="299">
        <v>29.95</v>
      </c>
      <c r="G375" s="299">
        <v>29.5</v>
      </c>
      <c r="H375" s="299">
        <v>31.1</v>
      </c>
      <c r="I375" s="299">
        <v>31.550000000000004</v>
      </c>
      <c r="J375" s="299">
        <v>31.900000000000002</v>
      </c>
      <c r="K375" s="298">
        <v>31.2</v>
      </c>
      <c r="L375" s="298">
        <v>30.4</v>
      </c>
      <c r="M375" s="298">
        <v>207.54741999999999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577.5</v>
      </c>
      <c r="D376" s="299">
        <v>582.35</v>
      </c>
      <c r="E376" s="299">
        <v>570.70000000000005</v>
      </c>
      <c r="F376" s="299">
        <v>563.9</v>
      </c>
      <c r="G376" s="299">
        <v>552.25</v>
      </c>
      <c r="H376" s="299">
        <v>589.15000000000009</v>
      </c>
      <c r="I376" s="299">
        <v>600.79999999999995</v>
      </c>
      <c r="J376" s="299">
        <v>607.60000000000014</v>
      </c>
      <c r="K376" s="298">
        <v>594</v>
      </c>
      <c r="L376" s="298">
        <v>575.54999999999995</v>
      </c>
      <c r="M376" s="298">
        <v>0.76593999999999995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83.7</v>
      </c>
      <c r="D377" s="299">
        <v>84.233333333333334</v>
      </c>
      <c r="E377" s="299">
        <v>81.866666666666674</v>
      </c>
      <c r="F377" s="299">
        <v>80.033333333333346</v>
      </c>
      <c r="G377" s="299">
        <v>77.666666666666686</v>
      </c>
      <c r="H377" s="299">
        <v>86.066666666666663</v>
      </c>
      <c r="I377" s="299">
        <v>88.433333333333309</v>
      </c>
      <c r="J377" s="299">
        <v>90.266666666666652</v>
      </c>
      <c r="K377" s="298">
        <v>86.6</v>
      </c>
      <c r="L377" s="298">
        <v>82.4</v>
      </c>
      <c r="M377" s="298">
        <v>163.21335999999999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130.80000000000001</v>
      </c>
      <c r="D378" s="299">
        <v>130.61666666666667</v>
      </c>
      <c r="E378" s="299">
        <v>129.98333333333335</v>
      </c>
      <c r="F378" s="299">
        <v>129.16666666666669</v>
      </c>
      <c r="G378" s="299">
        <v>128.53333333333336</v>
      </c>
      <c r="H378" s="299">
        <v>131.43333333333334</v>
      </c>
      <c r="I378" s="299">
        <v>132.06666666666666</v>
      </c>
      <c r="J378" s="299">
        <v>132.88333333333333</v>
      </c>
      <c r="K378" s="298">
        <v>131.25</v>
      </c>
      <c r="L378" s="298">
        <v>129.80000000000001</v>
      </c>
      <c r="M378" s="298">
        <v>30.105070000000001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517.25</v>
      </c>
      <c r="D379" s="299">
        <v>520.38333333333333</v>
      </c>
      <c r="E379" s="299">
        <v>513.06666666666661</v>
      </c>
      <c r="F379" s="299">
        <v>508.88333333333333</v>
      </c>
      <c r="G379" s="299">
        <v>501.56666666666661</v>
      </c>
      <c r="H379" s="299">
        <v>524.56666666666661</v>
      </c>
      <c r="I379" s="299">
        <v>531.88333333333344</v>
      </c>
      <c r="J379" s="299">
        <v>536.06666666666661</v>
      </c>
      <c r="K379" s="298">
        <v>527.70000000000005</v>
      </c>
      <c r="L379" s="298">
        <v>516.20000000000005</v>
      </c>
      <c r="M379" s="298">
        <v>0.36059999999999998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239.25</v>
      </c>
      <c r="D380" s="299">
        <v>239.31666666666669</v>
      </c>
      <c r="E380" s="299">
        <v>238.13333333333338</v>
      </c>
      <c r="F380" s="299">
        <v>237.01666666666668</v>
      </c>
      <c r="G380" s="299">
        <v>235.83333333333337</v>
      </c>
      <c r="H380" s="299">
        <v>240.43333333333339</v>
      </c>
      <c r="I380" s="299">
        <v>241.61666666666673</v>
      </c>
      <c r="J380" s="299">
        <v>242.73333333333341</v>
      </c>
      <c r="K380" s="298">
        <v>240.5</v>
      </c>
      <c r="L380" s="298">
        <v>238.2</v>
      </c>
      <c r="M380" s="298">
        <v>0.53029999999999999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885.55</v>
      </c>
      <c r="D381" s="299">
        <v>892.80000000000007</v>
      </c>
      <c r="E381" s="299">
        <v>872.90000000000009</v>
      </c>
      <c r="F381" s="299">
        <v>860.25</v>
      </c>
      <c r="G381" s="299">
        <v>840.35</v>
      </c>
      <c r="H381" s="299">
        <v>905.45000000000016</v>
      </c>
      <c r="I381" s="299">
        <v>925.35</v>
      </c>
      <c r="J381" s="299">
        <v>938.00000000000023</v>
      </c>
      <c r="K381" s="298">
        <v>912.7</v>
      </c>
      <c r="L381" s="298">
        <v>880.15</v>
      </c>
      <c r="M381" s="298">
        <v>2.1416599999999999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30.9</v>
      </c>
      <c r="D382" s="299">
        <v>30.866666666666664</v>
      </c>
      <c r="E382" s="299">
        <v>30.633333333333326</v>
      </c>
      <c r="F382" s="299">
        <v>30.366666666666664</v>
      </c>
      <c r="G382" s="299">
        <v>30.133333333333326</v>
      </c>
      <c r="H382" s="299">
        <v>31.133333333333326</v>
      </c>
      <c r="I382" s="299">
        <v>31.366666666666667</v>
      </c>
      <c r="J382" s="299">
        <v>31.633333333333326</v>
      </c>
      <c r="K382" s="298">
        <v>31.1</v>
      </c>
      <c r="L382" s="298">
        <v>30.6</v>
      </c>
      <c r="M382" s="298">
        <v>13.39884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93.7</v>
      </c>
      <c r="D383" s="299">
        <v>93.90000000000002</v>
      </c>
      <c r="E383" s="299">
        <v>93.150000000000034</v>
      </c>
      <c r="F383" s="299">
        <v>92.600000000000009</v>
      </c>
      <c r="G383" s="299">
        <v>91.850000000000023</v>
      </c>
      <c r="H383" s="299">
        <v>94.450000000000045</v>
      </c>
      <c r="I383" s="299">
        <v>95.200000000000017</v>
      </c>
      <c r="J383" s="299">
        <v>95.750000000000057</v>
      </c>
      <c r="K383" s="298">
        <v>94.65</v>
      </c>
      <c r="L383" s="298">
        <v>93.35</v>
      </c>
      <c r="M383" s="298">
        <v>2.4046599999999998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153.4</v>
      </c>
      <c r="D384" s="299">
        <v>154.43333333333334</v>
      </c>
      <c r="E384" s="299">
        <v>150.66666666666669</v>
      </c>
      <c r="F384" s="299">
        <v>147.93333333333334</v>
      </c>
      <c r="G384" s="299">
        <v>144.16666666666669</v>
      </c>
      <c r="H384" s="299">
        <v>157.16666666666669</v>
      </c>
      <c r="I384" s="299">
        <v>160.93333333333334</v>
      </c>
      <c r="J384" s="299">
        <v>163.66666666666669</v>
      </c>
      <c r="K384" s="298">
        <v>158.19999999999999</v>
      </c>
      <c r="L384" s="298">
        <v>151.69999999999999</v>
      </c>
      <c r="M384" s="298">
        <v>16.72467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592.95000000000005</v>
      </c>
      <c r="D385" s="299">
        <v>598.69999999999993</v>
      </c>
      <c r="E385" s="299">
        <v>583.39999999999986</v>
      </c>
      <c r="F385" s="299">
        <v>573.84999999999991</v>
      </c>
      <c r="G385" s="299">
        <v>558.54999999999984</v>
      </c>
      <c r="H385" s="299">
        <v>608.24999999999989</v>
      </c>
      <c r="I385" s="299">
        <v>623.54999999999984</v>
      </c>
      <c r="J385" s="299">
        <v>633.09999999999991</v>
      </c>
      <c r="K385" s="298">
        <v>614</v>
      </c>
      <c r="L385" s="298">
        <v>589.15</v>
      </c>
      <c r="M385" s="298">
        <v>0.97901000000000005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195.95</v>
      </c>
      <c r="D386" s="299">
        <v>196.85</v>
      </c>
      <c r="E386" s="299">
        <v>194.35</v>
      </c>
      <c r="F386" s="299">
        <v>192.75</v>
      </c>
      <c r="G386" s="299">
        <v>190.25</v>
      </c>
      <c r="H386" s="299">
        <v>198.45</v>
      </c>
      <c r="I386" s="299">
        <v>200.95</v>
      </c>
      <c r="J386" s="299">
        <v>202.54999999999998</v>
      </c>
      <c r="K386" s="298">
        <v>199.35</v>
      </c>
      <c r="L386" s="298">
        <v>195.25</v>
      </c>
      <c r="M386" s="298">
        <v>2.4614600000000002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81.25</v>
      </c>
      <c r="D387" s="299">
        <v>81.466666666666654</v>
      </c>
      <c r="E387" s="299">
        <v>80.483333333333306</v>
      </c>
      <c r="F387" s="299">
        <v>79.716666666666654</v>
      </c>
      <c r="G387" s="299">
        <v>78.733333333333306</v>
      </c>
      <c r="H387" s="299">
        <v>82.233333333333306</v>
      </c>
      <c r="I387" s="299">
        <v>83.216666666666654</v>
      </c>
      <c r="J387" s="299">
        <v>83.983333333333306</v>
      </c>
      <c r="K387" s="298">
        <v>82.45</v>
      </c>
      <c r="L387" s="298">
        <v>80.7</v>
      </c>
      <c r="M387" s="298">
        <v>14.86533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1662</v>
      </c>
      <c r="D388" s="299">
        <v>1666.8333333333333</v>
      </c>
      <c r="E388" s="299">
        <v>1636.3666666666666</v>
      </c>
      <c r="F388" s="299">
        <v>1610.7333333333333</v>
      </c>
      <c r="G388" s="299">
        <v>1580.2666666666667</v>
      </c>
      <c r="H388" s="299">
        <v>1692.4666666666665</v>
      </c>
      <c r="I388" s="299">
        <v>1722.9333333333332</v>
      </c>
      <c r="J388" s="299">
        <v>1748.5666666666664</v>
      </c>
      <c r="K388" s="298">
        <v>1697.3</v>
      </c>
      <c r="L388" s="298">
        <v>1641.2</v>
      </c>
      <c r="M388" s="298">
        <v>0.22342999999999999</v>
      </c>
      <c r="N388" s="1"/>
      <c r="O388" s="1"/>
    </row>
    <row r="389" spans="1:15" ht="12.75" customHeight="1">
      <c r="A389" s="30">
        <v>379</v>
      </c>
      <c r="B389" s="308" t="s">
        <v>878</v>
      </c>
      <c r="C389" s="298">
        <v>43.95</v>
      </c>
      <c r="D389" s="299">
        <v>44.199999999999996</v>
      </c>
      <c r="E389" s="299">
        <v>43.099999999999994</v>
      </c>
      <c r="F389" s="299">
        <v>42.25</v>
      </c>
      <c r="G389" s="299">
        <v>41.15</v>
      </c>
      <c r="H389" s="299">
        <v>45.04999999999999</v>
      </c>
      <c r="I389" s="299">
        <v>46.15</v>
      </c>
      <c r="J389" s="299">
        <v>46.999999999999986</v>
      </c>
      <c r="K389" s="298">
        <v>45.3</v>
      </c>
      <c r="L389" s="298">
        <v>43.35</v>
      </c>
      <c r="M389" s="298">
        <v>14.995200000000001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132.25</v>
      </c>
      <c r="D390" s="299">
        <v>132.01666666666668</v>
      </c>
      <c r="E390" s="299">
        <v>129.73333333333335</v>
      </c>
      <c r="F390" s="299">
        <v>127.21666666666667</v>
      </c>
      <c r="G390" s="299">
        <v>124.93333333333334</v>
      </c>
      <c r="H390" s="299">
        <v>134.53333333333336</v>
      </c>
      <c r="I390" s="299">
        <v>136.81666666666672</v>
      </c>
      <c r="J390" s="299">
        <v>139.33333333333337</v>
      </c>
      <c r="K390" s="298">
        <v>134.30000000000001</v>
      </c>
      <c r="L390" s="298">
        <v>129.5</v>
      </c>
      <c r="M390" s="298">
        <v>27.970739999999999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986.65</v>
      </c>
      <c r="D391" s="299">
        <v>985.08333333333337</v>
      </c>
      <c r="E391" s="299">
        <v>974.11666666666679</v>
      </c>
      <c r="F391" s="299">
        <v>961.58333333333337</v>
      </c>
      <c r="G391" s="299">
        <v>950.61666666666679</v>
      </c>
      <c r="H391" s="299">
        <v>997.61666666666679</v>
      </c>
      <c r="I391" s="299">
        <v>1008.5833333333333</v>
      </c>
      <c r="J391" s="299">
        <v>1021.1166666666668</v>
      </c>
      <c r="K391" s="298">
        <v>996.05</v>
      </c>
      <c r="L391" s="298">
        <v>972.55</v>
      </c>
      <c r="M391" s="298">
        <v>1.2885800000000001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2391.4</v>
      </c>
      <c r="D392" s="299">
        <v>2397.3166666666666</v>
      </c>
      <c r="E392" s="299">
        <v>2376.6333333333332</v>
      </c>
      <c r="F392" s="299">
        <v>2361.8666666666668</v>
      </c>
      <c r="G392" s="299">
        <v>2341.1833333333334</v>
      </c>
      <c r="H392" s="299">
        <v>2412.083333333333</v>
      </c>
      <c r="I392" s="299">
        <v>2432.7666666666664</v>
      </c>
      <c r="J392" s="299">
        <v>2447.5333333333328</v>
      </c>
      <c r="K392" s="298">
        <v>2418</v>
      </c>
      <c r="L392" s="298">
        <v>2382.5500000000002</v>
      </c>
      <c r="M392" s="298">
        <v>87.731620000000007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112</v>
      </c>
      <c r="D393" s="299">
        <v>111.60000000000001</v>
      </c>
      <c r="E393" s="299">
        <v>110.70000000000002</v>
      </c>
      <c r="F393" s="299">
        <v>109.4</v>
      </c>
      <c r="G393" s="299">
        <v>108.50000000000001</v>
      </c>
      <c r="H393" s="299">
        <v>112.90000000000002</v>
      </c>
      <c r="I393" s="299">
        <v>113.80000000000003</v>
      </c>
      <c r="J393" s="299">
        <v>115.10000000000002</v>
      </c>
      <c r="K393" s="298">
        <v>112.5</v>
      </c>
      <c r="L393" s="298">
        <v>110.3</v>
      </c>
      <c r="M393" s="298">
        <v>4.74282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856.8</v>
      </c>
      <c r="D394" s="299">
        <v>857.26666666666677</v>
      </c>
      <c r="E394" s="299">
        <v>851.53333333333353</v>
      </c>
      <c r="F394" s="299">
        <v>846.26666666666677</v>
      </c>
      <c r="G394" s="299">
        <v>840.53333333333353</v>
      </c>
      <c r="H394" s="299">
        <v>862.53333333333353</v>
      </c>
      <c r="I394" s="299">
        <v>868.26666666666688</v>
      </c>
      <c r="J394" s="299">
        <v>873.53333333333353</v>
      </c>
      <c r="K394" s="298">
        <v>863</v>
      </c>
      <c r="L394" s="298">
        <v>852</v>
      </c>
      <c r="M394" s="298">
        <v>0.33500000000000002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1288.5</v>
      </c>
      <c r="D395" s="299">
        <v>1296.2</v>
      </c>
      <c r="E395" s="299">
        <v>1274.3000000000002</v>
      </c>
      <c r="F395" s="299">
        <v>1260.1000000000001</v>
      </c>
      <c r="G395" s="299">
        <v>1238.2000000000003</v>
      </c>
      <c r="H395" s="299">
        <v>1310.4000000000001</v>
      </c>
      <c r="I395" s="299">
        <v>1332.3000000000002</v>
      </c>
      <c r="J395" s="299">
        <v>1346.5</v>
      </c>
      <c r="K395" s="298">
        <v>1318.1</v>
      </c>
      <c r="L395" s="298">
        <v>1282</v>
      </c>
      <c r="M395" s="298">
        <v>1.5621700000000001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851.15</v>
      </c>
      <c r="D396" s="299">
        <v>849.86666666666679</v>
      </c>
      <c r="E396" s="299">
        <v>846.73333333333358</v>
      </c>
      <c r="F396" s="299">
        <v>842.31666666666683</v>
      </c>
      <c r="G396" s="299">
        <v>839.18333333333362</v>
      </c>
      <c r="H396" s="299">
        <v>854.28333333333353</v>
      </c>
      <c r="I396" s="299">
        <v>857.41666666666674</v>
      </c>
      <c r="J396" s="299">
        <v>861.83333333333348</v>
      </c>
      <c r="K396" s="298">
        <v>853</v>
      </c>
      <c r="L396" s="298">
        <v>845.45</v>
      </c>
      <c r="M396" s="298">
        <v>13.522650000000001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1146.9000000000001</v>
      </c>
      <c r="D397" s="299">
        <v>1141.2833333333335</v>
      </c>
      <c r="E397" s="299">
        <v>1133.166666666667</v>
      </c>
      <c r="F397" s="299">
        <v>1119.4333333333334</v>
      </c>
      <c r="G397" s="299">
        <v>1111.3166666666668</v>
      </c>
      <c r="H397" s="299">
        <v>1155.0166666666671</v>
      </c>
      <c r="I397" s="299">
        <v>1163.1333333333334</v>
      </c>
      <c r="J397" s="299">
        <v>1176.8666666666672</v>
      </c>
      <c r="K397" s="298">
        <v>1149.4000000000001</v>
      </c>
      <c r="L397" s="298">
        <v>1127.55</v>
      </c>
      <c r="M397" s="298">
        <v>11.351100000000001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448.15</v>
      </c>
      <c r="D398" s="299">
        <v>449.81666666666666</v>
      </c>
      <c r="E398" s="299">
        <v>443.0333333333333</v>
      </c>
      <c r="F398" s="299">
        <v>437.91666666666663</v>
      </c>
      <c r="G398" s="299">
        <v>431.13333333333327</v>
      </c>
      <c r="H398" s="299">
        <v>454.93333333333334</v>
      </c>
      <c r="I398" s="299">
        <v>461.71666666666675</v>
      </c>
      <c r="J398" s="299">
        <v>466.83333333333337</v>
      </c>
      <c r="K398" s="298">
        <v>456.6</v>
      </c>
      <c r="L398" s="298">
        <v>444.7</v>
      </c>
      <c r="M398" s="298">
        <v>1.57195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27.25</v>
      </c>
      <c r="D399" s="299">
        <v>27.25</v>
      </c>
      <c r="E399" s="299">
        <v>27.1</v>
      </c>
      <c r="F399" s="299">
        <v>26.950000000000003</v>
      </c>
      <c r="G399" s="299">
        <v>26.800000000000004</v>
      </c>
      <c r="H399" s="299">
        <v>27.4</v>
      </c>
      <c r="I399" s="299">
        <v>27.549999999999997</v>
      </c>
      <c r="J399" s="299">
        <v>27.699999999999996</v>
      </c>
      <c r="K399" s="298">
        <v>27.4</v>
      </c>
      <c r="L399" s="298">
        <v>27.1</v>
      </c>
      <c r="M399" s="298">
        <v>4.9054000000000002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3698.75</v>
      </c>
      <c r="D400" s="299">
        <v>3731.5833333333335</v>
      </c>
      <c r="E400" s="299">
        <v>3642.166666666667</v>
      </c>
      <c r="F400" s="299">
        <v>3585.5833333333335</v>
      </c>
      <c r="G400" s="299">
        <v>3496.166666666667</v>
      </c>
      <c r="H400" s="299">
        <v>3788.166666666667</v>
      </c>
      <c r="I400" s="299">
        <v>3877.5833333333339</v>
      </c>
      <c r="J400" s="299">
        <v>3934.166666666667</v>
      </c>
      <c r="K400" s="298">
        <v>3821</v>
      </c>
      <c r="L400" s="298">
        <v>3675</v>
      </c>
      <c r="M400" s="298">
        <v>0.22644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2175.5</v>
      </c>
      <c r="D401" s="299">
        <v>2137.8333333333335</v>
      </c>
      <c r="E401" s="299">
        <v>2092.666666666667</v>
      </c>
      <c r="F401" s="299">
        <v>2009.8333333333335</v>
      </c>
      <c r="G401" s="299">
        <v>1964.666666666667</v>
      </c>
      <c r="H401" s="299">
        <v>2220.666666666667</v>
      </c>
      <c r="I401" s="299">
        <v>2265.8333333333339</v>
      </c>
      <c r="J401" s="299">
        <v>2348.666666666667</v>
      </c>
      <c r="K401" s="298">
        <v>2183</v>
      </c>
      <c r="L401" s="298">
        <v>2055</v>
      </c>
      <c r="M401" s="298">
        <v>20.0169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6528.85</v>
      </c>
      <c r="D402" s="299">
        <v>6523.1166666666659</v>
      </c>
      <c r="E402" s="299">
        <v>6501.2333333333318</v>
      </c>
      <c r="F402" s="299">
        <v>6473.6166666666659</v>
      </c>
      <c r="G402" s="299">
        <v>6451.7333333333318</v>
      </c>
      <c r="H402" s="299">
        <v>6550.7333333333318</v>
      </c>
      <c r="I402" s="299">
        <v>6572.616666666665</v>
      </c>
      <c r="J402" s="299">
        <v>6600.2333333333318</v>
      </c>
      <c r="K402" s="298">
        <v>6545</v>
      </c>
      <c r="L402" s="298">
        <v>6495.5</v>
      </c>
      <c r="M402" s="298">
        <v>3.5700000000000003E-2</v>
      </c>
      <c r="N402" s="1"/>
      <c r="O402" s="1"/>
    </row>
    <row r="403" spans="1:15" ht="12.75" customHeight="1">
      <c r="A403" s="30">
        <v>393</v>
      </c>
      <c r="B403" s="308" t="s">
        <v>879</v>
      </c>
      <c r="C403" s="298">
        <v>1121.2</v>
      </c>
      <c r="D403" s="299">
        <v>1115.3333333333333</v>
      </c>
      <c r="E403" s="299">
        <v>1100.7166666666665</v>
      </c>
      <c r="F403" s="299">
        <v>1080.2333333333331</v>
      </c>
      <c r="G403" s="299">
        <v>1065.6166666666663</v>
      </c>
      <c r="H403" s="299">
        <v>1135.8166666666666</v>
      </c>
      <c r="I403" s="299">
        <v>1150.4333333333334</v>
      </c>
      <c r="J403" s="299">
        <v>1170.9166666666667</v>
      </c>
      <c r="K403" s="298">
        <v>1129.95</v>
      </c>
      <c r="L403" s="298">
        <v>1094.8499999999999</v>
      </c>
      <c r="M403" s="298">
        <v>1.71208</v>
      </c>
      <c r="N403" s="1"/>
      <c r="O403" s="1"/>
    </row>
    <row r="404" spans="1:15" ht="12.75" customHeight="1">
      <c r="A404" s="30">
        <v>394</v>
      </c>
      <c r="B404" s="308" t="s">
        <v>880</v>
      </c>
      <c r="C404" s="298">
        <v>402.8</v>
      </c>
      <c r="D404" s="299">
        <v>404.93333333333334</v>
      </c>
      <c r="E404" s="299">
        <v>396.86666666666667</v>
      </c>
      <c r="F404" s="299">
        <v>390.93333333333334</v>
      </c>
      <c r="G404" s="299">
        <v>382.86666666666667</v>
      </c>
      <c r="H404" s="299">
        <v>410.86666666666667</v>
      </c>
      <c r="I404" s="299">
        <v>418.93333333333339</v>
      </c>
      <c r="J404" s="299">
        <v>424.86666666666667</v>
      </c>
      <c r="K404" s="298">
        <v>413</v>
      </c>
      <c r="L404" s="298">
        <v>399</v>
      </c>
      <c r="M404" s="298">
        <v>1.1047400000000001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2371.35</v>
      </c>
      <c r="D405" s="299">
        <v>2383.2666666666664</v>
      </c>
      <c r="E405" s="299">
        <v>2347.583333333333</v>
      </c>
      <c r="F405" s="299">
        <v>2323.8166666666666</v>
      </c>
      <c r="G405" s="299">
        <v>2288.1333333333332</v>
      </c>
      <c r="H405" s="299">
        <v>2407.0333333333328</v>
      </c>
      <c r="I405" s="299">
        <v>2442.7166666666662</v>
      </c>
      <c r="J405" s="299">
        <v>2466.4833333333327</v>
      </c>
      <c r="K405" s="298">
        <v>2418.9499999999998</v>
      </c>
      <c r="L405" s="298">
        <v>2359.5</v>
      </c>
      <c r="M405" s="298">
        <v>0.42787999999999998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105.25</v>
      </c>
      <c r="D406" s="299">
        <v>103.71666666666665</v>
      </c>
      <c r="E406" s="299">
        <v>101.0333333333333</v>
      </c>
      <c r="F406" s="299">
        <v>96.816666666666649</v>
      </c>
      <c r="G406" s="299">
        <v>94.133333333333297</v>
      </c>
      <c r="H406" s="299">
        <v>107.93333333333331</v>
      </c>
      <c r="I406" s="299">
        <v>110.61666666666667</v>
      </c>
      <c r="J406" s="299">
        <v>114.83333333333331</v>
      </c>
      <c r="K406" s="298">
        <v>106.4</v>
      </c>
      <c r="L406" s="298">
        <v>99.5</v>
      </c>
      <c r="M406" s="298">
        <v>22.79616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2627.85</v>
      </c>
      <c r="D407" s="299">
        <v>2638.2833333333333</v>
      </c>
      <c r="E407" s="299">
        <v>2591.5666666666666</v>
      </c>
      <c r="F407" s="299">
        <v>2555.2833333333333</v>
      </c>
      <c r="G407" s="299">
        <v>2508.5666666666666</v>
      </c>
      <c r="H407" s="299">
        <v>2674.5666666666666</v>
      </c>
      <c r="I407" s="299">
        <v>2721.2833333333328</v>
      </c>
      <c r="J407" s="299">
        <v>2757.5666666666666</v>
      </c>
      <c r="K407" s="298">
        <v>2685</v>
      </c>
      <c r="L407" s="298">
        <v>2602</v>
      </c>
      <c r="M407" s="298">
        <v>3.6679999999999997E-2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395.9</v>
      </c>
      <c r="D408" s="299">
        <v>398.9666666666667</v>
      </c>
      <c r="E408" s="299">
        <v>391.93333333333339</v>
      </c>
      <c r="F408" s="299">
        <v>387.9666666666667</v>
      </c>
      <c r="G408" s="299">
        <v>380.93333333333339</v>
      </c>
      <c r="H408" s="299">
        <v>402.93333333333339</v>
      </c>
      <c r="I408" s="299">
        <v>409.9666666666667</v>
      </c>
      <c r="J408" s="299">
        <v>413.93333333333339</v>
      </c>
      <c r="K408" s="298">
        <v>406</v>
      </c>
      <c r="L408" s="298">
        <v>395</v>
      </c>
      <c r="M408" s="298">
        <v>0.55715000000000003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98.15</v>
      </c>
      <c r="D409" s="299">
        <v>98.266666666666666</v>
      </c>
      <c r="E409" s="299">
        <v>97.083333333333329</v>
      </c>
      <c r="F409" s="299">
        <v>96.016666666666666</v>
      </c>
      <c r="G409" s="299">
        <v>94.833333333333329</v>
      </c>
      <c r="H409" s="299">
        <v>99.333333333333329</v>
      </c>
      <c r="I409" s="299">
        <v>100.51666666666667</v>
      </c>
      <c r="J409" s="299">
        <v>101.58333333333333</v>
      </c>
      <c r="K409" s="298">
        <v>99.45</v>
      </c>
      <c r="L409" s="298">
        <v>97.2</v>
      </c>
      <c r="M409" s="298">
        <v>4.9884599999999999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19932.8</v>
      </c>
      <c r="D410" s="299">
        <v>20046.933333333334</v>
      </c>
      <c r="E410" s="299">
        <v>19745.866666666669</v>
      </c>
      <c r="F410" s="299">
        <v>19558.933333333334</v>
      </c>
      <c r="G410" s="299">
        <v>19257.866666666669</v>
      </c>
      <c r="H410" s="299">
        <v>20233.866666666669</v>
      </c>
      <c r="I410" s="299">
        <v>20534.933333333334</v>
      </c>
      <c r="J410" s="299">
        <v>20721.866666666669</v>
      </c>
      <c r="K410" s="298">
        <v>20348</v>
      </c>
      <c r="L410" s="298">
        <v>19860</v>
      </c>
      <c r="M410" s="298">
        <v>0.21582999999999999</v>
      </c>
      <c r="N410" s="1"/>
      <c r="O410" s="1"/>
    </row>
    <row r="411" spans="1:15" ht="12.75" customHeight="1">
      <c r="A411" s="30">
        <v>401</v>
      </c>
      <c r="B411" s="308" t="s">
        <v>881</v>
      </c>
      <c r="C411" s="298">
        <v>47.65</v>
      </c>
      <c r="D411" s="299">
        <v>47.449999999999996</v>
      </c>
      <c r="E411" s="299">
        <v>46.499999999999993</v>
      </c>
      <c r="F411" s="299">
        <v>45.349999999999994</v>
      </c>
      <c r="G411" s="299">
        <v>44.399999999999991</v>
      </c>
      <c r="H411" s="299">
        <v>48.599999999999994</v>
      </c>
      <c r="I411" s="299">
        <v>49.55</v>
      </c>
      <c r="J411" s="299">
        <v>50.699999999999996</v>
      </c>
      <c r="K411" s="298">
        <v>48.4</v>
      </c>
      <c r="L411" s="298">
        <v>46.3</v>
      </c>
      <c r="M411" s="298">
        <v>219.52372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1735</v>
      </c>
      <c r="D412" s="299">
        <v>1720.7833333333335</v>
      </c>
      <c r="E412" s="299">
        <v>1692.5666666666671</v>
      </c>
      <c r="F412" s="299">
        <v>1650.1333333333334</v>
      </c>
      <c r="G412" s="299">
        <v>1621.916666666667</v>
      </c>
      <c r="H412" s="299">
        <v>1763.2166666666672</v>
      </c>
      <c r="I412" s="299">
        <v>1791.4333333333338</v>
      </c>
      <c r="J412" s="299">
        <v>1833.8666666666672</v>
      </c>
      <c r="K412" s="298">
        <v>1749</v>
      </c>
      <c r="L412" s="298">
        <v>1678.35</v>
      </c>
      <c r="M412" s="298">
        <v>1.98645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1280.45</v>
      </c>
      <c r="D413" s="299">
        <v>1291.6666666666667</v>
      </c>
      <c r="E413" s="299">
        <v>1259.7833333333335</v>
      </c>
      <c r="F413" s="299">
        <v>1239.1166666666668</v>
      </c>
      <c r="G413" s="299">
        <v>1207.2333333333336</v>
      </c>
      <c r="H413" s="299">
        <v>1312.3333333333335</v>
      </c>
      <c r="I413" s="299">
        <v>1344.2166666666667</v>
      </c>
      <c r="J413" s="299">
        <v>1364.8833333333334</v>
      </c>
      <c r="K413" s="298">
        <v>1323.55</v>
      </c>
      <c r="L413" s="298">
        <v>1271</v>
      </c>
      <c r="M413" s="298">
        <v>7.3056299999999998</v>
      </c>
      <c r="N413" s="1"/>
      <c r="O413" s="1"/>
    </row>
    <row r="414" spans="1:15" ht="12.75" customHeight="1">
      <c r="A414" s="30">
        <v>404</v>
      </c>
      <c r="B414" s="308" t="s">
        <v>882</v>
      </c>
      <c r="C414" s="298">
        <v>284.39999999999998</v>
      </c>
      <c r="D414" s="299">
        <v>285.41666666666669</v>
      </c>
      <c r="E414" s="299">
        <v>282.03333333333336</v>
      </c>
      <c r="F414" s="299">
        <v>279.66666666666669</v>
      </c>
      <c r="G414" s="299">
        <v>276.28333333333336</v>
      </c>
      <c r="H414" s="299">
        <v>287.78333333333336</v>
      </c>
      <c r="I414" s="299">
        <v>291.16666666666669</v>
      </c>
      <c r="J414" s="299">
        <v>293.53333333333336</v>
      </c>
      <c r="K414" s="298">
        <v>288.8</v>
      </c>
      <c r="L414" s="298">
        <v>283.05</v>
      </c>
      <c r="M414" s="298">
        <v>0.69393000000000005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2681.35</v>
      </c>
      <c r="D415" s="299">
        <v>2675.0166666666664</v>
      </c>
      <c r="E415" s="299">
        <v>2657.333333333333</v>
      </c>
      <c r="F415" s="299">
        <v>2633.3166666666666</v>
      </c>
      <c r="G415" s="299">
        <v>2615.6333333333332</v>
      </c>
      <c r="H415" s="299">
        <v>2699.0333333333328</v>
      </c>
      <c r="I415" s="299">
        <v>2716.7166666666662</v>
      </c>
      <c r="J415" s="299">
        <v>2740.7333333333327</v>
      </c>
      <c r="K415" s="298">
        <v>2692.7</v>
      </c>
      <c r="L415" s="298">
        <v>2651</v>
      </c>
      <c r="M415" s="298">
        <v>3.1590500000000001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675.35</v>
      </c>
      <c r="D416" s="299">
        <v>660.11666666666667</v>
      </c>
      <c r="E416" s="299">
        <v>641.23333333333335</v>
      </c>
      <c r="F416" s="299">
        <v>607.11666666666667</v>
      </c>
      <c r="G416" s="299">
        <v>588.23333333333335</v>
      </c>
      <c r="H416" s="299">
        <v>694.23333333333335</v>
      </c>
      <c r="I416" s="299">
        <v>713.11666666666679</v>
      </c>
      <c r="J416" s="299">
        <v>747.23333333333335</v>
      </c>
      <c r="K416" s="298">
        <v>679</v>
      </c>
      <c r="L416" s="298">
        <v>626</v>
      </c>
      <c r="M416" s="298">
        <v>23.432839999999999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2689.8</v>
      </c>
      <c r="D417" s="299">
        <v>2702.9500000000003</v>
      </c>
      <c r="E417" s="299">
        <v>2666.8500000000004</v>
      </c>
      <c r="F417" s="299">
        <v>2643.9</v>
      </c>
      <c r="G417" s="299">
        <v>2607.8000000000002</v>
      </c>
      <c r="H417" s="299">
        <v>2725.9000000000005</v>
      </c>
      <c r="I417" s="299">
        <v>2762</v>
      </c>
      <c r="J417" s="299">
        <v>2784.9500000000007</v>
      </c>
      <c r="K417" s="298">
        <v>2739.05</v>
      </c>
      <c r="L417" s="298">
        <v>2680</v>
      </c>
      <c r="M417" s="298">
        <v>5.9920000000000001E-2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381.4</v>
      </c>
      <c r="D418" s="299">
        <v>385.73333333333335</v>
      </c>
      <c r="E418" s="299">
        <v>366.4666666666667</v>
      </c>
      <c r="F418" s="299">
        <v>351.53333333333336</v>
      </c>
      <c r="G418" s="299">
        <v>332.26666666666671</v>
      </c>
      <c r="H418" s="299">
        <v>400.66666666666669</v>
      </c>
      <c r="I418" s="299">
        <v>419.93333333333334</v>
      </c>
      <c r="J418" s="299">
        <v>434.86666666666667</v>
      </c>
      <c r="K418" s="298">
        <v>405</v>
      </c>
      <c r="L418" s="298">
        <v>370.8</v>
      </c>
      <c r="M418" s="298">
        <v>4.7011599999999998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567.45000000000005</v>
      </c>
      <c r="D419" s="299">
        <v>568.86666666666667</v>
      </c>
      <c r="E419" s="299">
        <v>561.33333333333337</v>
      </c>
      <c r="F419" s="299">
        <v>555.2166666666667</v>
      </c>
      <c r="G419" s="299">
        <v>547.68333333333339</v>
      </c>
      <c r="H419" s="299">
        <v>574.98333333333335</v>
      </c>
      <c r="I419" s="299">
        <v>582.51666666666665</v>
      </c>
      <c r="J419" s="299">
        <v>588.63333333333333</v>
      </c>
      <c r="K419" s="298">
        <v>576.4</v>
      </c>
      <c r="L419" s="298">
        <v>562.75</v>
      </c>
      <c r="M419" s="298">
        <v>2.8733200000000001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687.95</v>
      </c>
      <c r="D420" s="299">
        <v>687.9</v>
      </c>
      <c r="E420" s="299">
        <v>683.05</v>
      </c>
      <c r="F420" s="299">
        <v>678.15</v>
      </c>
      <c r="G420" s="299">
        <v>673.3</v>
      </c>
      <c r="H420" s="299">
        <v>692.8</v>
      </c>
      <c r="I420" s="299">
        <v>697.65000000000009</v>
      </c>
      <c r="J420" s="299">
        <v>702.55</v>
      </c>
      <c r="K420" s="298">
        <v>692.75</v>
      </c>
      <c r="L420" s="298">
        <v>683</v>
      </c>
      <c r="M420" s="298">
        <v>0.31211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39.15</v>
      </c>
      <c r="D421" s="299">
        <v>39.18333333333333</v>
      </c>
      <c r="E421" s="299">
        <v>38.566666666666663</v>
      </c>
      <c r="F421" s="299">
        <v>37.983333333333334</v>
      </c>
      <c r="G421" s="299">
        <v>37.366666666666667</v>
      </c>
      <c r="H421" s="299">
        <v>39.766666666666659</v>
      </c>
      <c r="I421" s="299">
        <v>40.383333333333319</v>
      </c>
      <c r="J421" s="299">
        <v>40.966666666666654</v>
      </c>
      <c r="K421" s="298">
        <v>39.799999999999997</v>
      </c>
      <c r="L421" s="298">
        <v>38.6</v>
      </c>
      <c r="M421" s="298">
        <v>16.19903</v>
      </c>
      <c r="N421" s="1"/>
      <c r="O421" s="1"/>
    </row>
    <row r="422" spans="1:15" ht="12.75" customHeight="1">
      <c r="A422" s="30">
        <v>412</v>
      </c>
      <c r="B422" s="308" t="s">
        <v>883</v>
      </c>
      <c r="C422" s="298">
        <v>534.70000000000005</v>
      </c>
      <c r="D422" s="299">
        <v>531.9666666666667</v>
      </c>
      <c r="E422" s="299">
        <v>524.93333333333339</v>
      </c>
      <c r="F422" s="299">
        <v>515.16666666666674</v>
      </c>
      <c r="G422" s="299">
        <v>508.13333333333344</v>
      </c>
      <c r="H422" s="299">
        <v>541.73333333333335</v>
      </c>
      <c r="I422" s="299">
        <v>548.76666666666665</v>
      </c>
      <c r="J422" s="299">
        <v>558.5333333333333</v>
      </c>
      <c r="K422" s="298">
        <v>539</v>
      </c>
      <c r="L422" s="298">
        <v>522.20000000000005</v>
      </c>
      <c r="M422" s="298">
        <v>12.594950000000001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488.55</v>
      </c>
      <c r="D423" s="299">
        <v>487.86666666666662</v>
      </c>
      <c r="E423" s="299">
        <v>485.83333333333326</v>
      </c>
      <c r="F423" s="299">
        <v>483.11666666666662</v>
      </c>
      <c r="G423" s="299">
        <v>481.08333333333326</v>
      </c>
      <c r="H423" s="299">
        <v>490.58333333333326</v>
      </c>
      <c r="I423" s="299">
        <v>492.61666666666667</v>
      </c>
      <c r="J423" s="299">
        <v>495.33333333333326</v>
      </c>
      <c r="K423" s="298">
        <v>489.9</v>
      </c>
      <c r="L423" s="298">
        <v>485.15</v>
      </c>
      <c r="M423" s="298">
        <v>90.572310000000002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71.599999999999994</v>
      </c>
      <c r="D424" s="299">
        <v>72.183333333333323</v>
      </c>
      <c r="E424" s="299">
        <v>70.566666666666649</v>
      </c>
      <c r="F424" s="299">
        <v>69.533333333333331</v>
      </c>
      <c r="G424" s="299">
        <v>67.916666666666657</v>
      </c>
      <c r="H424" s="299">
        <v>73.21666666666664</v>
      </c>
      <c r="I424" s="299">
        <v>74.833333333333314</v>
      </c>
      <c r="J424" s="299">
        <v>75.866666666666632</v>
      </c>
      <c r="K424" s="298">
        <v>73.8</v>
      </c>
      <c r="L424" s="298">
        <v>71.150000000000006</v>
      </c>
      <c r="M424" s="298">
        <v>377.68322000000001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305.85000000000002</v>
      </c>
      <c r="D425" s="299">
        <v>308.91666666666669</v>
      </c>
      <c r="E425" s="299">
        <v>302.03333333333336</v>
      </c>
      <c r="F425" s="299">
        <v>298.2166666666667</v>
      </c>
      <c r="G425" s="299">
        <v>291.33333333333337</v>
      </c>
      <c r="H425" s="299">
        <v>312.73333333333335</v>
      </c>
      <c r="I425" s="299">
        <v>319.61666666666667</v>
      </c>
      <c r="J425" s="299">
        <v>323.43333333333334</v>
      </c>
      <c r="K425" s="298">
        <v>315.8</v>
      </c>
      <c r="L425" s="298">
        <v>305.10000000000002</v>
      </c>
      <c r="M425" s="298">
        <v>1.23685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143.80000000000001</v>
      </c>
      <c r="D426" s="299">
        <v>144.41666666666669</v>
      </c>
      <c r="E426" s="299">
        <v>142.18333333333337</v>
      </c>
      <c r="F426" s="299">
        <v>140.56666666666669</v>
      </c>
      <c r="G426" s="299">
        <v>138.33333333333337</v>
      </c>
      <c r="H426" s="299">
        <v>146.03333333333336</v>
      </c>
      <c r="I426" s="299">
        <v>148.26666666666671</v>
      </c>
      <c r="J426" s="299">
        <v>149.88333333333335</v>
      </c>
      <c r="K426" s="298">
        <v>146.65</v>
      </c>
      <c r="L426" s="298">
        <v>142.80000000000001</v>
      </c>
      <c r="M426" s="298">
        <v>6.1417900000000003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347.55</v>
      </c>
      <c r="D427" s="299">
        <v>344.81666666666666</v>
      </c>
      <c r="E427" s="299">
        <v>340.23333333333335</v>
      </c>
      <c r="F427" s="299">
        <v>332.91666666666669</v>
      </c>
      <c r="G427" s="299">
        <v>328.33333333333337</v>
      </c>
      <c r="H427" s="299">
        <v>352.13333333333333</v>
      </c>
      <c r="I427" s="299">
        <v>356.7166666666667</v>
      </c>
      <c r="J427" s="299">
        <v>364.0333333333333</v>
      </c>
      <c r="K427" s="298">
        <v>349.4</v>
      </c>
      <c r="L427" s="298">
        <v>337.5</v>
      </c>
      <c r="M427" s="298">
        <v>5.2232700000000003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427.65</v>
      </c>
      <c r="D428" s="299">
        <v>425.61666666666662</v>
      </c>
      <c r="E428" s="299">
        <v>421.23333333333323</v>
      </c>
      <c r="F428" s="299">
        <v>414.81666666666661</v>
      </c>
      <c r="G428" s="299">
        <v>410.43333333333322</v>
      </c>
      <c r="H428" s="299">
        <v>432.03333333333325</v>
      </c>
      <c r="I428" s="299">
        <v>436.41666666666657</v>
      </c>
      <c r="J428" s="299">
        <v>442.83333333333326</v>
      </c>
      <c r="K428" s="298">
        <v>430</v>
      </c>
      <c r="L428" s="298">
        <v>419.2</v>
      </c>
      <c r="M428" s="298">
        <v>8.0356100000000001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471.4</v>
      </c>
      <c r="D429" s="299">
        <v>472.41666666666669</v>
      </c>
      <c r="E429" s="299">
        <v>465.33333333333337</v>
      </c>
      <c r="F429" s="299">
        <v>459.26666666666671</v>
      </c>
      <c r="G429" s="299">
        <v>452.18333333333339</v>
      </c>
      <c r="H429" s="299">
        <v>478.48333333333335</v>
      </c>
      <c r="I429" s="299">
        <v>485.56666666666672</v>
      </c>
      <c r="J429" s="299">
        <v>491.63333333333333</v>
      </c>
      <c r="K429" s="298">
        <v>479.5</v>
      </c>
      <c r="L429" s="298">
        <v>466.35</v>
      </c>
      <c r="M429" s="298">
        <v>2.03545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211.45</v>
      </c>
      <c r="D430" s="299">
        <v>212.15</v>
      </c>
      <c r="E430" s="299">
        <v>206.85000000000002</v>
      </c>
      <c r="F430" s="299">
        <v>202.25000000000003</v>
      </c>
      <c r="G430" s="299">
        <v>196.95000000000005</v>
      </c>
      <c r="H430" s="299">
        <v>216.75</v>
      </c>
      <c r="I430" s="299">
        <v>222.05</v>
      </c>
      <c r="J430" s="299">
        <v>226.64999999999998</v>
      </c>
      <c r="K430" s="298">
        <v>217.45</v>
      </c>
      <c r="L430" s="298">
        <v>207.55</v>
      </c>
      <c r="M430" s="298">
        <v>5.6318299999999999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857.7</v>
      </c>
      <c r="D431" s="299">
        <v>855.65</v>
      </c>
      <c r="E431" s="299">
        <v>851.8</v>
      </c>
      <c r="F431" s="299">
        <v>845.9</v>
      </c>
      <c r="G431" s="299">
        <v>842.05</v>
      </c>
      <c r="H431" s="299">
        <v>861.55</v>
      </c>
      <c r="I431" s="299">
        <v>865.40000000000009</v>
      </c>
      <c r="J431" s="299">
        <v>871.3</v>
      </c>
      <c r="K431" s="298">
        <v>859.5</v>
      </c>
      <c r="L431" s="298">
        <v>849.75</v>
      </c>
      <c r="M431" s="298">
        <v>29.278320000000001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429.55</v>
      </c>
      <c r="D432" s="299">
        <v>432.85000000000008</v>
      </c>
      <c r="E432" s="299">
        <v>423.85000000000014</v>
      </c>
      <c r="F432" s="299">
        <v>418.15000000000003</v>
      </c>
      <c r="G432" s="299">
        <v>409.15000000000009</v>
      </c>
      <c r="H432" s="299">
        <v>438.55000000000018</v>
      </c>
      <c r="I432" s="299">
        <v>447.55000000000007</v>
      </c>
      <c r="J432" s="299">
        <v>453.25000000000023</v>
      </c>
      <c r="K432" s="298">
        <v>441.85</v>
      </c>
      <c r="L432" s="298">
        <v>427.15</v>
      </c>
      <c r="M432" s="298">
        <v>12.518969999999999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1881.2</v>
      </c>
      <c r="D433" s="299">
        <v>1873.0666666666666</v>
      </c>
      <c r="E433" s="299">
        <v>1848.1333333333332</v>
      </c>
      <c r="F433" s="299">
        <v>1815.0666666666666</v>
      </c>
      <c r="G433" s="299">
        <v>1790.1333333333332</v>
      </c>
      <c r="H433" s="299">
        <v>1906.1333333333332</v>
      </c>
      <c r="I433" s="299">
        <v>1931.0666666666666</v>
      </c>
      <c r="J433" s="299">
        <v>1964.1333333333332</v>
      </c>
      <c r="K433" s="298">
        <v>1898</v>
      </c>
      <c r="L433" s="298">
        <v>1840</v>
      </c>
      <c r="M433" s="298">
        <v>9.9339999999999998E-2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778.65</v>
      </c>
      <c r="D434" s="299">
        <v>773.88333333333333</v>
      </c>
      <c r="E434" s="299">
        <v>763.76666666666665</v>
      </c>
      <c r="F434" s="299">
        <v>748.88333333333333</v>
      </c>
      <c r="G434" s="299">
        <v>738.76666666666665</v>
      </c>
      <c r="H434" s="299">
        <v>788.76666666666665</v>
      </c>
      <c r="I434" s="299">
        <v>798.88333333333321</v>
      </c>
      <c r="J434" s="299">
        <v>813.76666666666665</v>
      </c>
      <c r="K434" s="298">
        <v>784</v>
      </c>
      <c r="L434" s="298">
        <v>759</v>
      </c>
      <c r="M434" s="298">
        <v>0.72694999999999999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507.95</v>
      </c>
      <c r="D435" s="299">
        <v>510.23333333333329</v>
      </c>
      <c r="E435" s="299">
        <v>501.81666666666661</v>
      </c>
      <c r="F435" s="299">
        <v>495.68333333333334</v>
      </c>
      <c r="G435" s="299">
        <v>487.26666666666665</v>
      </c>
      <c r="H435" s="299">
        <v>516.36666666666656</v>
      </c>
      <c r="I435" s="299">
        <v>524.78333333333319</v>
      </c>
      <c r="J435" s="299">
        <v>530.91666666666652</v>
      </c>
      <c r="K435" s="298">
        <v>518.65</v>
      </c>
      <c r="L435" s="298">
        <v>504.1</v>
      </c>
      <c r="M435" s="298">
        <v>6.5345899999999997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328.7</v>
      </c>
      <c r="D436" s="299">
        <v>332.21666666666664</v>
      </c>
      <c r="E436" s="299">
        <v>323.98333333333329</v>
      </c>
      <c r="F436" s="299">
        <v>319.26666666666665</v>
      </c>
      <c r="G436" s="299">
        <v>311.0333333333333</v>
      </c>
      <c r="H436" s="299">
        <v>336.93333333333328</v>
      </c>
      <c r="I436" s="299">
        <v>345.16666666666663</v>
      </c>
      <c r="J436" s="299">
        <v>349.88333333333327</v>
      </c>
      <c r="K436" s="298">
        <v>340.45</v>
      </c>
      <c r="L436" s="298">
        <v>327.5</v>
      </c>
      <c r="M436" s="298">
        <v>2.3168199999999999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1859.8</v>
      </c>
      <c r="D437" s="299">
        <v>1858.95</v>
      </c>
      <c r="E437" s="299">
        <v>1837.45</v>
      </c>
      <c r="F437" s="299">
        <v>1815.1</v>
      </c>
      <c r="G437" s="299">
        <v>1793.6</v>
      </c>
      <c r="H437" s="299">
        <v>1881.3000000000002</v>
      </c>
      <c r="I437" s="299">
        <v>1902.8000000000002</v>
      </c>
      <c r="J437" s="299">
        <v>1925.1500000000003</v>
      </c>
      <c r="K437" s="298">
        <v>1880.45</v>
      </c>
      <c r="L437" s="298">
        <v>1836.6</v>
      </c>
      <c r="M437" s="298">
        <v>0.43553999999999998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442.5</v>
      </c>
      <c r="D438" s="299">
        <v>443.8</v>
      </c>
      <c r="E438" s="299">
        <v>435.6</v>
      </c>
      <c r="F438" s="299">
        <v>428.7</v>
      </c>
      <c r="G438" s="299">
        <v>420.5</v>
      </c>
      <c r="H438" s="299">
        <v>450.70000000000005</v>
      </c>
      <c r="I438" s="299">
        <v>458.9</v>
      </c>
      <c r="J438" s="299">
        <v>465.80000000000007</v>
      </c>
      <c r="K438" s="298">
        <v>452</v>
      </c>
      <c r="L438" s="298">
        <v>436.9</v>
      </c>
      <c r="M438" s="298">
        <v>2.1428400000000001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6.65</v>
      </c>
      <c r="D439" s="299">
        <v>6.6833333333333336</v>
      </c>
      <c r="E439" s="299">
        <v>6.5166666666666675</v>
      </c>
      <c r="F439" s="299">
        <v>6.3833333333333337</v>
      </c>
      <c r="G439" s="299">
        <v>6.2166666666666677</v>
      </c>
      <c r="H439" s="299">
        <v>6.8166666666666673</v>
      </c>
      <c r="I439" s="299">
        <v>6.9833333333333334</v>
      </c>
      <c r="J439" s="299">
        <v>7.1166666666666671</v>
      </c>
      <c r="K439" s="298">
        <v>6.85</v>
      </c>
      <c r="L439" s="298">
        <v>6.55</v>
      </c>
      <c r="M439" s="298">
        <v>500.72293000000002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888.5</v>
      </c>
      <c r="D440" s="299">
        <v>889.41666666666663</v>
      </c>
      <c r="E440" s="299">
        <v>883.83333333333326</v>
      </c>
      <c r="F440" s="299">
        <v>879.16666666666663</v>
      </c>
      <c r="G440" s="299">
        <v>873.58333333333326</v>
      </c>
      <c r="H440" s="299">
        <v>894.08333333333326</v>
      </c>
      <c r="I440" s="299">
        <v>899.66666666666652</v>
      </c>
      <c r="J440" s="299">
        <v>904.33333333333326</v>
      </c>
      <c r="K440" s="298">
        <v>895</v>
      </c>
      <c r="L440" s="298">
        <v>884.75</v>
      </c>
      <c r="M440" s="298">
        <v>0.10571999999999999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572.95000000000005</v>
      </c>
      <c r="D441" s="299">
        <v>573.56666666666672</v>
      </c>
      <c r="E441" s="299">
        <v>564.38333333333344</v>
      </c>
      <c r="F441" s="299">
        <v>555.81666666666672</v>
      </c>
      <c r="G441" s="299">
        <v>546.63333333333344</v>
      </c>
      <c r="H441" s="299">
        <v>582.13333333333344</v>
      </c>
      <c r="I441" s="299">
        <v>591.31666666666661</v>
      </c>
      <c r="J441" s="299">
        <v>599.88333333333344</v>
      </c>
      <c r="K441" s="298">
        <v>582.75</v>
      </c>
      <c r="L441" s="298">
        <v>565</v>
      </c>
      <c r="M441" s="298">
        <v>2.3893900000000001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1617.05</v>
      </c>
      <c r="D442" s="299">
        <v>1634.7</v>
      </c>
      <c r="E442" s="299">
        <v>1592.3500000000001</v>
      </c>
      <c r="F442" s="299">
        <v>1567.65</v>
      </c>
      <c r="G442" s="299">
        <v>1525.3000000000002</v>
      </c>
      <c r="H442" s="299">
        <v>1659.4</v>
      </c>
      <c r="I442" s="299">
        <v>1701.75</v>
      </c>
      <c r="J442" s="299">
        <v>1726.45</v>
      </c>
      <c r="K442" s="298">
        <v>1677.05</v>
      </c>
      <c r="L442" s="298">
        <v>1610</v>
      </c>
      <c r="M442" s="298">
        <v>0.10736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536.75</v>
      </c>
      <c r="D443" s="299">
        <v>539.93333333333339</v>
      </c>
      <c r="E443" s="299">
        <v>529.71666666666681</v>
      </c>
      <c r="F443" s="299">
        <v>522.68333333333339</v>
      </c>
      <c r="G443" s="299">
        <v>512.46666666666681</v>
      </c>
      <c r="H443" s="299">
        <v>546.96666666666681</v>
      </c>
      <c r="I443" s="299">
        <v>557.18333333333351</v>
      </c>
      <c r="J443" s="299">
        <v>564.21666666666681</v>
      </c>
      <c r="K443" s="298">
        <v>550.15</v>
      </c>
      <c r="L443" s="298">
        <v>532.9</v>
      </c>
      <c r="M443" s="298">
        <v>0.34760000000000002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841.65</v>
      </c>
      <c r="D444" s="299">
        <v>849.76666666666677</v>
      </c>
      <c r="E444" s="299">
        <v>832.08333333333348</v>
      </c>
      <c r="F444" s="299">
        <v>822.51666666666677</v>
      </c>
      <c r="G444" s="299">
        <v>804.83333333333348</v>
      </c>
      <c r="H444" s="299">
        <v>859.33333333333348</v>
      </c>
      <c r="I444" s="299">
        <v>877.01666666666665</v>
      </c>
      <c r="J444" s="299">
        <v>886.58333333333348</v>
      </c>
      <c r="K444" s="298">
        <v>867.45</v>
      </c>
      <c r="L444" s="298">
        <v>840.2</v>
      </c>
      <c r="M444" s="298">
        <v>0.21046000000000001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39.299999999999997</v>
      </c>
      <c r="D445" s="299">
        <v>39.516666666666673</v>
      </c>
      <c r="E445" s="299">
        <v>38.683333333333344</v>
      </c>
      <c r="F445" s="299">
        <v>38.06666666666667</v>
      </c>
      <c r="G445" s="299">
        <v>37.233333333333341</v>
      </c>
      <c r="H445" s="299">
        <v>40.133333333333347</v>
      </c>
      <c r="I445" s="299">
        <v>40.966666666666676</v>
      </c>
      <c r="J445" s="299">
        <v>41.58333333333335</v>
      </c>
      <c r="K445" s="298">
        <v>40.35</v>
      </c>
      <c r="L445" s="298">
        <v>38.9</v>
      </c>
      <c r="M445" s="298">
        <v>86.936909999999997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839.15</v>
      </c>
      <c r="D446" s="299">
        <v>835.33333333333337</v>
      </c>
      <c r="E446" s="299">
        <v>828.81666666666672</v>
      </c>
      <c r="F446" s="299">
        <v>818.48333333333335</v>
      </c>
      <c r="G446" s="299">
        <v>811.9666666666667</v>
      </c>
      <c r="H446" s="299">
        <v>845.66666666666674</v>
      </c>
      <c r="I446" s="299">
        <v>852.18333333333339</v>
      </c>
      <c r="J446" s="299">
        <v>862.51666666666677</v>
      </c>
      <c r="K446" s="298">
        <v>841.85</v>
      </c>
      <c r="L446" s="298">
        <v>825</v>
      </c>
      <c r="M446" s="298">
        <v>10.66301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1010.7</v>
      </c>
      <c r="D447" s="299">
        <v>1010.7833333333333</v>
      </c>
      <c r="E447" s="299">
        <v>1001.5666666666666</v>
      </c>
      <c r="F447" s="299">
        <v>992.43333333333328</v>
      </c>
      <c r="G447" s="299">
        <v>983.21666666666658</v>
      </c>
      <c r="H447" s="299">
        <v>1019.9166666666666</v>
      </c>
      <c r="I447" s="299">
        <v>1029.1333333333332</v>
      </c>
      <c r="J447" s="299">
        <v>1038.2666666666667</v>
      </c>
      <c r="K447" s="298">
        <v>1020</v>
      </c>
      <c r="L447" s="298">
        <v>1001.65</v>
      </c>
      <c r="M447" s="298">
        <v>2.1945800000000002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836.45</v>
      </c>
      <c r="D448" s="299">
        <v>832.56666666666661</v>
      </c>
      <c r="E448" s="299">
        <v>826.13333333333321</v>
      </c>
      <c r="F448" s="299">
        <v>815.81666666666661</v>
      </c>
      <c r="G448" s="299">
        <v>809.38333333333321</v>
      </c>
      <c r="H448" s="299">
        <v>842.88333333333321</v>
      </c>
      <c r="I448" s="299">
        <v>849.31666666666661</v>
      </c>
      <c r="J448" s="299">
        <v>859.63333333333321</v>
      </c>
      <c r="K448" s="298">
        <v>839</v>
      </c>
      <c r="L448" s="298">
        <v>822.25</v>
      </c>
      <c r="M448" s="298">
        <v>19.632940000000001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211.35</v>
      </c>
      <c r="D449" s="299">
        <v>211.36666666666665</v>
      </c>
      <c r="E449" s="299">
        <v>210.0333333333333</v>
      </c>
      <c r="F449" s="299">
        <v>208.71666666666667</v>
      </c>
      <c r="G449" s="299">
        <v>207.38333333333333</v>
      </c>
      <c r="H449" s="299">
        <v>212.68333333333328</v>
      </c>
      <c r="I449" s="299">
        <v>214.01666666666659</v>
      </c>
      <c r="J449" s="299">
        <v>215.33333333333326</v>
      </c>
      <c r="K449" s="298">
        <v>212.7</v>
      </c>
      <c r="L449" s="298">
        <v>210.05</v>
      </c>
      <c r="M449" s="298">
        <v>6.8927800000000001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974.55</v>
      </c>
      <c r="D450" s="299">
        <v>975.85</v>
      </c>
      <c r="E450" s="299">
        <v>964.7</v>
      </c>
      <c r="F450" s="299">
        <v>954.85</v>
      </c>
      <c r="G450" s="299">
        <v>943.7</v>
      </c>
      <c r="H450" s="299">
        <v>985.7</v>
      </c>
      <c r="I450" s="299">
        <v>996.84999999999991</v>
      </c>
      <c r="J450" s="299">
        <v>1006.7</v>
      </c>
      <c r="K450" s="298">
        <v>987</v>
      </c>
      <c r="L450" s="298">
        <v>966</v>
      </c>
      <c r="M450" s="298">
        <v>2.6543100000000002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3265.45</v>
      </c>
      <c r="D451" s="299">
        <v>3273.4833333333336</v>
      </c>
      <c r="E451" s="299">
        <v>3241.9666666666672</v>
      </c>
      <c r="F451" s="299">
        <v>3218.4833333333336</v>
      </c>
      <c r="G451" s="299">
        <v>3186.9666666666672</v>
      </c>
      <c r="H451" s="299">
        <v>3296.9666666666672</v>
      </c>
      <c r="I451" s="299">
        <v>3328.4833333333336</v>
      </c>
      <c r="J451" s="299">
        <v>3351.9666666666672</v>
      </c>
      <c r="K451" s="298">
        <v>3305</v>
      </c>
      <c r="L451" s="298">
        <v>3250</v>
      </c>
      <c r="M451" s="298">
        <v>21.369160000000001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761.4</v>
      </c>
      <c r="D452" s="299">
        <v>760.26666666666677</v>
      </c>
      <c r="E452" s="299">
        <v>756.18333333333351</v>
      </c>
      <c r="F452" s="299">
        <v>750.9666666666667</v>
      </c>
      <c r="G452" s="299">
        <v>746.88333333333344</v>
      </c>
      <c r="H452" s="299">
        <v>765.48333333333358</v>
      </c>
      <c r="I452" s="299">
        <v>769.56666666666683</v>
      </c>
      <c r="J452" s="299">
        <v>774.78333333333364</v>
      </c>
      <c r="K452" s="298">
        <v>764.35</v>
      </c>
      <c r="L452" s="298">
        <v>755.05</v>
      </c>
      <c r="M452" s="298">
        <v>14.563940000000001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7993.15</v>
      </c>
      <c r="D453" s="299">
        <v>8030</v>
      </c>
      <c r="E453" s="299">
        <v>7915.15</v>
      </c>
      <c r="F453" s="299">
        <v>7837.15</v>
      </c>
      <c r="G453" s="299">
        <v>7722.2999999999993</v>
      </c>
      <c r="H453" s="299">
        <v>8108</v>
      </c>
      <c r="I453" s="299">
        <v>8222.85</v>
      </c>
      <c r="J453" s="299">
        <v>8300.85</v>
      </c>
      <c r="K453" s="298">
        <v>8144.85</v>
      </c>
      <c r="L453" s="298">
        <v>7952</v>
      </c>
      <c r="M453" s="298">
        <v>1.9436100000000001</v>
      </c>
      <c r="N453" s="1"/>
      <c r="O453" s="1"/>
    </row>
    <row r="454" spans="1:15" ht="12.75" customHeight="1">
      <c r="A454" s="30">
        <v>444</v>
      </c>
      <c r="B454" s="308" t="s">
        <v>884</v>
      </c>
      <c r="C454" s="298">
        <v>1388.65</v>
      </c>
      <c r="D454" s="299">
        <v>1388.7166666666665</v>
      </c>
      <c r="E454" s="299">
        <v>1378.4333333333329</v>
      </c>
      <c r="F454" s="299">
        <v>1368.2166666666665</v>
      </c>
      <c r="G454" s="299">
        <v>1357.9333333333329</v>
      </c>
      <c r="H454" s="299">
        <v>1398.9333333333329</v>
      </c>
      <c r="I454" s="299">
        <v>1409.2166666666662</v>
      </c>
      <c r="J454" s="299">
        <v>1419.4333333333329</v>
      </c>
      <c r="K454" s="298">
        <v>1399</v>
      </c>
      <c r="L454" s="298">
        <v>1378.5</v>
      </c>
      <c r="M454" s="298">
        <v>0.10559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220.4</v>
      </c>
      <c r="D455" s="299">
        <v>217</v>
      </c>
      <c r="E455" s="299">
        <v>213.05</v>
      </c>
      <c r="F455" s="299">
        <v>205.70000000000002</v>
      </c>
      <c r="G455" s="299">
        <v>201.75000000000003</v>
      </c>
      <c r="H455" s="299">
        <v>224.35</v>
      </c>
      <c r="I455" s="299">
        <v>228.29999999999998</v>
      </c>
      <c r="J455" s="299">
        <v>235.64999999999998</v>
      </c>
      <c r="K455" s="298">
        <v>220.95</v>
      </c>
      <c r="L455" s="298">
        <v>209.65</v>
      </c>
      <c r="M455" s="298">
        <v>53.55377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441.55</v>
      </c>
      <c r="D456" s="299">
        <v>438.23333333333335</v>
      </c>
      <c r="E456" s="299">
        <v>432.61666666666667</v>
      </c>
      <c r="F456" s="299">
        <v>423.68333333333334</v>
      </c>
      <c r="G456" s="299">
        <v>418.06666666666666</v>
      </c>
      <c r="H456" s="299">
        <v>447.16666666666669</v>
      </c>
      <c r="I456" s="299">
        <v>452.78333333333336</v>
      </c>
      <c r="J456" s="299">
        <v>461.7166666666667</v>
      </c>
      <c r="K456" s="298">
        <v>443.85</v>
      </c>
      <c r="L456" s="298">
        <v>429.3</v>
      </c>
      <c r="M456" s="298">
        <v>237.30027000000001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220.05</v>
      </c>
      <c r="D457" s="299">
        <v>218.54999999999998</v>
      </c>
      <c r="E457" s="299">
        <v>216.24999999999997</v>
      </c>
      <c r="F457" s="299">
        <v>212.45</v>
      </c>
      <c r="G457" s="299">
        <v>210.14999999999998</v>
      </c>
      <c r="H457" s="299">
        <v>222.34999999999997</v>
      </c>
      <c r="I457" s="299">
        <v>224.64999999999998</v>
      </c>
      <c r="J457" s="299">
        <v>228.44999999999996</v>
      </c>
      <c r="K457" s="298">
        <v>220.85</v>
      </c>
      <c r="L457" s="298">
        <v>214.75</v>
      </c>
      <c r="M457" s="298">
        <v>179.40781999999999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609.04999999999995</v>
      </c>
      <c r="D458" s="299">
        <v>610.24999999999989</v>
      </c>
      <c r="E458" s="299">
        <v>603.5999999999998</v>
      </c>
      <c r="F458" s="299">
        <v>598.14999999999986</v>
      </c>
      <c r="G458" s="299">
        <v>591.49999999999977</v>
      </c>
      <c r="H458" s="299">
        <v>615.69999999999982</v>
      </c>
      <c r="I458" s="299">
        <v>622.34999999999991</v>
      </c>
      <c r="J458" s="299">
        <v>627.79999999999984</v>
      </c>
      <c r="K458" s="298">
        <v>616.9</v>
      </c>
      <c r="L458" s="298">
        <v>604.79999999999995</v>
      </c>
      <c r="M458" s="298">
        <v>0.65795999999999999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885.9</v>
      </c>
      <c r="D459" s="299">
        <v>894.76666666666677</v>
      </c>
      <c r="E459" s="299">
        <v>871.63333333333355</v>
      </c>
      <c r="F459" s="299">
        <v>857.36666666666679</v>
      </c>
      <c r="G459" s="299">
        <v>834.23333333333358</v>
      </c>
      <c r="H459" s="299">
        <v>909.03333333333353</v>
      </c>
      <c r="I459" s="299">
        <v>932.16666666666674</v>
      </c>
      <c r="J459" s="299">
        <v>946.43333333333351</v>
      </c>
      <c r="K459" s="298">
        <v>917.9</v>
      </c>
      <c r="L459" s="298">
        <v>880.5</v>
      </c>
      <c r="M459" s="298">
        <v>112.00063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119.5</v>
      </c>
      <c r="D460" s="299">
        <v>121.06666666666666</v>
      </c>
      <c r="E460" s="299">
        <v>117.43333333333332</v>
      </c>
      <c r="F460" s="299">
        <v>115.36666666666666</v>
      </c>
      <c r="G460" s="299">
        <v>111.73333333333332</v>
      </c>
      <c r="H460" s="299">
        <v>123.13333333333333</v>
      </c>
      <c r="I460" s="299">
        <v>126.76666666666665</v>
      </c>
      <c r="J460" s="299">
        <v>128.83333333333331</v>
      </c>
      <c r="K460" s="298">
        <v>124.7</v>
      </c>
      <c r="L460" s="298">
        <v>119</v>
      </c>
      <c r="M460" s="298">
        <v>36.665559999999999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3541.7</v>
      </c>
      <c r="D461" s="299">
        <v>3568.4</v>
      </c>
      <c r="E461" s="299">
        <v>3479.5</v>
      </c>
      <c r="F461" s="299">
        <v>3417.2999999999997</v>
      </c>
      <c r="G461" s="299">
        <v>3328.3999999999996</v>
      </c>
      <c r="H461" s="299">
        <v>3630.6000000000004</v>
      </c>
      <c r="I461" s="299">
        <v>3719.5000000000009</v>
      </c>
      <c r="J461" s="299">
        <v>3781.7000000000007</v>
      </c>
      <c r="K461" s="298">
        <v>3657.3</v>
      </c>
      <c r="L461" s="298">
        <v>3506.2</v>
      </c>
      <c r="M461" s="298">
        <v>0.20921000000000001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1026.5</v>
      </c>
      <c r="D462" s="299">
        <v>1025.25</v>
      </c>
      <c r="E462" s="299">
        <v>1015.8</v>
      </c>
      <c r="F462" s="299">
        <v>1005.0999999999999</v>
      </c>
      <c r="G462" s="299">
        <v>995.64999999999986</v>
      </c>
      <c r="H462" s="299">
        <v>1035.95</v>
      </c>
      <c r="I462" s="299">
        <v>1045.3999999999999</v>
      </c>
      <c r="J462" s="299">
        <v>1056.1000000000001</v>
      </c>
      <c r="K462" s="298">
        <v>1034.7</v>
      </c>
      <c r="L462" s="298">
        <v>1014.55</v>
      </c>
      <c r="M462" s="298">
        <v>28.410360000000001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80.8</v>
      </c>
      <c r="D463" s="299">
        <v>80.883333333333326</v>
      </c>
      <c r="E463" s="299">
        <v>80.116666666666646</v>
      </c>
      <c r="F463" s="299">
        <v>79.433333333333323</v>
      </c>
      <c r="G463" s="299">
        <v>78.666666666666643</v>
      </c>
      <c r="H463" s="299">
        <v>81.566666666666649</v>
      </c>
      <c r="I463" s="299">
        <v>82.333333333333329</v>
      </c>
      <c r="J463" s="299">
        <v>83.016666666666652</v>
      </c>
      <c r="K463" s="298">
        <v>81.650000000000006</v>
      </c>
      <c r="L463" s="298">
        <v>80.2</v>
      </c>
      <c r="M463" s="298">
        <v>2.5404399999999998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652.54999999999995</v>
      </c>
      <c r="D464" s="299">
        <v>655.5</v>
      </c>
      <c r="E464" s="299">
        <v>646.04999999999995</v>
      </c>
      <c r="F464" s="299">
        <v>639.54999999999995</v>
      </c>
      <c r="G464" s="299">
        <v>630.09999999999991</v>
      </c>
      <c r="H464" s="299">
        <v>662</v>
      </c>
      <c r="I464" s="299">
        <v>671.45</v>
      </c>
      <c r="J464" s="299">
        <v>677.95</v>
      </c>
      <c r="K464" s="298">
        <v>664.95</v>
      </c>
      <c r="L464" s="298">
        <v>649</v>
      </c>
      <c r="M464" s="298">
        <v>1.7693300000000001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2079.0500000000002</v>
      </c>
      <c r="D465" s="299">
        <v>2093.6</v>
      </c>
      <c r="E465" s="299">
        <v>2050.4499999999998</v>
      </c>
      <c r="F465" s="299">
        <v>2021.85</v>
      </c>
      <c r="G465" s="299">
        <v>1978.6999999999998</v>
      </c>
      <c r="H465" s="299">
        <v>2122.1999999999998</v>
      </c>
      <c r="I465" s="299">
        <v>2165.3500000000004</v>
      </c>
      <c r="J465" s="299">
        <v>2193.9499999999998</v>
      </c>
      <c r="K465" s="298">
        <v>2136.75</v>
      </c>
      <c r="L465" s="298">
        <v>2065</v>
      </c>
      <c r="M465" s="298">
        <v>0.28743999999999997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619.95000000000005</v>
      </c>
      <c r="D466" s="299">
        <v>621.56666666666661</v>
      </c>
      <c r="E466" s="299">
        <v>614.98333333333323</v>
      </c>
      <c r="F466" s="299">
        <v>610.01666666666665</v>
      </c>
      <c r="G466" s="299">
        <v>603.43333333333328</v>
      </c>
      <c r="H466" s="299">
        <v>626.53333333333319</v>
      </c>
      <c r="I466" s="299">
        <v>633.11666666666667</v>
      </c>
      <c r="J466" s="299">
        <v>638.08333333333314</v>
      </c>
      <c r="K466" s="298">
        <v>628.15</v>
      </c>
      <c r="L466" s="298">
        <v>616.6</v>
      </c>
      <c r="M466" s="298">
        <v>0.18429999999999999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2531.0500000000002</v>
      </c>
      <c r="D467" s="299">
        <v>2540.7999999999997</v>
      </c>
      <c r="E467" s="299">
        <v>2503.5999999999995</v>
      </c>
      <c r="F467" s="299">
        <v>2476.1499999999996</v>
      </c>
      <c r="G467" s="299">
        <v>2438.9499999999994</v>
      </c>
      <c r="H467" s="299">
        <v>2568.2499999999995</v>
      </c>
      <c r="I467" s="299">
        <v>2605.4499999999994</v>
      </c>
      <c r="J467" s="299">
        <v>2632.8999999999996</v>
      </c>
      <c r="K467" s="298">
        <v>2578</v>
      </c>
      <c r="L467" s="298">
        <v>2513.35</v>
      </c>
      <c r="M467" s="298">
        <v>1.2475700000000001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2144.35</v>
      </c>
      <c r="D468" s="299">
        <v>2136.2833333333333</v>
      </c>
      <c r="E468" s="299">
        <v>2118.5666666666666</v>
      </c>
      <c r="F468" s="299">
        <v>2092.7833333333333</v>
      </c>
      <c r="G468" s="299">
        <v>2075.0666666666666</v>
      </c>
      <c r="H468" s="299">
        <v>2162.0666666666666</v>
      </c>
      <c r="I468" s="299">
        <v>2179.7833333333328</v>
      </c>
      <c r="J468" s="299">
        <v>2205.5666666666666</v>
      </c>
      <c r="K468" s="298">
        <v>2154</v>
      </c>
      <c r="L468" s="298">
        <v>2110.5</v>
      </c>
      <c r="M468" s="298">
        <v>20.39331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1466.7</v>
      </c>
      <c r="D469" s="299">
        <v>1477.75</v>
      </c>
      <c r="E469" s="299">
        <v>1450.5</v>
      </c>
      <c r="F469" s="299">
        <v>1434.3</v>
      </c>
      <c r="G469" s="299">
        <v>1407.05</v>
      </c>
      <c r="H469" s="299">
        <v>1493.95</v>
      </c>
      <c r="I469" s="299">
        <v>1521.2</v>
      </c>
      <c r="J469" s="299">
        <v>1537.4</v>
      </c>
      <c r="K469" s="298">
        <v>1505</v>
      </c>
      <c r="L469" s="298">
        <v>1461.55</v>
      </c>
      <c r="M469" s="298">
        <v>4.2373000000000003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480.85</v>
      </c>
      <c r="D470" s="299">
        <v>479.91666666666669</v>
      </c>
      <c r="E470" s="299">
        <v>474.93333333333339</v>
      </c>
      <c r="F470" s="299">
        <v>469.01666666666671</v>
      </c>
      <c r="G470" s="299">
        <v>464.03333333333342</v>
      </c>
      <c r="H470" s="299">
        <v>485.83333333333337</v>
      </c>
      <c r="I470" s="299">
        <v>490.81666666666661</v>
      </c>
      <c r="J470" s="299">
        <v>496.73333333333335</v>
      </c>
      <c r="K470" s="298">
        <v>484.9</v>
      </c>
      <c r="L470" s="298">
        <v>474</v>
      </c>
      <c r="M470" s="298">
        <v>2.2595499999999999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1204.25</v>
      </c>
      <c r="D471" s="299">
        <v>1192.5</v>
      </c>
      <c r="E471" s="299">
        <v>1174.2</v>
      </c>
      <c r="F471" s="299">
        <v>1144.1500000000001</v>
      </c>
      <c r="G471" s="299">
        <v>1125.8500000000001</v>
      </c>
      <c r="H471" s="299">
        <v>1222.55</v>
      </c>
      <c r="I471" s="299">
        <v>1240.8500000000001</v>
      </c>
      <c r="J471" s="299">
        <v>1270.8999999999999</v>
      </c>
      <c r="K471" s="298">
        <v>1210.8</v>
      </c>
      <c r="L471" s="298">
        <v>1162.45</v>
      </c>
      <c r="M471" s="298">
        <v>9.5490200000000005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38.799999999999997</v>
      </c>
      <c r="D472" s="299">
        <v>38.9</v>
      </c>
      <c r="E472" s="299">
        <v>38.599999999999994</v>
      </c>
      <c r="F472" s="299">
        <v>38.4</v>
      </c>
      <c r="G472" s="299">
        <v>38.099999999999994</v>
      </c>
      <c r="H472" s="299">
        <v>39.099999999999994</v>
      </c>
      <c r="I472" s="299">
        <v>39.399999999999991</v>
      </c>
      <c r="J472" s="299">
        <v>39.599999999999994</v>
      </c>
      <c r="K472" s="298">
        <v>39.200000000000003</v>
      </c>
      <c r="L472" s="298">
        <v>38.700000000000003</v>
      </c>
      <c r="M472" s="298">
        <v>22.835280000000001</v>
      </c>
      <c r="N472" s="1"/>
      <c r="O472" s="1"/>
    </row>
    <row r="473" spans="1:15" ht="12.75" customHeight="1">
      <c r="A473" s="30">
        <v>463</v>
      </c>
      <c r="B473" s="308" t="s">
        <v>885</v>
      </c>
      <c r="C473" s="298">
        <v>243.8</v>
      </c>
      <c r="D473" s="299">
        <v>243.35000000000002</v>
      </c>
      <c r="E473" s="299">
        <v>238.80000000000004</v>
      </c>
      <c r="F473" s="299">
        <v>233.8</v>
      </c>
      <c r="G473" s="299">
        <v>229.25000000000003</v>
      </c>
      <c r="H473" s="299">
        <v>248.35000000000005</v>
      </c>
      <c r="I473" s="299">
        <v>252.9</v>
      </c>
      <c r="J473" s="299">
        <v>257.90000000000009</v>
      </c>
      <c r="K473" s="298">
        <v>247.9</v>
      </c>
      <c r="L473" s="298">
        <v>238.35</v>
      </c>
      <c r="M473" s="298">
        <v>8.1382600000000007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162.85</v>
      </c>
      <c r="D474" s="299">
        <v>163.54999999999998</v>
      </c>
      <c r="E474" s="299">
        <v>160.14999999999998</v>
      </c>
      <c r="F474" s="299">
        <v>157.44999999999999</v>
      </c>
      <c r="G474" s="299">
        <v>154.04999999999998</v>
      </c>
      <c r="H474" s="299">
        <v>166.24999999999997</v>
      </c>
      <c r="I474" s="299">
        <v>169.65</v>
      </c>
      <c r="J474" s="299">
        <v>172.34999999999997</v>
      </c>
      <c r="K474" s="298">
        <v>166.95</v>
      </c>
      <c r="L474" s="298">
        <v>160.85</v>
      </c>
      <c r="M474" s="298">
        <v>6.0335400000000003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2013.1</v>
      </c>
      <c r="D475" s="299">
        <v>2020.0333333333335</v>
      </c>
      <c r="E475" s="299">
        <v>1985.0666666666671</v>
      </c>
      <c r="F475" s="299">
        <v>1957.0333333333335</v>
      </c>
      <c r="G475" s="299">
        <v>1922.0666666666671</v>
      </c>
      <c r="H475" s="299">
        <v>2048.0666666666671</v>
      </c>
      <c r="I475" s="299">
        <v>2083.0333333333338</v>
      </c>
      <c r="J475" s="299">
        <v>2111.0666666666671</v>
      </c>
      <c r="K475" s="298">
        <v>2055</v>
      </c>
      <c r="L475" s="298">
        <v>1992</v>
      </c>
      <c r="M475" s="298">
        <v>3.35643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11.2</v>
      </c>
      <c r="D476" s="299">
        <v>11.25</v>
      </c>
      <c r="E476" s="299">
        <v>11.15</v>
      </c>
      <c r="F476" s="299">
        <v>11.1</v>
      </c>
      <c r="G476" s="299">
        <v>11</v>
      </c>
      <c r="H476" s="299">
        <v>11.3</v>
      </c>
      <c r="I476" s="299">
        <v>11.400000000000002</v>
      </c>
      <c r="J476" s="299">
        <v>11.450000000000001</v>
      </c>
      <c r="K476" s="298">
        <v>11.35</v>
      </c>
      <c r="L476" s="298">
        <v>11.2</v>
      </c>
      <c r="M476" s="298">
        <v>8.3427600000000002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634.9</v>
      </c>
      <c r="D477" s="299">
        <v>622.18333333333339</v>
      </c>
      <c r="E477" s="299">
        <v>602.86666666666679</v>
      </c>
      <c r="F477" s="299">
        <v>570.83333333333337</v>
      </c>
      <c r="G477" s="299">
        <v>551.51666666666677</v>
      </c>
      <c r="H477" s="299">
        <v>654.21666666666681</v>
      </c>
      <c r="I477" s="299">
        <v>673.53333333333342</v>
      </c>
      <c r="J477" s="299">
        <v>705.56666666666683</v>
      </c>
      <c r="K477" s="298">
        <v>641.5</v>
      </c>
      <c r="L477" s="298">
        <v>590.15</v>
      </c>
      <c r="M477" s="298">
        <v>7.7772300000000003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690.25</v>
      </c>
      <c r="D478" s="299">
        <v>687.93333333333339</v>
      </c>
      <c r="E478" s="299">
        <v>683.56666666666683</v>
      </c>
      <c r="F478" s="299">
        <v>676.88333333333344</v>
      </c>
      <c r="G478" s="299">
        <v>672.51666666666688</v>
      </c>
      <c r="H478" s="299">
        <v>694.61666666666679</v>
      </c>
      <c r="I478" s="299">
        <v>698.98333333333335</v>
      </c>
      <c r="J478" s="299">
        <v>705.66666666666674</v>
      </c>
      <c r="K478" s="298">
        <v>692.3</v>
      </c>
      <c r="L478" s="298">
        <v>681.25</v>
      </c>
      <c r="M478" s="298">
        <v>30.24014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674.25</v>
      </c>
      <c r="D479" s="299">
        <v>677.6</v>
      </c>
      <c r="E479" s="299">
        <v>667.2</v>
      </c>
      <c r="F479" s="299">
        <v>660.15</v>
      </c>
      <c r="G479" s="299">
        <v>649.75</v>
      </c>
      <c r="H479" s="299">
        <v>684.65000000000009</v>
      </c>
      <c r="I479" s="299">
        <v>695.05</v>
      </c>
      <c r="J479" s="299">
        <v>702.10000000000014</v>
      </c>
      <c r="K479" s="298">
        <v>688</v>
      </c>
      <c r="L479" s="298">
        <v>670.55</v>
      </c>
      <c r="M479" s="298">
        <v>0.86046999999999996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5839.1</v>
      </c>
      <c r="D480" s="299">
        <v>5867.8833333333341</v>
      </c>
      <c r="E480" s="299">
        <v>5776.8166666666684</v>
      </c>
      <c r="F480" s="299">
        <v>5714.5333333333347</v>
      </c>
      <c r="G480" s="299">
        <v>5623.466666666669</v>
      </c>
      <c r="H480" s="299">
        <v>5930.1666666666679</v>
      </c>
      <c r="I480" s="299">
        <v>6021.2333333333336</v>
      </c>
      <c r="J480" s="299">
        <v>6083.5166666666673</v>
      </c>
      <c r="K480" s="298">
        <v>5958.95</v>
      </c>
      <c r="L480" s="298">
        <v>5805.6</v>
      </c>
      <c r="M480" s="298">
        <v>4.1097999999999999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36</v>
      </c>
      <c r="D481" s="299">
        <v>35.983333333333334</v>
      </c>
      <c r="E481" s="299">
        <v>35.716666666666669</v>
      </c>
      <c r="F481" s="299">
        <v>35.433333333333337</v>
      </c>
      <c r="G481" s="299">
        <v>35.166666666666671</v>
      </c>
      <c r="H481" s="299">
        <v>36.266666666666666</v>
      </c>
      <c r="I481" s="299">
        <v>36.533333333333331</v>
      </c>
      <c r="J481" s="299">
        <v>36.816666666666663</v>
      </c>
      <c r="K481" s="298">
        <v>36.25</v>
      </c>
      <c r="L481" s="298">
        <v>35.700000000000003</v>
      </c>
      <c r="M481" s="298">
        <v>38.277479999999997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1618.75</v>
      </c>
      <c r="D482" s="299">
        <v>1619.2</v>
      </c>
      <c r="E482" s="299">
        <v>1602.5500000000002</v>
      </c>
      <c r="F482" s="299">
        <v>1586.3500000000001</v>
      </c>
      <c r="G482" s="299">
        <v>1569.7000000000003</v>
      </c>
      <c r="H482" s="299">
        <v>1635.4</v>
      </c>
      <c r="I482" s="299">
        <v>1652.0500000000002</v>
      </c>
      <c r="J482" s="299">
        <v>1668.25</v>
      </c>
      <c r="K482" s="298">
        <v>1635.85</v>
      </c>
      <c r="L482" s="298">
        <v>1603</v>
      </c>
      <c r="M482" s="298">
        <v>3.6073400000000002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814.05</v>
      </c>
      <c r="D483" s="299">
        <v>813.35</v>
      </c>
      <c r="E483" s="299">
        <v>807.7</v>
      </c>
      <c r="F483" s="299">
        <v>801.35</v>
      </c>
      <c r="G483" s="299">
        <v>795.7</v>
      </c>
      <c r="H483" s="299">
        <v>819.7</v>
      </c>
      <c r="I483" s="299">
        <v>825.34999999999991</v>
      </c>
      <c r="J483" s="299">
        <v>831.7</v>
      </c>
      <c r="K483" s="298">
        <v>819</v>
      </c>
      <c r="L483" s="298">
        <v>807</v>
      </c>
      <c r="M483" s="298">
        <v>4.1787599999999996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227.25</v>
      </c>
      <c r="D484" s="299">
        <v>225.16666666666666</v>
      </c>
      <c r="E484" s="299">
        <v>220.58333333333331</v>
      </c>
      <c r="F484" s="299">
        <v>213.91666666666666</v>
      </c>
      <c r="G484" s="299">
        <v>209.33333333333331</v>
      </c>
      <c r="H484" s="299">
        <v>231.83333333333331</v>
      </c>
      <c r="I484" s="299">
        <v>236.41666666666663</v>
      </c>
      <c r="J484" s="299">
        <v>243.08333333333331</v>
      </c>
      <c r="K484" s="298">
        <v>229.75</v>
      </c>
      <c r="L484" s="298">
        <v>218.5</v>
      </c>
      <c r="M484" s="298">
        <v>3.4243399999999999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2518.85</v>
      </c>
      <c r="D485" s="299">
        <v>2531.1833333333329</v>
      </c>
      <c r="E485" s="299">
        <v>2487.6666666666661</v>
      </c>
      <c r="F485" s="299">
        <v>2456.4833333333331</v>
      </c>
      <c r="G485" s="299">
        <v>2412.9666666666662</v>
      </c>
      <c r="H485" s="299">
        <v>2562.3666666666659</v>
      </c>
      <c r="I485" s="299">
        <v>2605.8833333333332</v>
      </c>
      <c r="J485" s="299">
        <v>2637.0666666666657</v>
      </c>
      <c r="K485" s="298">
        <v>2574.6999999999998</v>
      </c>
      <c r="L485" s="298">
        <v>2500</v>
      </c>
      <c r="M485" s="298">
        <v>0.21643999999999999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636.54999999999995</v>
      </c>
      <c r="D486" s="299">
        <v>630.18333333333328</v>
      </c>
      <c r="E486" s="299">
        <v>621.36666666666656</v>
      </c>
      <c r="F486" s="299">
        <v>606.18333333333328</v>
      </c>
      <c r="G486" s="299">
        <v>597.36666666666656</v>
      </c>
      <c r="H486" s="299">
        <v>645.36666666666656</v>
      </c>
      <c r="I486" s="299">
        <v>654.18333333333339</v>
      </c>
      <c r="J486" s="299">
        <v>669.36666666666656</v>
      </c>
      <c r="K486" s="298">
        <v>639</v>
      </c>
      <c r="L486" s="298">
        <v>615</v>
      </c>
      <c r="M486" s="298">
        <v>3.08202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304.7</v>
      </c>
      <c r="D487" s="299">
        <v>324.01666666666671</v>
      </c>
      <c r="E487" s="299">
        <v>279.28333333333342</v>
      </c>
      <c r="F487" s="299">
        <v>253.86666666666673</v>
      </c>
      <c r="G487" s="299">
        <v>209.13333333333344</v>
      </c>
      <c r="H487" s="299">
        <v>349.43333333333339</v>
      </c>
      <c r="I487" s="299">
        <v>394.16666666666663</v>
      </c>
      <c r="J487" s="299">
        <v>419.58333333333337</v>
      </c>
      <c r="K487" s="298">
        <v>368.75</v>
      </c>
      <c r="L487" s="298">
        <v>298.60000000000002</v>
      </c>
      <c r="M487" s="298">
        <v>12.38979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26.2</v>
      </c>
      <c r="D488" s="299">
        <v>26.283333333333331</v>
      </c>
      <c r="E488" s="299">
        <v>25.716666666666661</v>
      </c>
      <c r="F488" s="299">
        <v>25.233333333333331</v>
      </c>
      <c r="G488" s="299">
        <v>24.666666666666661</v>
      </c>
      <c r="H488" s="299">
        <v>26.766666666666662</v>
      </c>
      <c r="I488" s="299">
        <v>27.333333333333332</v>
      </c>
      <c r="J488" s="299">
        <v>27.816666666666663</v>
      </c>
      <c r="K488" s="298">
        <v>26.85</v>
      </c>
      <c r="L488" s="298">
        <v>25.8</v>
      </c>
      <c r="M488" s="298">
        <v>48.952629999999999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277.75</v>
      </c>
      <c r="D489" s="299">
        <v>279.55</v>
      </c>
      <c r="E489" s="299">
        <v>273.35000000000002</v>
      </c>
      <c r="F489" s="299">
        <v>268.95</v>
      </c>
      <c r="G489" s="299">
        <v>262.75</v>
      </c>
      <c r="H489" s="299">
        <v>283.95000000000005</v>
      </c>
      <c r="I489" s="299">
        <v>290.14999999999998</v>
      </c>
      <c r="J489" s="299">
        <v>294.55000000000007</v>
      </c>
      <c r="K489" s="298">
        <v>285.75</v>
      </c>
      <c r="L489" s="298">
        <v>275.14999999999998</v>
      </c>
      <c r="M489" s="298">
        <v>3.0675599999999998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312.35000000000002</v>
      </c>
      <c r="D490" s="318">
        <v>313.95</v>
      </c>
      <c r="E490" s="318">
        <v>309.2</v>
      </c>
      <c r="F490" s="318">
        <v>306.05</v>
      </c>
      <c r="G490" s="318">
        <v>301.3</v>
      </c>
      <c r="H490" s="318">
        <v>317.09999999999997</v>
      </c>
      <c r="I490" s="318">
        <v>321.84999999999997</v>
      </c>
      <c r="J490" s="317">
        <v>324.99999999999994</v>
      </c>
      <c r="K490" s="317">
        <v>318.7</v>
      </c>
      <c r="L490" s="317">
        <v>310.8</v>
      </c>
      <c r="M490" s="269">
        <v>1.10046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848.55</v>
      </c>
      <c r="D491" s="318">
        <v>840.08333333333337</v>
      </c>
      <c r="E491" s="318">
        <v>828.36666666666679</v>
      </c>
      <c r="F491" s="318">
        <v>808.18333333333339</v>
      </c>
      <c r="G491" s="318">
        <v>796.46666666666681</v>
      </c>
      <c r="H491" s="318">
        <v>860.26666666666677</v>
      </c>
      <c r="I491" s="318">
        <v>871.98333333333323</v>
      </c>
      <c r="J491" s="317">
        <v>892.16666666666674</v>
      </c>
      <c r="K491" s="317">
        <v>851.8</v>
      </c>
      <c r="L491" s="317">
        <v>819.9</v>
      </c>
      <c r="M491" s="269">
        <v>10.367190000000001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224</v>
      </c>
      <c r="D492" s="299">
        <v>226.01666666666665</v>
      </c>
      <c r="E492" s="299">
        <v>219.0333333333333</v>
      </c>
      <c r="F492" s="299">
        <v>214.06666666666666</v>
      </c>
      <c r="G492" s="299">
        <v>207.08333333333331</v>
      </c>
      <c r="H492" s="299">
        <v>230.98333333333329</v>
      </c>
      <c r="I492" s="299">
        <v>237.96666666666664</v>
      </c>
      <c r="J492" s="299">
        <v>242.93333333333328</v>
      </c>
      <c r="K492" s="298">
        <v>233</v>
      </c>
      <c r="L492" s="298">
        <v>221.05</v>
      </c>
      <c r="M492" s="298">
        <v>203.85517999999999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1997.45</v>
      </c>
      <c r="D493" s="318">
        <v>2012.0666666666666</v>
      </c>
      <c r="E493" s="318">
        <v>1975.4333333333334</v>
      </c>
      <c r="F493" s="318">
        <v>1953.4166666666667</v>
      </c>
      <c r="G493" s="318">
        <v>1916.7833333333335</v>
      </c>
      <c r="H493" s="318">
        <v>2034.0833333333333</v>
      </c>
      <c r="I493" s="318">
        <v>2070.7166666666662</v>
      </c>
      <c r="J493" s="317">
        <v>2092.7333333333331</v>
      </c>
      <c r="K493" s="317">
        <v>2048.6999999999998</v>
      </c>
      <c r="L493" s="317">
        <v>1990.05</v>
      </c>
      <c r="M493" s="269">
        <v>0.16128999999999999</v>
      </c>
      <c r="N493" s="1"/>
      <c r="O493" s="1"/>
    </row>
    <row r="494" spans="1:15" ht="12.75" customHeight="1">
      <c r="A494" s="30">
        <v>484</v>
      </c>
      <c r="B494" s="331" t="s">
        <v>886</v>
      </c>
      <c r="C494" s="298">
        <v>315.35000000000002</v>
      </c>
      <c r="D494" s="299">
        <v>315.86666666666667</v>
      </c>
      <c r="E494" s="299">
        <v>309.48333333333335</v>
      </c>
      <c r="F494" s="299">
        <v>303.61666666666667</v>
      </c>
      <c r="G494" s="299">
        <v>297.23333333333335</v>
      </c>
      <c r="H494" s="299">
        <v>321.73333333333335</v>
      </c>
      <c r="I494" s="299">
        <v>328.11666666666667</v>
      </c>
      <c r="J494" s="299">
        <v>333.98333333333335</v>
      </c>
      <c r="K494" s="298">
        <v>322.25</v>
      </c>
      <c r="L494" s="298">
        <v>310</v>
      </c>
      <c r="M494" s="298">
        <v>0.77415999999999996</v>
      </c>
      <c r="N494" s="1"/>
      <c r="O494" s="1"/>
    </row>
    <row r="495" spans="1:15" ht="12.75" customHeight="1">
      <c r="A495" s="30">
        <v>485</v>
      </c>
      <c r="B495" s="333" t="s">
        <v>524</v>
      </c>
      <c r="C495" s="318">
        <v>2009.25</v>
      </c>
      <c r="D495" s="318">
        <v>2017.1166666666668</v>
      </c>
      <c r="E495" s="299">
        <v>1993.2333333333336</v>
      </c>
      <c r="F495" s="299">
        <v>1977.2166666666667</v>
      </c>
      <c r="G495" s="299">
        <v>1953.3333333333335</v>
      </c>
      <c r="H495" s="299">
        <v>2033.1333333333337</v>
      </c>
      <c r="I495" s="299">
        <v>2057.0166666666669</v>
      </c>
      <c r="J495" s="299">
        <v>2073.0333333333338</v>
      </c>
      <c r="K495" s="298">
        <v>2041</v>
      </c>
      <c r="L495" s="298">
        <v>2001.1</v>
      </c>
      <c r="M495" s="298">
        <v>0.14126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8.4</v>
      </c>
      <c r="D496" s="299">
        <v>8.4500000000000011</v>
      </c>
      <c r="E496" s="299">
        <v>8.3000000000000025</v>
      </c>
      <c r="F496" s="299">
        <v>8.2000000000000011</v>
      </c>
      <c r="G496" s="299">
        <v>8.0500000000000025</v>
      </c>
      <c r="H496" s="299">
        <v>8.5500000000000025</v>
      </c>
      <c r="I496" s="299">
        <v>8.7000000000000011</v>
      </c>
      <c r="J496" s="299">
        <v>8.8000000000000025</v>
      </c>
      <c r="K496" s="298">
        <v>8.6</v>
      </c>
      <c r="L496" s="298">
        <v>8.35</v>
      </c>
      <c r="M496" s="298">
        <v>528.40895999999998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968.65</v>
      </c>
      <c r="D497" s="318">
        <v>972.73333333333323</v>
      </c>
      <c r="E497" s="299">
        <v>961.46666666666647</v>
      </c>
      <c r="F497" s="299">
        <v>954.28333333333319</v>
      </c>
      <c r="G497" s="299">
        <v>943.01666666666642</v>
      </c>
      <c r="H497" s="299">
        <v>979.91666666666652</v>
      </c>
      <c r="I497" s="299">
        <v>991.18333333333317</v>
      </c>
      <c r="J497" s="299">
        <v>998.36666666666656</v>
      </c>
      <c r="K497" s="298">
        <v>984</v>
      </c>
      <c r="L497" s="298">
        <v>965.55</v>
      </c>
      <c r="M497" s="298">
        <v>6.0588499999999996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220</v>
      </c>
      <c r="D498" s="299">
        <v>222.5</v>
      </c>
      <c r="E498" s="299">
        <v>216</v>
      </c>
      <c r="F498" s="299">
        <v>212</v>
      </c>
      <c r="G498" s="299">
        <v>205.5</v>
      </c>
      <c r="H498" s="299">
        <v>226.5</v>
      </c>
      <c r="I498" s="299">
        <v>233</v>
      </c>
      <c r="J498" s="299">
        <v>237</v>
      </c>
      <c r="K498" s="298">
        <v>229</v>
      </c>
      <c r="L498" s="298">
        <v>218.5</v>
      </c>
      <c r="M498" s="298">
        <v>9.0215700000000005</v>
      </c>
      <c r="N498" s="1"/>
      <c r="O498" s="1"/>
    </row>
    <row r="499" spans="1:15" ht="12.75" customHeight="1">
      <c r="A499" s="30">
        <v>489</v>
      </c>
      <c r="B499" s="332" t="s">
        <v>526</v>
      </c>
      <c r="C499" s="318">
        <v>69.95</v>
      </c>
      <c r="D499" s="318">
        <v>70.55</v>
      </c>
      <c r="E499" s="299">
        <v>69.149999999999991</v>
      </c>
      <c r="F499" s="299">
        <v>68.349999999999994</v>
      </c>
      <c r="G499" s="299">
        <v>66.949999999999989</v>
      </c>
      <c r="H499" s="299">
        <v>71.349999999999994</v>
      </c>
      <c r="I499" s="299">
        <v>72.75</v>
      </c>
      <c r="J499" s="299">
        <v>73.55</v>
      </c>
      <c r="K499" s="298">
        <v>71.95</v>
      </c>
      <c r="L499" s="298">
        <v>69.75</v>
      </c>
      <c r="M499" s="298">
        <v>9.5632599999999996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520</v>
      </c>
      <c r="D500" s="299">
        <v>519.06666666666672</v>
      </c>
      <c r="E500" s="299">
        <v>511.18333333333339</v>
      </c>
      <c r="F500" s="299">
        <v>502.36666666666667</v>
      </c>
      <c r="G500" s="299">
        <v>494.48333333333335</v>
      </c>
      <c r="H500" s="299">
        <v>527.88333333333344</v>
      </c>
      <c r="I500" s="299">
        <v>535.76666666666688</v>
      </c>
      <c r="J500" s="299">
        <v>544.58333333333348</v>
      </c>
      <c r="K500" s="298">
        <v>526.95000000000005</v>
      </c>
      <c r="L500" s="298">
        <v>510.25</v>
      </c>
      <c r="M500" s="298">
        <v>1.36128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1658.6</v>
      </c>
      <c r="D501" s="318">
        <v>1655.8666666666668</v>
      </c>
      <c r="E501" s="299">
        <v>1640.7333333333336</v>
      </c>
      <c r="F501" s="299">
        <v>1622.8666666666668</v>
      </c>
      <c r="G501" s="299">
        <v>1607.7333333333336</v>
      </c>
      <c r="H501" s="299">
        <v>1673.7333333333336</v>
      </c>
      <c r="I501" s="299">
        <v>1688.8666666666668</v>
      </c>
      <c r="J501" s="299">
        <v>1706.7333333333336</v>
      </c>
      <c r="K501" s="298">
        <v>1671</v>
      </c>
      <c r="L501" s="298">
        <v>1638</v>
      </c>
      <c r="M501" s="298">
        <v>0.86772000000000005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419.1</v>
      </c>
      <c r="D502" s="318">
        <v>420.11666666666662</v>
      </c>
      <c r="E502" s="299">
        <v>415.53333333333325</v>
      </c>
      <c r="F502" s="299">
        <v>411.96666666666664</v>
      </c>
      <c r="G502" s="299">
        <v>407.38333333333327</v>
      </c>
      <c r="H502" s="299">
        <v>423.68333333333322</v>
      </c>
      <c r="I502" s="299">
        <v>428.26666666666659</v>
      </c>
      <c r="J502" s="299">
        <v>431.8333333333332</v>
      </c>
      <c r="K502" s="298">
        <v>424.7</v>
      </c>
      <c r="L502" s="298">
        <v>416.55</v>
      </c>
      <c r="M502" s="298">
        <v>47.677160000000001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209.15</v>
      </c>
      <c r="D503" s="318">
        <v>210.06666666666669</v>
      </c>
      <c r="E503" s="299">
        <v>207.18333333333339</v>
      </c>
      <c r="F503" s="299">
        <v>205.2166666666667</v>
      </c>
      <c r="G503" s="299">
        <v>202.3333333333334</v>
      </c>
      <c r="H503" s="299">
        <v>212.03333333333339</v>
      </c>
      <c r="I503" s="299">
        <v>214.91666666666666</v>
      </c>
      <c r="J503" s="299">
        <v>216.88333333333338</v>
      </c>
      <c r="K503" s="298">
        <v>212.95</v>
      </c>
      <c r="L503" s="298">
        <v>208.1</v>
      </c>
      <c r="M503" s="298">
        <v>4.4528800000000004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12.8</v>
      </c>
      <c r="D504" s="318">
        <v>12.816666666666668</v>
      </c>
      <c r="E504" s="299">
        <v>12.683333333333337</v>
      </c>
      <c r="F504" s="299">
        <v>12.566666666666668</v>
      </c>
      <c r="G504" s="299">
        <v>12.433333333333337</v>
      </c>
      <c r="H504" s="299">
        <v>12.933333333333337</v>
      </c>
      <c r="I504" s="299">
        <v>13.066666666666666</v>
      </c>
      <c r="J504" s="299">
        <v>13.183333333333337</v>
      </c>
      <c r="K504" s="298">
        <v>12.95</v>
      </c>
      <c r="L504" s="298">
        <v>12.7</v>
      </c>
      <c r="M504" s="298">
        <v>197.92617000000001</v>
      </c>
      <c r="N504" s="1"/>
      <c r="O504" s="1"/>
    </row>
    <row r="505" spans="1:15" ht="12.75" customHeight="1">
      <c r="A505" s="30">
        <v>495</v>
      </c>
      <c r="B505" s="269" t="s">
        <v>887</v>
      </c>
      <c r="C505" s="318">
        <v>7791.9</v>
      </c>
      <c r="D505" s="318">
        <v>7832.3</v>
      </c>
      <c r="E505" s="299">
        <v>7709.6</v>
      </c>
      <c r="F505" s="299">
        <v>7627.3</v>
      </c>
      <c r="G505" s="299">
        <v>7504.6</v>
      </c>
      <c r="H505" s="299">
        <v>7914.6</v>
      </c>
      <c r="I505" s="299">
        <v>8037.2999999999993</v>
      </c>
      <c r="J505" s="299">
        <v>8119.6</v>
      </c>
      <c r="K505" s="298">
        <v>7955</v>
      </c>
      <c r="L505" s="298">
        <v>7750</v>
      </c>
      <c r="M505" s="298">
        <v>5.5390000000000002E-2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223.85</v>
      </c>
      <c r="D506" s="318">
        <v>225.30000000000004</v>
      </c>
      <c r="E506" s="299">
        <v>221.10000000000008</v>
      </c>
      <c r="F506" s="299">
        <v>218.35000000000005</v>
      </c>
      <c r="G506" s="299">
        <v>214.15000000000009</v>
      </c>
      <c r="H506" s="299">
        <v>228.05000000000007</v>
      </c>
      <c r="I506" s="299">
        <v>232.25000000000006</v>
      </c>
      <c r="J506" s="299">
        <v>235.00000000000006</v>
      </c>
      <c r="K506" s="298">
        <v>229.5</v>
      </c>
      <c r="L506" s="298">
        <v>222.55</v>
      </c>
      <c r="M506" s="298">
        <v>92.541889999999995</v>
      </c>
      <c r="N506" s="1"/>
      <c r="O506" s="1"/>
    </row>
    <row r="507" spans="1:15" ht="12.75" customHeight="1">
      <c r="A507" s="342">
        <v>497</v>
      </c>
      <c r="B507" s="269" t="s">
        <v>529</v>
      </c>
      <c r="C507" s="318">
        <v>269.7</v>
      </c>
      <c r="D507" s="318">
        <v>269.73333333333329</v>
      </c>
      <c r="E507" s="299">
        <v>267.56666666666661</v>
      </c>
      <c r="F507" s="299">
        <v>265.43333333333334</v>
      </c>
      <c r="G507" s="299">
        <v>263.26666666666665</v>
      </c>
      <c r="H507" s="299">
        <v>271.86666666666656</v>
      </c>
      <c r="I507" s="299">
        <v>274.03333333333319</v>
      </c>
      <c r="J507" s="299">
        <v>276.16666666666652</v>
      </c>
      <c r="K507" s="298">
        <v>271.89999999999998</v>
      </c>
      <c r="L507" s="298">
        <v>267.60000000000002</v>
      </c>
      <c r="M507" s="298">
        <v>3.7331400000000001</v>
      </c>
      <c r="N507" s="1"/>
      <c r="O507" s="1"/>
    </row>
    <row r="508" spans="1:15" ht="12.75" customHeight="1">
      <c r="A508" s="317">
        <v>498</v>
      </c>
      <c r="B508" s="269" t="s">
        <v>859</v>
      </c>
      <c r="C508" s="269">
        <v>54.8</v>
      </c>
      <c r="D508" s="318">
        <v>54.79999999999999</v>
      </c>
      <c r="E508" s="299">
        <v>54.299999999999983</v>
      </c>
      <c r="F508" s="299">
        <v>53.79999999999999</v>
      </c>
      <c r="G508" s="299">
        <v>53.299999999999983</v>
      </c>
      <c r="H508" s="299">
        <v>55.299999999999983</v>
      </c>
      <c r="I508" s="299">
        <v>55.8</v>
      </c>
      <c r="J508" s="299">
        <v>56.299999999999983</v>
      </c>
      <c r="K508" s="298">
        <v>55.3</v>
      </c>
      <c r="L508" s="298">
        <v>54.3</v>
      </c>
      <c r="M508" s="298">
        <v>214.13556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365.95</v>
      </c>
      <c r="D509" s="318">
        <v>366.66666666666669</v>
      </c>
      <c r="E509" s="299">
        <v>363.83333333333337</v>
      </c>
      <c r="F509" s="299">
        <v>361.7166666666667</v>
      </c>
      <c r="G509" s="299">
        <v>358.88333333333338</v>
      </c>
      <c r="H509" s="299">
        <v>368.78333333333336</v>
      </c>
      <c r="I509" s="299">
        <v>371.61666666666673</v>
      </c>
      <c r="J509" s="299">
        <v>373.73333333333335</v>
      </c>
      <c r="K509" s="298">
        <v>369.5</v>
      </c>
      <c r="L509" s="298">
        <v>364.55</v>
      </c>
      <c r="M509" s="298">
        <v>6.15151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1605.9</v>
      </c>
      <c r="D510" s="318">
        <v>1610.2333333333333</v>
      </c>
      <c r="E510" s="299">
        <v>1595.6666666666667</v>
      </c>
      <c r="F510" s="299">
        <v>1585.4333333333334</v>
      </c>
      <c r="G510" s="299">
        <v>1570.8666666666668</v>
      </c>
      <c r="H510" s="299">
        <v>1620.4666666666667</v>
      </c>
      <c r="I510" s="299">
        <v>1635.0333333333333</v>
      </c>
      <c r="J510" s="299">
        <v>1645.2666666666667</v>
      </c>
      <c r="K510" s="298">
        <v>1624.8</v>
      </c>
      <c r="L510" s="298">
        <v>1600</v>
      </c>
      <c r="M510" s="298">
        <v>4.5719999999999997E-2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2061.5500000000002</v>
      </c>
      <c r="D511" s="318">
        <v>2057.1833333333334</v>
      </c>
      <c r="E511" s="299">
        <v>2044.3666666666668</v>
      </c>
      <c r="F511" s="299">
        <v>2027.1833333333334</v>
      </c>
      <c r="G511" s="299">
        <v>2014.3666666666668</v>
      </c>
      <c r="H511" s="299">
        <v>2074.3666666666668</v>
      </c>
      <c r="I511" s="299">
        <v>2087.1833333333334</v>
      </c>
      <c r="J511" s="299">
        <v>2104.3666666666668</v>
      </c>
      <c r="K511" s="298">
        <v>2070</v>
      </c>
      <c r="L511" s="298">
        <v>2040</v>
      </c>
      <c r="M511" s="298">
        <v>0.16145000000000001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8"/>
      <c r="B5" s="459"/>
      <c r="C5" s="458"/>
      <c r="D5" s="45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0" t="s">
        <v>533</v>
      </c>
      <c r="C7" s="459"/>
      <c r="D7" s="7">
        <f>Main!B10</f>
        <v>44753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44750</v>
      </c>
      <c r="B10" s="29">
        <v>540788</v>
      </c>
      <c r="C10" s="28" t="s">
        <v>978</v>
      </c>
      <c r="D10" s="28" t="s">
        <v>979</v>
      </c>
      <c r="E10" s="28" t="s">
        <v>543</v>
      </c>
      <c r="F10" s="87">
        <v>52000</v>
      </c>
      <c r="G10" s="29">
        <v>50.76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44750</v>
      </c>
      <c r="B11" s="29">
        <v>539621</v>
      </c>
      <c r="C11" s="28" t="s">
        <v>890</v>
      </c>
      <c r="D11" s="28" t="s">
        <v>942</v>
      </c>
      <c r="E11" s="28" t="s">
        <v>543</v>
      </c>
      <c r="F11" s="87">
        <v>458773</v>
      </c>
      <c r="G11" s="29">
        <v>2.06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44750</v>
      </c>
      <c r="B12" s="29">
        <v>539621</v>
      </c>
      <c r="C12" s="28" t="s">
        <v>890</v>
      </c>
      <c r="D12" s="28" t="s">
        <v>980</v>
      </c>
      <c r="E12" s="28" t="s">
        <v>543</v>
      </c>
      <c r="F12" s="87">
        <v>342239</v>
      </c>
      <c r="G12" s="29">
        <v>1.98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44750</v>
      </c>
      <c r="B13" s="29">
        <v>539662</v>
      </c>
      <c r="C13" s="28" t="s">
        <v>913</v>
      </c>
      <c r="D13" s="28" t="s">
        <v>981</v>
      </c>
      <c r="E13" s="28" t="s">
        <v>543</v>
      </c>
      <c r="F13" s="87">
        <v>144052</v>
      </c>
      <c r="G13" s="29">
        <v>50.9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44750</v>
      </c>
      <c r="B14" s="29">
        <v>539662</v>
      </c>
      <c r="C14" s="28" t="s">
        <v>913</v>
      </c>
      <c r="D14" s="28" t="s">
        <v>982</v>
      </c>
      <c r="E14" s="28" t="s">
        <v>543</v>
      </c>
      <c r="F14" s="87">
        <v>201000</v>
      </c>
      <c r="G14" s="29">
        <v>50.9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44750</v>
      </c>
      <c r="B15" s="29">
        <v>539662</v>
      </c>
      <c r="C15" s="28" t="s">
        <v>913</v>
      </c>
      <c r="D15" s="28" t="s">
        <v>983</v>
      </c>
      <c r="E15" s="28" t="s">
        <v>543</v>
      </c>
      <c r="F15" s="87">
        <v>254000</v>
      </c>
      <c r="G15" s="29">
        <v>50.9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44750</v>
      </c>
      <c r="B16" s="29">
        <v>539662</v>
      </c>
      <c r="C16" s="28" t="s">
        <v>913</v>
      </c>
      <c r="D16" s="28" t="s">
        <v>965</v>
      </c>
      <c r="E16" s="28" t="s">
        <v>542</v>
      </c>
      <c r="F16" s="87">
        <v>60000</v>
      </c>
      <c r="G16" s="29">
        <v>50.9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44750</v>
      </c>
      <c r="B17" s="29">
        <v>542666</v>
      </c>
      <c r="C17" s="28" t="s">
        <v>984</v>
      </c>
      <c r="D17" s="28" t="s">
        <v>985</v>
      </c>
      <c r="E17" s="28" t="s">
        <v>542</v>
      </c>
      <c r="F17" s="87">
        <v>99508</v>
      </c>
      <c r="G17" s="29">
        <v>207.14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44750</v>
      </c>
      <c r="B18" s="29">
        <v>542666</v>
      </c>
      <c r="C18" s="28" t="s">
        <v>984</v>
      </c>
      <c r="D18" s="28" t="s">
        <v>985</v>
      </c>
      <c r="E18" s="28" t="s">
        <v>543</v>
      </c>
      <c r="F18" s="87">
        <v>99508</v>
      </c>
      <c r="G18" s="29">
        <v>207.2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44750</v>
      </c>
      <c r="B19" s="29">
        <v>542666</v>
      </c>
      <c r="C19" s="28" t="s">
        <v>984</v>
      </c>
      <c r="D19" s="28" t="s">
        <v>986</v>
      </c>
      <c r="E19" s="28" t="s">
        <v>543</v>
      </c>
      <c r="F19" s="87">
        <v>75546</v>
      </c>
      <c r="G19" s="29">
        <v>207.27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44750</v>
      </c>
      <c r="B20" s="29">
        <v>542666</v>
      </c>
      <c r="C20" s="28" t="s">
        <v>984</v>
      </c>
      <c r="D20" s="28" t="s">
        <v>986</v>
      </c>
      <c r="E20" s="28" t="s">
        <v>542</v>
      </c>
      <c r="F20" s="87">
        <v>67000</v>
      </c>
      <c r="G20" s="29">
        <v>207.16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44750</v>
      </c>
      <c r="B21" s="29">
        <v>514386</v>
      </c>
      <c r="C21" s="28" t="s">
        <v>943</v>
      </c>
      <c r="D21" s="28" t="s">
        <v>928</v>
      </c>
      <c r="E21" s="28" t="s">
        <v>543</v>
      </c>
      <c r="F21" s="87">
        <v>224104</v>
      </c>
      <c r="G21" s="29">
        <v>5.95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44750</v>
      </c>
      <c r="B22" s="29">
        <v>530259</v>
      </c>
      <c r="C22" s="28" t="s">
        <v>987</v>
      </c>
      <c r="D22" s="28" t="s">
        <v>988</v>
      </c>
      <c r="E22" s="28" t="s">
        <v>542</v>
      </c>
      <c r="F22" s="87">
        <v>41476</v>
      </c>
      <c r="G22" s="29">
        <v>31.28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44750</v>
      </c>
      <c r="B23" s="29">
        <v>530259</v>
      </c>
      <c r="C23" s="28" t="s">
        <v>987</v>
      </c>
      <c r="D23" s="28" t="s">
        <v>988</v>
      </c>
      <c r="E23" s="28" t="s">
        <v>543</v>
      </c>
      <c r="F23" s="87">
        <v>904</v>
      </c>
      <c r="G23" s="29">
        <v>31.64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44750</v>
      </c>
      <c r="B24" s="29">
        <v>530259</v>
      </c>
      <c r="C24" s="28" t="s">
        <v>987</v>
      </c>
      <c r="D24" s="28" t="s">
        <v>989</v>
      </c>
      <c r="E24" s="28" t="s">
        <v>543</v>
      </c>
      <c r="F24" s="87">
        <v>51134</v>
      </c>
      <c r="G24" s="29">
        <v>31.62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44750</v>
      </c>
      <c r="B25" s="29">
        <v>542924</v>
      </c>
      <c r="C25" s="28" t="s">
        <v>990</v>
      </c>
      <c r="D25" s="28" t="s">
        <v>991</v>
      </c>
      <c r="E25" s="28" t="s">
        <v>543</v>
      </c>
      <c r="F25" s="87">
        <v>42000</v>
      </c>
      <c r="G25" s="29">
        <v>7.16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44750</v>
      </c>
      <c r="B26" s="29">
        <v>543286</v>
      </c>
      <c r="C26" s="28" t="s">
        <v>852</v>
      </c>
      <c r="D26" s="28" t="s">
        <v>992</v>
      </c>
      <c r="E26" s="28" t="s">
        <v>542</v>
      </c>
      <c r="F26" s="87">
        <v>30000</v>
      </c>
      <c r="G26" s="29">
        <v>23.45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44750</v>
      </c>
      <c r="B27" s="29">
        <v>543286</v>
      </c>
      <c r="C27" s="28" t="s">
        <v>852</v>
      </c>
      <c r="D27" s="28" t="s">
        <v>929</v>
      </c>
      <c r="E27" s="28" t="s">
        <v>543</v>
      </c>
      <c r="F27" s="87">
        <v>72000</v>
      </c>
      <c r="G27" s="29">
        <v>23.5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44750</v>
      </c>
      <c r="B28" s="29">
        <v>543286</v>
      </c>
      <c r="C28" s="28" t="s">
        <v>852</v>
      </c>
      <c r="D28" s="28" t="s">
        <v>993</v>
      </c>
      <c r="E28" s="28" t="s">
        <v>542</v>
      </c>
      <c r="F28" s="87">
        <v>54000</v>
      </c>
      <c r="G28" s="29">
        <v>23.42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44750</v>
      </c>
      <c r="B29" s="29">
        <v>540360</v>
      </c>
      <c r="C29" s="28" t="s">
        <v>994</v>
      </c>
      <c r="D29" s="28" t="s">
        <v>930</v>
      </c>
      <c r="E29" s="28" t="s">
        <v>542</v>
      </c>
      <c r="F29" s="87">
        <v>50000</v>
      </c>
      <c r="G29" s="29">
        <v>51.3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44750</v>
      </c>
      <c r="B30" s="29">
        <v>539767</v>
      </c>
      <c r="C30" s="28" t="s">
        <v>995</v>
      </c>
      <c r="D30" s="28" t="s">
        <v>996</v>
      </c>
      <c r="E30" s="28" t="s">
        <v>543</v>
      </c>
      <c r="F30" s="87">
        <v>60000</v>
      </c>
      <c r="G30" s="29">
        <v>15.4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44750</v>
      </c>
      <c r="B31" s="29">
        <v>539767</v>
      </c>
      <c r="C31" s="28" t="s">
        <v>995</v>
      </c>
      <c r="D31" s="28" t="s">
        <v>997</v>
      </c>
      <c r="E31" s="28" t="s">
        <v>542</v>
      </c>
      <c r="F31" s="87">
        <v>60500</v>
      </c>
      <c r="G31" s="29">
        <v>15.4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44750</v>
      </c>
      <c r="B32" s="29">
        <v>530167</v>
      </c>
      <c r="C32" s="28" t="s">
        <v>998</v>
      </c>
      <c r="D32" s="28" t="s">
        <v>999</v>
      </c>
      <c r="E32" s="28" t="s">
        <v>543</v>
      </c>
      <c r="F32" s="87">
        <v>26300</v>
      </c>
      <c r="G32" s="29">
        <v>16.600000000000001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44750</v>
      </c>
      <c r="B33" s="29">
        <v>530167</v>
      </c>
      <c r="C33" s="28" t="s">
        <v>998</v>
      </c>
      <c r="D33" s="28" t="s">
        <v>1000</v>
      </c>
      <c r="E33" s="28" t="s">
        <v>542</v>
      </c>
      <c r="F33" s="87">
        <v>15357</v>
      </c>
      <c r="G33" s="29">
        <v>16.41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44750</v>
      </c>
      <c r="B34" s="29">
        <v>539199</v>
      </c>
      <c r="C34" s="28" t="s">
        <v>963</v>
      </c>
      <c r="D34" s="28" t="s">
        <v>964</v>
      </c>
      <c r="E34" s="28" t="s">
        <v>543</v>
      </c>
      <c r="F34" s="87">
        <v>30000</v>
      </c>
      <c r="G34" s="29">
        <v>82.07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44750</v>
      </c>
      <c r="B35" s="29">
        <v>526723</v>
      </c>
      <c r="C35" s="28" t="s">
        <v>1001</v>
      </c>
      <c r="D35" s="28" t="s">
        <v>1002</v>
      </c>
      <c r="E35" s="28" t="s">
        <v>543</v>
      </c>
      <c r="F35" s="87">
        <v>500000</v>
      </c>
      <c r="G35" s="29">
        <v>79.5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44750</v>
      </c>
      <c r="B36" s="29">
        <v>526723</v>
      </c>
      <c r="C36" s="28" t="s">
        <v>1001</v>
      </c>
      <c r="D36" s="28" t="s">
        <v>1003</v>
      </c>
      <c r="E36" s="28" t="s">
        <v>542</v>
      </c>
      <c r="F36" s="87">
        <v>500000</v>
      </c>
      <c r="G36" s="29">
        <v>79.5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44750</v>
      </c>
      <c r="B37" s="29">
        <v>540386</v>
      </c>
      <c r="C37" s="28" t="s">
        <v>1004</v>
      </c>
      <c r="D37" s="28" t="s">
        <v>1005</v>
      </c>
      <c r="E37" s="28" t="s">
        <v>543</v>
      </c>
      <c r="F37" s="87">
        <v>47000</v>
      </c>
      <c r="G37" s="29">
        <v>13.32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44750</v>
      </c>
      <c r="B38" s="29">
        <v>539143</v>
      </c>
      <c r="C38" s="28" t="s">
        <v>889</v>
      </c>
      <c r="D38" s="28" t="s">
        <v>903</v>
      </c>
      <c r="E38" s="28" t="s">
        <v>543</v>
      </c>
      <c r="F38" s="87">
        <v>100362</v>
      </c>
      <c r="G38" s="29">
        <v>57.15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44750</v>
      </c>
      <c r="B39" s="29">
        <v>539143</v>
      </c>
      <c r="C39" s="28" t="s">
        <v>889</v>
      </c>
      <c r="D39" s="28" t="s">
        <v>931</v>
      </c>
      <c r="E39" s="28" t="s">
        <v>542</v>
      </c>
      <c r="F39" s="87">
        <v>80828</v>
      </c>
      <c r="G39" s="29">
        <v>57.05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44750</v>
      </c>
      <c r="B40" s="29">
        <v>539143</v>
      </c>
      <c r="C40" s="28" t="s">
        <v>889</v>
      </c>
      <c r="D40" s="28" t="s">
        <v>888</v>
      </c>
      <c r="E40" s="28" t="s">
        <v>542</v>
      </c>
      <c r="F40" s="87">
        <v>100000</v>
      </c>
      <c r="G40" s="29">
        <v>57.05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44750</v>
      </c>
      <c r="B41" s="29">
        <v>539143</v>
      </c>
      <c r="C41" s="28" t="s">
        <v>889</v>
      </c>
      <c r="D41" s="28" t="s">
        <v>888</v>
      </c>
      <c r="E41" s="28" t="s">
        <v>543</v>
      </c>
      <c r="F41" s="87">
        <v>69346</v>
      </c>
      <c r="G41" s="29">
        <v>57.15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44750</v>
      </c>
      <c r="B42" s="29">
        <v>543540</v>
      </c>
      <c r="C42" s="28" t="s">
        <v>966</v>
      </c>
      <c r="D42" s="28" t="s">
        <v>1006</v>
      </c>
      <c r="E42" s="28" t="s">
        <v>542</v>
      </c>
      <c r="F42" s="87">
        <v>26400</v>
      </c>
      <c r="G42" s="29">
        <v>197.51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44750</v>
      </c>
      <c r="B43" s="29">
        <v>513403</v>
      </c>
      <c r="C43" s="28" t="s">
        <v>1007</v>
      </c>
      <c r="D43" s="28" t="s">
        <v>1008</v>
      </c>
      <c r="E43" s="28" t="s">
        <v>542</v>
      </c>
      <c r="F43" s="87">
        <v>53832</v>
      </c>
      <c r="G43" s="29">
        <v>4.93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44750</v>
      </c>
      <c r="B44" s="29">
        <v>513403</v>
      </c>
      <c r="C44" s="28" t="s">
        <v>1007</v>
      </c>
      <c r="D44" s="28" t="s">
        <v>1008</v>
      </c>
      <c r="E44" s="28" t="s">
        <v>543</v>
      </c>
      <c r="F44" s="87">
        <v>10</v>
      </c>
      <c r="G44" s="29">
        <v>4.93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44750</v>
      </c>
      <c r="B45" s="29">
        <v>511557</v>
      </c>
      <c r="C45" s="28" t="s">
        <v>967</v>
      </c>
      <c r="D45" s="28" t="s">
        <v>942</v>
      </c>
      <c r="E45" s="28" t="s">
        <v>543</v>
      </c>
      <c r="F45" s="87">
        <v>1447698</v>
      </c>
      <c r="G45" s="29">
        <v>1.33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44750</v>
      </c>
      <c r="B46" s="29">
        <v>543541</v>
      </c>
      <c r="C46" s="28" t="s">
        <v>1009</v>
      </c>
      <c r="D46" s="28" t="s">
        <v>1010</v>
      </c>
      <c r="E46" s="28" t="s">
        <v>542</v>
      </c>
      <c r="F46" s="87">
        <v>24000</v>
      </c>
      <c r="G46" s="29">
        <v>16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44750</v>
      </c>
      <c r="B47" s="29">
        <v>543541</v>
      </c>
      <c r="C47" s="28" t="s">
        <v>1009</v>
      </c>
      <c r="D47" s="28" t="s">
        <v>1011</v>
      </c>
      <c r="E47" s="28" t="s">
        <v>542</v>
      </c>
      <c r="F47" s="87">
        <v>32000</v>
      </c>
      <c r="G47" s="29">
        <v>15.5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44750</v>
      </c>
      <c r="B48" s="29">
        <v>543541</v>
      </c>
      <c r="C48" s="28" t="s">
        <v>1009</v>
      </c>
      <c r="D48" s="28" t="s">
        <v>1012</v>
      </c>
      <c r="E48" s="28" t="s">
        <v>542</v>
      </c>
      <c r="F48" s="87">
        <v>24000</v>
      </c>
      <c r="G48" s="29">
        <v>16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44750</v>
      </c>
      <c r="B49" s="29">
        <v>543541</v>
      </c>
      <c r="C49" s="28" t="s">
        <v>1009</v>
      </c>
      <c r="D49" s="28" t="s">
        <v>1013</v>
      </c>
      <c r="E49" s="28" t="s">
        <v>543</v>
      </c>
      <c r="F49" s="87">
        <v>24000</v>
      </c>
      <c r="G49" s="29">
        <v>16.25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44750</v>
      </c>
      <c r="B50" s="29">
        <v>543541</v>
      </c>
      <c r="C50" s="28" t="s">
        <v>1009</v>
      </c>
      <c r="D50" s="28" t="s">
        <v>1014</v>
      </c>
      <c r="E50" s="28" t="s">
        <v>543</v>
      </c>
      <c r="F50" s="87">
        <v>24000</v>
      </c>
      <c r="G50" s="29">
        <v>16.27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44750</v>
      </c>
      <c r="B51" s="29">
        <v>532972</v>
      </c>
      <c r="C51" s="28" t="s">
        <v>944</v>
      </c>
      <c r="D51" s="28" t="s">
        <v>969</v>
      </c>
      <c r="E51" s="28" t="s">
        <v>543</v>
      </c>
      <c r="F51" s="87">
        <v>100933</v>
      </c>
      <c r="G51" s="29">
        <v>7.08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44750</v>
      </c>
      <c r="B52" s="29">
        <v>532972</v>
      </c>
      <c r="C52" s="28" t="s">
        <v>944</v>
      </c>
      <c r="D52" s="28" t="s">
        <v>928</v>
      </c>
      <c r="E52" s="28" t="s">
        <v>543</v>
      </c>
      <c r="F52" s="87">
        <v>160193</v>
      </c>
      <c r="G52" s="29">
        <v>6.93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44750</v>
      </c>
      <c r="B53" s="29">
        <v>532972</v>
      </c>
      <c r="C53" s="28" t="s">
        <v>944</v>
      </c>
      <c r="D53" s="28" t="s">
        <v>928</v>
      </c>
      <c r="E53" s="28" t="s">
        <v>542</v>
      </c>
      <c r="F53" s="87">
        <v>50193</v>
      </c>
      <c r="G53" s="29">
        <v>7.04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44750</v>
      </c>
      <c r="B54" s="29">
        <v>532972</v>
      </c>
      <c r="C54" s="28" t="s">
        <v>944</v>
      </c>
      <c r="D54" s="28" t="s">
        <v>1015</v>
      </c>
      <c r="E54" s="28" t="s">
        <v>542</v>
      </c>
      <c r="F54" s="87">
        <v>103214</v>
      </c>
      <c r="G54" s="29">
        <v>7.08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44750</v>
      </c>
      <c r="B55" s="29">
        <v>532972</v>
      </c>
      <c r="C55" s="28" t="s">
        <v>944</v>
      </c>
      <c r="D55" s="28" t="s">
        <v>1015</v>
      </c>
      <c r="E55" s="28" t="s">
        <v>543</v>
      </c>
      <c r="F55" s="87">
        <v>100194</v>
      </c>
      <c r="G55" s="29">
        <v>7.08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44750</v>
      </c>
      <c r="B56" s="29">
        <v>532972</v>
      </c>
      <c r="C56" s="28" t="s">
        <v>944</v>
      </c>
      <c r="D56" s="28" t="s">
        <v>968</v>
      </c>
      <c r="E56" s="28" t="s">
        <v>543</v>
      </c>
      <c r="F56" s="87">
        <v>47664</v>
      </c>
      <c r="G56" s="29">
        <v>7.01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44750</v>
      </c>
      <c r="B57" s="29">
        <v>532972</v>
      </c>
      <c r="C57" s="28" t="s">
        <v>944</v>
      </c>
      <c r="D57" s="28" t="s">
        <v>968</v>
      </c>
      <c r="E57" s="28" t="s">
        <v>542</v>
      </c>
      <c r="F57" s="87">
        <v>75000</v>
      </c>
      <c r="G57" s="29">
        <v>6.78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44750</v>
      </c>
      <c r="B58" s="29">
        <v>536672</v>
      </c>
      <c r="C58" s="28" t="s">
        <v>914</v>
      </c>
      <c r="D58" s="28" t="s">
        <v>1016</v>
      </c>
      <c r="E58" s="28" t="s">
        <v>543</v>
      </c>
      <c r="F58" s="87">
        <v>5000</v>
      </c>
      <c r="G58" s="29">
        <v>40.25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44750</v>
      </c>
      <c r="B59" s="29">
        <v>536672</v>
      </c>
      <c r="C59" s="28" t="s">
        <v>914</v>
      </c>
      <c r="D59" s="28" t="s">
        <v>1016</v>
      </c>
      <c r="E59" s="28" t="s">
        <v>542</v>
      </c>
      <c r="F59" s="87">
        <v>240000</v>
      </c>
      <c r="G59" s="29">
        <v>40.159999999999997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44750</v>
      </c>
      <c r="B60" s="29">
        <v>540823</v>
      </c>
      <c r="C60" s="28" t="s">
        <v>1017</v>
      </c>
      <c r="D60" s="28" t="s">
        <v>1018</v>
      </c>
      <c r="E60" s="28" t="s">
        <v>542</v>
      </c>
      <c r="F60" s="87">
        <v>50000</v>
      </c>
      <c r="G60" s="29">
        <v>29.2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44750</v>
      </c>
      <c r="B61" s="29">
        <v>540823</v>
      </c>
      <c r="C61" s="28" t="s">
        <v>1017</v>
      </c>
      <c r="D61" s="28" t="s">
        <v>1019</v>
      </c>
      <c r="E61" s="28" t="s">
        <v>543</v>
      </c>
      <c r="F61" s="87">
        <v>83115</v>
      </c>
      <c r="G61" s="29">
        <v>29.2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44750</v>
      </c>
      <c r="B62" s="29">
        <v>503675</v>
      </c>
      <c r="C62" s="28" t="s">
        <v>1020</v>
      </c>
      <c r="D62" s="28" t="s">
        <v>1021</v>
      </c>
      <c r="E62" s="28" t="s">
        <v>542</v>
      </c>
      <c r="F62" s="87">
        <v>240000</v>
      </c>
      <c r="G62" s="29">
        <v>1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44750</v>
      </c>
      <c r="B63" s="29">
        <v>524661</v>
      </c>
      <c r="C63" s="28" t="s">
        <v>1022</v>
      </c>
      <c r="D63" s="28" t="s">
        <v>1023</v>
      </c>
      <c r="E63" s="28" t="s">
        <v>542</v>
      </c>
      <c r="F63" s="87">
        <v>168600</v>
      </c>
      <c r="G63" s="29">
        <v>7.14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44750</v>
      </c>
      <c r="B64" s="29">
        <v>524661</v>
      </c>
      <c r="C64" s="28" t="s">
        <v>1022</v>
      </c>
      <c r="D64" s="28" t="s">
        <v>1024</v>
      </c>
      <c r="E64" s="28" t="s">
        <v>543</v>
      </c>
      <c r="F64" s="87">
        <v>245000</v>
      </c>
      <c r="G64" s="29">
        <v>7.16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44750</v>
      </c>
      <c r="B65" s="29" t="s">
        <v>1025</v>
      </c>
      <c r="C65" s="28" t="s">
        <v>1026</v>
      </c>
      <c r="D65" s="28" t="s">
        <v>1027</v>
      </c>
      <c r="E65" s="28" t="s">
        <v>542</v>
      </c>
      <c r="F65" s="87">
        <v>61572</v>
      </c>
      <c r="G65" s="29">
        <v>42.97</v>
      </c>
      <c r="H65" s="29" t="s">
        <v>821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44750</v>
      </c>
      <c r="B66" s="29" t="s">
        <v>1028</v>
      </c>
      <c r="C66" s="28" t="s">
        <v>1029</v>
      </c>
      <c r="D66" s="28" t="s">
        <v>1030</v>
      </c>
      <c r="E66" s="28" t="s">
        <v>542</v>
      </c>
      <c r="F66" s="87">
        <v>40000</v>
      </c>
      <c r="G66" s="29">
        <v>98</v>
      </c>
      <c r="H66" s="29" t="s">
        <v>821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44750</v>
      </c>
      <c r="B67" s="29" t="s">
        <v>945</v>
      </c>
      <c r="C67" s="28" t="s">
        <v>946</v>
      </c>
      <c r="D67" s="28" t="s">
        <v>948</v>
      </c>
      <c r="E67" s="28" t="s">
        <v>542</v>
      </c>
      <c r="F67" s="87">
        <v>4312620</v>
      </c>
      <c r="G67" s="29">
        <v>81.19</v>
      </c>
      <c r="H67" s="29" t="s">
        <v>821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44750</v>
      </c>
      <c r="B68" s="29" t="s">
        <v>945</v>
      </c>
      <c r="C68" s="28" t="s">
        <v>946</v>
      </c>
      <c r="D68" s="28" t="s">
        <v>1031</v>
      </c>
      <c r="E68" s="28" t="s">
        <v>542</v>
      </c>
      <c r="F68" s="87">
        <v>2905385</v>
      </c>
      <c r="G68" s="29">
        <v>81.36</v>
      </c>
      <c r="H68" s="29" t="s">
        <v>821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44750</v>
      </c>
      <c r="B69" s="29" t="s">
        <v>945</v>
      </c>
      <c r="C69" s="28" t="s">
        <v>946</v>
      </c>
      <c r="D69" s="28" t="s">
        <v>947</v>
      </c>
      <c r="E69" s="28" t="s">
        <v>542</v>
      </c>
      <c r="F69" s="87">
        <v>4769283</v>
      </c>
      <c r="G69" s="29">
        <v>81.63</v>
      </c>
      <c r="H69" s="29" t="s">
        <v>821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44750</v>
      </c>
      <c r="B70" s="29" t="s">
        <v>945</v>
      </c>
      <c r="C70" s="28" t="s">
        <v>946</v>
      </c>
      <c r="D70" s="28" t="s">
        <v>973</v>
      </c>
      <c r="E70" s="28" t="s">
        <v>542</v>
      </c>
      <c r="F70" s="87">
        <v>3458447</v>
      </c>
      <c r="G70" s="29">
        <v>81.42</v>
      </c>
      <c r="H70" s="29" t="s">
        <v>821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44750</v>
      </c>
      <c r="B71" s="29" t="s">
        <v>1032</v>
      </c>
      <c r="C71" s="28" t="s">
        <v>1033</v>
      </c>
      <c r="D71" s="28" t="s">
        <v>1034</v>
      </c>
      <c r="E71" s="28" t="s">
        <v>542</v>
      </c>
      <c r="F71" s="87">
        <v>575071</v>
      </c>
      <c r="G71" s="29">
        <v>19.91</v>
      </c>
      <c r="H71" s="29" t="s">
        <v>821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44750</v>
      </c>
      <c r="B72" s="29" t="s">
        <v>1032</v>
      </c>
      <c r="C72" s="28" t="s">
        <v>1033</v>
      </c>
      <c r="D72" s="28" t="s">
        <v>1035</v>
      </c>
      <c r="E72" s="28" t="s">
        <v>542</v>
      </c>
      <c r="F72" s="87">
        <v>464501</v>
      </c>
      <c r="G72" s="29">
        <v>20.7</v>
      </c>
      <c r="H72" s="29" t="s">
        <v>821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44750</v>
      </c>
      <c r="B73" s="29" t="s">
        <v>1032</v>
      </c>
      <c r="C73" s="28" t="s">
        <v>1033</v>
      </c>
      <c r="D73" s="28" t="s">
        <v>928</v>
      </c>
      <c r="E73" s="28" t="s">
        <v>542</v>
      </c>
      <c r="F73" s="87">
        <v>555000</v>
      </c>
      <c r="G73" s="29">
        <v>20</v>
      </c>
      <c r="H73" s="29" t="s">
        <v>821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44750</v>
      </c>
      <c r="B74" s="29" t="s">
        <v>1032</v>
      </c>
      <c r="C74" s="28" t="s">
        <v>1033</v>
      </c>
      <c r="D74" s="28" t="s">
        <v>1036</v>
      </c>
      <c r="E74" s="28" t="s">
        <v>542</v>
      </c>
      <c r="F74" s="87">
        <v>500000</v>
      </c>
      <c r="G74" s="29">
        <v>20.38</v>
      </c>
      <c r="H74" s="29" t="s">
        <v>821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44750</v>
      </c>
      <c r="B75" s="29" t="s">
        <v>1037</v>
      </c>
      <c r="C75" s="28" t="s">
        <v>1038</v>
      </c>
      <c r="D75" s="28" t="s">
        <v>1039</v>
      </c>
      <c r="E75" s="28" t="s">
        <v>542</v>
      </c>
      <c r="F75" s="87">
        <v>116800</v>
      </c>
      <c r="G75" s="29">
        <v>26.7</v>
      </c>
      <c r="H75" s="29" t="s">
        <v>821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44750</v>
      </c>
      <c r="B76" s="29" t="s">
        <v>1040</v>
      </c>
      <c r="C76" s="28" t="s">
        <v>1041</v>
      </c>
      <c r="D76" s="28" t="s">
        <v>970</v>
      </c>
      <c r="E76" s="28" t="s">
        <v>542</v>
      </c>
      <c r="F76" s="87">
        <v>105941</v>
      </c>
      <c r="G76" s="29">
        <v>12.81</v>
      </c>
      <c r="H76" s="29" t="s">
        <v>821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44750</v>
      </c>
      <c r="B77" s="29" t="s">
        <v>1040</v>
      </c>
      <c r="C77" s="28" t="s">
        <v>1041</v>
      </c>
      <c r="D77" s="28" t="s">
        <v>1042</v>
      </c>
      <c r="E77" s="28" t="s">
        <v>542</v>
      </c>
      <c r="F77" s="87">
        <v>77332</v>
      </c>
      <c r="G77" s="29">
        <v>13.12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44750</v>
      </c>
      <c r="B78" s="29" t="s">
        <v>1040</v>
      </c>
      <c r="C78" s="28" t="s">
        <v>1041</v>
      </c>
      <c r="D78" s="28" t="s">
        <v>1043</v>
      </c>
      <c r="E78" s="28" t="s">
        <v>542</v>
      </c>
      <c r="F78" s="87">
        <v>277432</v>
      </c>
      <c r="G78" s="29">
        <v>13.12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44750</v>
      </c>
      <c r="B79" s="29" t="s">
        <v>1040</v>
      </c>
      <c r="C79" s="28" t="s">
        <v>1041</v>
      </c>
      <c r="D79" s="28" t="s">
        <v>1044</v>
      </c>
      <c r="E79" s="28" t="s">
        <v>542</v>
      </c>
      <c r="F79" s="87">
        <v>97809</v>
      </c>
      <c r="G79" s="29">
        <v>13.2</v>
      </c>
      <c r="H79" s="29" t="s">
        <v>821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44750</v>
      </c>
      <c r="B80" s="29" t="s">
        <v>971</v>
      </c>
      <c r="C80" s="28" t="s">
        <v>972</v>
      </c>
      <c r="D80" s="28" t="s">
        <v>1045</v>
      </c>
      <c r="E80" s="28" t="s">
        <v>542</v>
      </c>
      <c r="F80" s="87">
        <v>24000</v>
      </c>
      <c r="G80" s="29">
        <v>58.6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44750</v>
      </c>
      <c r="B81" s="29" t="s">
        <v>1028</v>
      </c>
      <c r="C81" s="28" t="s">
        <v>1029</v>
      </c>
      <c r="D81" s="28" t="s">
        <v>1046</v>
      </c>
      <c r="E81" s="28" t="s">
        <v>543</v>
      </c>
      <c r="F81" s="87">
        <v>50000</v>
      </c>
      <c r="G81" s="29">
        <v>98</v>
      </c>
      <c r="H81" s="29" t="s">
        <v>821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44750</v>
      </c>
      <c r="B82" s="29" t="s">
        <v>1047</v>
      </c>
      <c r="C82" s="28" t="s">
        <v>1048</v>
      </c>
      <c r="D82" s="28" t="s">
        <v>1049</v>
      </c>
      <c r="E82" s="28" t="s">
        <v>543</v>
      </c>
      <c r="F82" s="87">
        <v>1170000</v>
      </c>
      <c r="G82" s="29">
        <v>207.74</v>
      </c>
      <c r="H82" s="29" t="s">
        <v>821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44750</v>
      </c>
      <c r="B83" s="29" t="s">
        <v>1050</v>
      </c>
      <c r="C83" s="28" t="s">
        <v>1051</v>
      </c>
      <c r="D83" s="28" t="s">
        <v>1052</v>
      </c>
      <c r="E83" s="28" t="s">
        <v>543</v>
      </c>
      <c r="F83" s="87">
        <v>123000</v>
      </c>
      <c r="G83" s="29">
        <v>13.5</v>
      </c>
      <c r="H83" s="29" t="s">
        <v>821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44750</v>
      </c>
      <c r="B84" s="29" t="s">
        <v>1053</v>
      </c>
      <c r="C84" s="28" t="s">
        <v>1054</v>
      </c>
      <c r="D84" s="28" t="s">
        <v>1055</v>
      </c>
      <c r="E84" s="28" t="s">
        <v>543</v>
      </c>
      <c r="F84" s="87">
        <v>1300000</v>
      </c>
      <c r="G84" s="29">
        <v>6.67</v>
      </c>
      <c r="H84" s="29" t="s">
        <v>821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44750</v>
      </c>
      <c r="B85" s="29" t="s">
        <v>945</v>
      </c>
      <c r="C85" s="28" t="s">
        <v>946</v>
      </c>
      <c r="D85" s="28" t="s">
        <v>947</v>
      </c>
      <c r="E85" s="28" t="s">
        <v>543</v>
      </c>
      <c r="F85" s="87">
        <v>4851836</v>
      </c>
      <c r="G85" s="29">
        <v>81.78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44750</v>
      </c>
      <c r="B86" s="29" t="s">
        <v>945</v>
      </c>
      <c r="C86" s="28" t="s">
        <v>946</v>
      </c>
      <c r="D86" s="28" t="s">
        <v>1031</v>
      </c>
      <c r="E86" s="28" t="s">
        <v>543</v>
      </c>
      <c r="F86" s="87">
        <v>3245054</v>
      </c>
      <c r="G86" s="29">
        <v>81.42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44750</v>
      </c>
      <c r="B87" s="29" t="s">
        <v>945</v>
      </c>
      <c r="C87" s="28" t="s">
        <v>946</v>
      </c>
      <c r="D87" s="28" t="s">
        <v>973</v>
      </c>
      <c r="E87" s="28" t="s">
        <v>543</v>
      </c>
      <c r="F87" s="87">
        <v>3458447</v>
      </c>
      <c r="G87" s="29">
        <v>81.41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44750</v>
      </c>
      <c r="B88" s="29" t="s">
        <v>945</v>
      </c>
      <c r="C88" s="28" t="s">
        <v>946</v>
      </c>
      <c r="D88" s="28" t="s">
        <v>948</v>
      </c>
      <c r="E88" s="28" t="s">
        <v>543</v>
      </c>
      <c r="F88" s="87">
        <v>4324704</v>
      </c>
      <c r="G88" s="29">
        <v>81.27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44750</v>
      </c>
      <c r="B89" s="29" t="s">
        <v>1032</v>
      </c>
      <c r="C89" s="28" t="s">
        <v>1033</v>
      </c>
      <c r="D89" s="28" t="s">
        <v>1036</v>
      </c>
      <c r="E89" s="28" t="s">
        <v>543</v>
      </c>
      <c r="F89" s="87">
        <v>800000</v>
      </c>
      <c r="G89" s="29">
        <v>19.91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44750</v>
      </c>
      <c r="B90" s="29" t="s">
        <v>1032</v>
      </c>
      <c r="C90" s="28" t="s">
        <v>1033</v>
      </c>
      <c r="D90" s="28" t="s">
        <v>1035</v>
      </c>
      <c r="E90" s="28" t="s">
        <v>543</v>
      </c>
      <c r="F90" s="87">
        <v>221109</v>
      </c>
      <c r="G90" s="29">
        <v>20.58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44750</v>
      </c>
      <c r="B91" s="29" t="s">
        <v>1032</v>
      </c>
      <c r="C91" s="28" t="s">
        <v>1033</v>
      </c>
      <c r="D91" s="28" t="s">
        <v>928</v>
      </c>
      <c r="E91" s="28" t="s">
        <v>543</v>
      </c>
      <c r="F91" s="87">
        <v>485132</v>
      </c>
      <c r="G91" s="29">
        <v>19.940000000000001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44750</v>
      </c>
      <c r="B92" s="29" t="s">
        <v>1032</v>
      </c>
      <c r="C92" s="28" t="s">
        <v>1033</v>
      </c>
      <c r="D92" s="28" t="s">
        <v>1034</v>
      </c>
      <c r="E92" s="28" t="s">
        <v>543</v>
      </c>
      <c r="F92" s="87">
        <v>475067</v>
      </c>
      <c r="G92" s="29">
        <v>20.239999999999998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44750</v>
      </c>
      <c r="B93" s="29" t="s">
        <v>1056</v>
      </c>
      <c r="C93" s="28" t="s">
        <v>1057</v>
      </c>
      <c r="D93" s="28" t="s">
        <v>1058</v>
      </c>
      <c r="E93" s="28" t="s">
        <v>543</v>
      </c>
      <c r="F93" s="87">
        <v>31056</v>
      </c>
      <c r="G93" s="29">
        <v>46.54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44750</v>
      </c>
      <c r="B94" s="29" t="s">
        <v>1037</v>
      </c>
      <c r="C94" s="28" t="s">
        <v>1038</v>
      </c>
      <c r="D94" s="28" t="s">
        <v>1039</v>
      </c>
      <c r="E94" s="28" t="s">
        <v>543</v>
      </c>
      <c r="F94" s="87">
        <v>134317</v>
      </c>
      <c r="G94" s="29">
        <v>26.37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44750</v>
      </c>
      <c r="B95" s="29" t="s">
        <v>1040</v>
      </c>
      <c r="C95" s="28" t="s">
        <v>1041</v>
      </c>
      <c r="D95" s="28" t="s">
        <v>1044</v>
      </c>
      <c r="E95" s="28" t="s">
        <v>543</v>
      </c>
      <c r="F95" s="87">
        <v>97809</v>
      </c>
      <c r="G95" s="29">
        <v>13.07</v>
      </c>
      <c r="H95" s="29" t="s">
        <v>821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44750</v>
      </c>
      <c r="B96" s="29" t="s">
        <v>1040</v>
      </c>
      <c r="C96" s="28" t="s">
        <v>1041</v>
      </c>
      <c r="D96" s="28" t="s">
        <v>970</v>
      </c>
      <c r="E96" s="28" t="s">
        <v>543</v>
      </c>
      <c r="F96" s="87">
        <v>105941</v>
      </c>
      <c r="G96" s="29">
        <v>13.05</v>
      </c>
      <c r="H96" s="29" t="s">
        <v>821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44750</v>
      </c>
      <c r="B97" s="29" t="s">
        <v>1040</v>
      </c>
      <c r="C97" s="28" t="s">
        <v>1041</v>
      </c>
      <c r="D97" s="28" t="s">
        <v>1043</v>
      </c>
      <c r="E97" s="28" t="s">
        <v>543</v>
      </c>
      <c r="F97" s="87">
        <v>277432</v>
      </c>
      <c r="G97" s="29">
        <v>13.2</v>
      </c>
      <c r="H97" s="29" t="s">
        <v>821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44750</v>
      </c>
      <c r="B98" s="29" t="s">
        <v>1040</v>
      </c>
      <c r="C98" s="28" t="s">
        <v>1041</v>
      </c>
      <c r="D98" s="28" t="s">
        <v>1042</v>
      </c>
      <c r="E98" s="28" t="s">
        <v>543</v>
      </c>
      <c r="F98" s="87">
        <v>77332</v>
      </c>
      <c r="G98" s="29">
        <v>13.09</v>
      </c>
      <c r="H98" s="29" t="s">
        <v>821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44750</v>
      </c>
      <c r="B99" s="29" t="s">
        <v>971</v>
      </c>
      <c r="C99" s="28" t="s">
        <v>972</v>
      </c>
      <c r="D99" s="28" t="s">
        <v>974</v>
      </c>
      <c r="E99" s="28" t="s">
        <v>543</v>
      </c>
      <c r="F99" s="87">
        <v>24000</v>
      </c>
      <c r="G99" s="29">
        <v>58.6</v>
      </c>
      <c r="H99" s="29" t="s">
        <v>821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6"/>
  <sheetViews>
    <sheetView zoomScale="85" zoomScaleNormal="85" workbookViewId="0">
      <selection activeCell="J58" sqref="J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2" t="s">
        <v>560</v>
      </c>
      <c r="K10" s="282"/>
      <c r="L10" s="283"/>
      <c r="M10" s="284"/>
      <c r="N10" s="282"/>
      <c r="O10" s="305"/>
      <c r="P10" s="282">
        <f>VLOOKUP(D10,'MidCap Intra'!B37:C588,2,0)</f>
        <v>695.15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35">
        <v>2</v>
      </c>
      <c r="B11" s="334">
        <v>44719</v>
      </c>
      <c r="C11" s="382"/>
      <c r="D11" s="383" t="s">
        <v>122</v>
      </c>
      <c r="E11" s="384" t="s">
        <v>559</v>
      </c>
      <c r="F11" s="335">
        <v>2201</v>
      </c>
      <c r="G11" s="335">
        <v>2069</v>
      </c>
      <c r="H11" s="335">
        <v>2332</v>
      </c>
      <c r="I11" s="385" t="s">
        <v>839</v>
      </c>
      <c r="J11" s="386" t="s">
        <v>905</v>
      </c>
      <c r="K11" s="386">
        <f t="shared" ref="K11" si="0">H11-F11</f>
        <v>131</v>
      </c>
      <c r="L11" s="387">
        <f t="shared" ref="L11" si="1">(F11*-0.7)/100</f>
        <v>-15.406999999999998</v>
      </c>
      <c r="M11" s="388">
        <f t="shared" ref="M11" si="2">(K11+L11)/F11</f>
        <v>5.2518400726942298E-2</v>
      </c>
      <c r="N11" s="339" t="s">
        <v>557</v>
      </c>
      <c r="O11" s="364">
        <v>44746</v>
      </c>
      <c r="P11" s="339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59">
        <v>44722</v>
      </c>
      <c r="C12" s="316"/>
      <c r="D12" s="313" t="s">
        <v>39</v>
      </c>
      <c r="E12" s="314" t="s">
        <v>559</v>
      </c>
      <c r="F12" s="251" t="s">
        <v>842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1">
        <v>4</v>
      </c>
      <c r="B13" s="372">
        <v>44733</v>
      </c>
      <c r="C13" s="373"/>
      <c r="D13" s="374" t="s">
        <v>201</v>
      </c>
      <c r="E13" s="375" t="s">
        <v>559</v>
      </c>
      <c r="F13" s="371">
        <v>980</v>
      </c>
      <c r="G13" s="371">
        <v>898</v>
      </c>
      <c r="H13" s="371">
        <v>1020</v>
      </c>
      <c r="I13" s="376" t="s">
        <v>844</v>
      </c>
      <c r="J13" s="319" t="s">
        <v>851</v>
      </c>
      <c r="K13" s="319">
        <f t="shared" ref="K13" si="3">H13-F13</f>
        <v>40</v>
      </c>
      <c r="L13" s="320">
        <f t="shared" ref="L13" si="4">(F13*-0.7)/100</f>
        <v>-6.86</v>
      </c>
      <c r="M13" s="378">
        <f t="shared" ref="M13" si="5">(K13+L13)/F13</f>
        <v>3.3816326530612242E-2</v>
      </c>
      <c r="N13" s="377" t="s">
        <v>557</v>
      </c>
      <c r="O13" s="379">
        <v>44739</v>
      </c>
      <c r="P13" s="377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5">
        <v>5</v>
      </c>
      <c r="B14" s="334">
        <v>44735</v>
      </c>
      <c r="C14" s="382"/>
      <c r="D14" s="383" t="s">
        <v>66</v>
      </c>
      <c r="E14" s="384" t="s">
        <v>559</v>
      </c>
      <c r="F14" s="335">
        <v>2070</v>
      </c>
      <c r="G14" s="335">
        <v>1940</v>
      </c>
      <c r="H14" s="335">
        <v>2195</v>
      </c>
      <c r="I14" s="385" t="s">
        <v>846</v>
      </c>
      <c r="J14" s="386" t="s">
        <v>904</v>
      </c>
      <c r="K14" s="386">
        <f t="shared" ref="K14" si="6">H14-F14</f>
        <v>125</v>
      </c>
      <c r="L14" s="387">
        <f t="shared" ref="L14" si="7">(F14*-0.7)/100</f>
        <v>-14.49</v>
      </c>
      <c r="M14" s="388">
        <f t="shared" ref="M14" si="8">(K14+L14)/F14</f>
        <v>5.3386473429951696E-2</v>
      </c>
      <c r="N14" s="339" t="s">
        <v>557</v>
      </c>
      <c r="O14" s="364">
        <v>44746</v>
      </c>
      <c r="P14" s="339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47">
        <v>6</v>
      </c>
      <c r="B15" s="344">
        <v>44740</v>
      </c>
      <c r="C15" s="355"/>
      <c r="D15" s="356" t="s">
        <v>113</v>
      </c>
      <c r="E15" s="357" t="s">
        <v>559</v>
      </c>
      <c r="F15" s="347" t="s">
        <v>853</v>
      </c>
      <c r="G15" s="347">
        <v>920</v>
      </c>
      <c r="H15" s="347"/>
      <c r="I15" s="358" t="s">
        <v>854</v>
      </c>
      <c r="J15" s="282" t="s">
        <v>560</v>
      </c>
      <c r="K15" s="348"/>
      <c r="L15" s="349"/>
      <c r="M15" s="350"/>
      <c r="N15" s="348"/>
      <c r="O15" s="351"/>
      <c r="P15" s="282">
        <f>VLOOKUP(D15,'MidCap Intra'!B47:C598,2,0)</f>
        <v>983.55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0">
        <v>7</v>
      </c>
      <c r="B16" s="401">
        <v>44743</v>
      </c>
      <c r="C16" s="402"/>
      <c r="D16" s="403" t="s">
        <v>154</v>
      </c>
      <c r="E16" s="404" t="s">
        <v>559</v>
      </c>
      <c r="F16" s="400">
        <v>775</v>
      </c>
      <c r="G16" s="400">
        <v>730</v>
      </c>
      <c r="H16" s="400">
        <v>808</v>
      </c>
      <c r="I16" s="405" t="s">
        <v>896</v>
      </c>
      <c r="J16" s="319" t="s">
        <v>933</v>
      </c>
      <c r="K16" s="319">
        <f t="shared" ref="K16" si="9">H16-F16</f>
        <v>33</v>
      </c>
      <c r="L16" s="320">
        <f t="shared" ref="L16" si="10">(F16*-0.7)/100</f>
        <v>-5.4249999999999998</v>
      </c>
      <c r="M16" s="378">
        <f t="shared" ref="M16" si="11">(K16+L16)/F16</f>
        <v>3.5580645161290322E-2</v>
      </c>
      <c r="N16" s="377" t="s">
        <v>557</v>
      </c>
      <c r="O16" s="379">
        <v>44748</v>
      </c>
      <c r="P16" s="377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35">
        <v>8</v>
      </c>
      <c r="B17" s="334">
        <v>44743</v>
      </c>
      <c r="C17" s="382"/>
      <c r="D17" s="383" t="s">
        <v>64</v>
      </c>
      <c r="E17" s="384" t="s">
        <v>559</v>
      </c>
      <c r="F17" s="335">
        <v>11250</v>
      </c>
      <c r="G17" s="335">
        <v>10500</v>
      </c>
      <c r="H17" s="335">
        <v>11900</v>
      </c>
      <c r="I17" s="385" t="s">
        <v>897</v>
      </c>
      <c r="J17" s="386" t="s">
        <v>932</v>
      </c>
      <c r="K17" s="386">
        <f t="shared" ref="K17" si="12">H17-F17</f>
        <v>650</v>
      </c>
      <c r="L17" s="387">
        <f t="shared" ref="L17" si="13">(F17*-0.7)/100</f>
        <v>-78.749999999999986</v>
      </c>
      <c r="M17" s="388">
        <f t="shared" ref="M17" si="14">(K17+L17)/F17</f>
        <v>5.0777777777777776E-2</v>
      </c>
      <c r="N17" s="339" t="s">
        <v>557</v>
      </c>
      <c r="O17" s="364">
        <v>44748</v>
      </c>
      <c r="P17" s="339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47">
        <v>9</v>
      </c>
      <c r="B18" s="344">
        <v>44747</v>
      </c>
      <c r="C18" s="355"/>
      <c r="D18" s="356" t="s">
        <v>114</v>
      </c>
      <c r="E18" s="357" t="s">
        <v>559</v>
      </c>
      <c r="F18" s="347" t="s">
        <v>927</v>
      </c>
      <c r="G18" s="347">
        <v>2120</v>
      </c>
      <c r="H18" s="347"/>
      <c r="I18" s="358" t="s">
        <v>839</v>
      </c>
      <c r="J18" s="282" t="s">
        <v>560</v>
      </c>
      <c r="K18" s="348"/>
      <c r="L18" s="349"/>
      <c r="M18" s="350"/>
      <c r="N18" s="348"/>
      <c r="O18" s="351"/>
      <c r="P18" s="282">
        <f>VLOOKUP(D18,'MidCap Intra'!B50:C601,2,0)</f>
        <v>2239.75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0">
        <v>10</v>
      </c>
      <c r="B19" s="401">
        <v>44748</v>
      </c>
      <c r="C19" s="402"/>
      <c r="D19" s="403" t="s">
        <v>466</v>
      </c>
      <c r="E19" s="404" t="s">
        <v>559</v>
      </c>
      <c r="F19" s="400">
        <v>128</v>
      </c>
      <c r="G19" s="400">
        <v>120</v>
      </c>
      <c r="H19" s="400">
        <v>133.5</v>
      </c>
      <c r="I19" s="405" t="s">
        <v>935</v>
      </c>
      <c r="J19" s="319" t="s">
        <v>977</v>
      </c>
      <c r="K19" s="319">
        <f t="shared" ref="K19" si="15">H19-F19</f>
        <v>5.5</v>
      </c>
      <c r="L19" s="320">
        <f t="shared" ref="L19" si="16">(F19*-0.7)/100</f>
        <v>-0.89599999999999991</v>
      </c>
      <c r="M19" s="378">
        <f t="shared" ref="M19" si="17">(K19+L19)/F19</f>
        <v>3.5968750000000001E-2</v>
      </c>
      <c r="N19" s="377" t="s">
        <v>557</v>
      </c>
      <c r="O19" s="379">
        <v>44750</v>
      </c>
      <c r="P19" s="377"/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00">
        <v>11</v>
      </c>
      <c r="B20" s="401">
        <v>44748</v>
      </c>
      <c r="C20" s="402"/>
      <c r="D20" s="403" t="s">
        <v>404</v>
      </c>
      <c r="E20" s="404" t="s">
        <v>559</v>
      </c>
      <c r="F20" s="400">
        <v>418.5</v>
      </c>
      <c r="G20" s="400">
        <v>384</v>
      </c>
      <c r="H20" s="400">
        <v>436.5</v>
      </c>
      <c r="I20" s="405" t="s">
        <v>936</v>
      </c>
      <c r="J20" s="319" t="s">
        <v>949</v>
      </c>
      <c r="K20" s="319">
        <f t="shared" ref="K20" si="18">H20-F20</f>
        <v>18</v>
      </c>
      <c r="L20" s="320">
        <f t="shared" ref="L20" si="19">(F20*-0.7)/100</f>
        <v>-2.9295</v>
      </c>
      <c r="M20" s="378">
        <f t="shared" ref="M20" si="20">(K20+L20)/F20</f>
        <v>3.601075268817204E-2</v>
      </c>
      <c r="N20" s="377" t="s">
        <v>557</v>
      </c>
      <c r="O20" s="379">
        <v>44749</v>
      </c>
      <c r="P20" s="377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47"/>
      <c r="B21" s="344"/>
      <c r="C21" s="355"/>
      <c r="D21" s="356"/>
      <c r="E21" s="357"/>
      <c r="F21" s="347"/>
      <c r="G21" s="347"/>
      <c r="H21" s="347"/>
      <c r="I21" s="358"/>
      <c r="J21" s="282"/>
      <c r="K21" s="348"/>
      <c r="L21" s="349"/>
      <c r="M21" s="350"/>
      <c r="N21" s="348"/>
      <c r="O21" s="351"/>
      <c r="P21" s="34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562</v>
      </c>
      <c r="B25" s="119"/>
      <c r="C25" s="119"/>
      <c r="D25" s="119"/>
      <c r="E25" s="41"/>
      <c r="F25" s="127" t="s">
        <v>563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564</v>
      </c>
      <c r="B26" s="119"/>
      <c r="C26" s="119"/>
      <c r="D26" s="119" t="s">
        <v>820</v>
      </c>
      <c r="E26" s="6"/>
      <c r="F26" s="127" t="s">
        <v>565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534</v>
      </c>
      <c r="C29" s="98"/>
      <c r="D29" s="97" t="s">
        <v>545</v>
      </c>
      <c r="E29" s="96" t="s">
        <v>546</v>
      </c>
      <c r="F29" s="96" t="s">
        <v>547</v>
      </c>
      <c r="G29" s="96" t="s">
        <v>567</v>
      </c>
      <c r="H29" s="96" t="s">
        <v>549</v>
      </c>
      <c r="I29" s="96" t="s">
        <v>550</v>
      </c>
      <c r="J29" s="96" t="s">
        <v>551</v>
      </c>
      <c r="K29" s="96" t="s">
        <v>568</v>
      </c>
      <c r="L29" s="140" t="s">
        <v>553</v>
      </c>
      <c r="M29" s="98" t="s">
        <v>554</v>
      </c>
      <c r="N29" s="95" t="s">
        <v>555</v>
      </c>
      <c r="O29" s="288" t="s">
        <v>556</v>
      </c>
      <c r="P29" s="270"/>
      <c r="Q29" s="1"/>
      <c r="R29" s="285"/>
      <c r="S29" s="285"/>
      <c r="T29" s="285"/>
      <c r="U29" s="279"/>
      <c r="V29" s="279"/>
      <c r="W29" s="279"/>
      <c r="X29" s="279"/>
      <c r="Y29" s="2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369" customFormat="1" ht="15" customHeight="1">
      <c r="A30" s="360">
        <v>1</v>
      </c>
      <c r="B30" s="397">
        <v>44732</v>
      </c>
      <c r="C30" s="398"/>
      <c r="D30" s="399" t="s">
        <v>61</v>
      </c>
      <c r="E30" s="335" t="s">
        <v>559</v>
      </c>
      <c r="F30" s="335">
        <v>633.5</v>
      </c>
      <c r="G30" s="335">
        <v>615</v>
      </c>
      <c r="H30" s="335">
        <v>650.5</v>
      </c>
      <c r="I30" s="335" t="s">
        <v>843</v>
      </c>
      <c r="J30" s="339" t="s">
        <v>912</v>
      </c>
      <c r="K30" s="339">
        <f t="shared" ref="K30" si="21">H30-F30</f>
        <v>17</v>
      </c>
      <c r="L30" s="380">
        <f>(F30*-0.7)/100</f>
        <v>-4.4344999999999999</v>
      </c>
      <c r="M30" s="381">
        <f t="shared" ref="M30" si="22">(K30+L30)/F30</f>
        <v>1.9835043409629046E-2</v>
      </c>
      <c r="N30" s="339" t="s">
        <v>557</v>
      </c>
      <c r="O30" s="364">
        <v>44746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66"/>
      <c r="AI30" s="367"/>
      <c r="AJ30" s="368"/>
      <c r="AK30" s="368"/>
      <c r="AL30" s="368"/>
    </row>
    <row r="31" spans="1:38" s="369" customFormat="1" ht="15" customHeight="1">
      <c r="A31" s="360">
        <v>2</v>
      </c>
      <c r="B31" s="370">
        <v>44741</v>
      </c>
      <c r="C31" s="361"/>
      <c r="D31" s="362" t="s">
        <v>125</v>
      </c>
      <c r="E31" s="363" t="s">
        <v>559</v>
      </c>
      <c r="F31" s="363">
        <v>1118</v>
      </c>
      <c r="G31" s="363">
        <v>1085</v>
      </c>
      <c r="H31" s="363">
        <v>1155</v>
      </c>
      <c r="I31" s="363" t="s">
        <v>838</v>
      </c>
      <c r="J31" s="339" t="s">
        <v>906</v>
      </c>
      <c r="K31" s="339">
        <f t="shared" ref="K31" si="23">H31-F31</f>
        <v>37</v>
      </c>
      <c r="L31" s="380">
        <f>(F31*-0.7)/100</f>
        <v>-7.8259999999999987</v>
      </c>
      <c r="M31" s="381">
        <f t="shared" ref="M31" si="24">(K31+L31)/F31</f>
        <v>2.6094812164579605E-2</v>
      </c>
      <c r="N31" s="339" t="s">
        <v>557</v>
      </c>
      <c r="O31" s="364">
        <v>44746</v>
      </c>
      <c r="P31" s="286"/>
      <c r="Q31" s="286"/>
      <c r="R31" s="287" t="s">
        <v>558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66"/>
      <c r="AI31" s="367"/>
      <c r="AJ31" s="368"/>
      <c r="AK31" s="368"/>
      <c r="AL31" s="368"/>
    </row>
    <row r="32" spans="1:38" s="369" customFormat="1" ht="15" customHeight="1">
      <c r="A32" s="360">
        <v>3</v>
      </c>
      <c r="B32" s="370">
        <v>44743</v>
      </c>
      <c r="C32" s="361"/>
      <c r="D32" s="362" t="s">
        <v>894</v>
      </c>
      <c r="E32" s="363" t="s">
        <v>559</v>
      </c>
      <c r="F32" s="363">
        <v>700</v>
      </c>
      <c r="G32" s="363">
        <v>679</v>
      </c>
      <c r="H32" s="363">
        <v>720</v>
      </c>
      <c r="I32" s="363" t="s">
        <v>895</v>
      </c>
      <c r="J32" s="339" t="s">
        <v>840</v>
      </c>
      <c r="K32" s="339">
        <f t="shared" ref="K32" si="25">H32-F32</f>
        <v>20</v>
      </c>
      <c r="L32" s="380">
        <f>(F32*-0.07)/100</f>
        <v>-0.49000000000000005</v>
      </c>
      <c r="M32" s="381">
        <f t="shared" ref="M32:M33" si="26">(K32+L32)/F32</f>
        <v>2.7871428571428575E-2</v>
      </c>
      <c r="N32" s="339" t="s">
        <v>557</v>
      </c>
      <c r="O32" s="364">
        <v>44743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66"/>
      <c r="AI32" s="367"/>
      <c r="AJ32" s="368"/>
      <c r="AK32" s="368"/>
      <c r="AL32" s="368"/>
    </row>
    <row r="33" spans="1:38" s="354" customFormat="1" ht="15" customHeight="1">
      <c r="A33" s="360">
        <v>4</v>
      </c>
      <c r="B33" s="370">
        <v>44746</v>
      </c>
      <c r="C33" s="361"/>
      <c r="D33" s="362" t="s">
        <v>71</v>
      </c>
      <c r="E33" s="363" t="s">
        <v>559</v>
      </c>
      <c r="F33" s="363">
        <v>229</v>
      </c>
      <c r="G33" s="363">
        <v>224</v>
      </c>
      <c r="H33" s="363">
        <v>236</v>
      </c>
      <c r="I33" s="363" t="s">
        <v>907</v>
      </c>
      <c r="J33" s="339" t="s">
        <v>950</v>
      </c>
      <c r="K33" s="339">
        <f t="shared" ref="K33" si="27">H33-F33</f>
        <v>7</v>
      </c>
      <c r="L33" s="380">
        <f>(F33*-0.7)/100</f>
        <v>-1.6029999999999998</v>
      </c>
      <c r="M33" s="381">
        <f t="shared" si="26"/>
        <v>2.3567685589519653E-2</v>
      </c>
      <c r="N33" s="339" t="s">
        <v>557</v>
      </c>
      <c r="O33" s="364">
        <v>44749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2"/>
      <c r="AJ33" s="353"/>
      <c r="AK33" s="353"/>
      <c r="AL33" s="353"/>
    </row>
    <row r="34" spans="1:38" s="354" customFormat="1" ht="15" customHeight="1">
      <c r="A34" s="343">
        <v>5</v>
      </c>
      <c r="B34" s="365">
        <v>44746</v>
      </c>
      <c r="C34" s="345"/>
      <c r="D34" s="346" t="s">
        <v>463</v>
      </c>
      <c r="E34" s="347" t="s">
        <v>559</v>
      </c>
      <c r="F34" s="347" t="s">
        <v>908</v>
      </c>
      <c r="G34" s="347">
        <v>187</v>
      </c>
      <c r="H34" s="347"/>
      <c r="I34" s="347" t="s">
        <v>909</v>
      </c>
      <c r="J34" s="282" t="s">
        <v>560</v>
      </c>
      <c r="K34" s="282"/>
      <c r="L34" s="283"/>
      <c r="M34" s="284"/>
      <c r="N34" s="282"/>
      <c r="O34" s="305"/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2"/>
      <c r="AJ34" s="353"/>
      <c r="AK34" s="353"/>
      <c r="AL34" s="353"/>
    </row>
    <row r="35" spans="1:38" s="354" customFormat="1" ht="15" customHeight="1">
      <c r="A35" s="406">
        <v>6</v>
      </c>
      <c r="B35" s="407">
        <v>44747</v>
      </c>
      <c r="C35" s="408"/>
      <c r="D35" s="409" t="s">
        <v>191</v>
      </c>
      <c r="E35" s="410" t="s">
        <v>559</v>
      </c>
      <c r="F35" s="410">
        <v>2160</v>
      </c>
      <c r="G35" s="410">
        <v>2085</v>
      </c>
      <c r="H35" s="410">
        <v>2085</v>
      </c>
      <c r="I35" s="410" t="s">
        <v>916</v>
      </c>
      <c r="J35" s="411" t="s">
        <v>917</v>
      </c>
      <c r="K35" s="411">
        <f t="shared" ref="K35:K36" si="28">H35-F35</f>
        <v>-75</v>
      </c>
      <c r="L35" s="412">
        <f>(F35*-0.07)/100</f>
        <v>-1.5120000000000002</v>
      </c>
      <c r="M35" s="413">
        <f t="shared" ref="M35:M36" si="29">(K35+L35)/F35</f>
        <v>-3.5422222222222223E-2</v>
      </c>
      <c r="N35" s="411" t="s">
        <v>569</v>
      </c>
      <c r="O35" s="414">
        <v>44747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2"/>
      <c r="AJ35" s="353"/>
      <c r="AK35" s="353"/>
      <c r="AL35" s="353"/>
    </row>
    <row r="36" spans="1:38" s="354" customFormat="1" ht="15" customHeight="1">
      <c r="A36" s="360">
        <v>7</v>
      </c>
      <c r="B36" s="370">
        <v>44747</v>
      </c>
      <c r="C36" s="361"/>
      <c r="D36" s="362" t="s">
        <v>325</v>
      </c>
      <c r="E36" s="363" t="s">
        <v>559</v>
      </c>
      <c r="F36" s="363">
        <v>734.5</v>
      </c>
      <c r="G36" s="363">
        <v>714</v>
      </c>
      <c r="H36" s="363">
        <v>751</v>
      </c>
      <c r="I36" s="363" t="s">
        <v>918</v>
      </c>
      <c r="J36" s="339" t="s">
        <v>597</v>
      </c>
      <c r="K36" s="339">
        <f t="shared" si="28"/>
        <v>16.5</v>
      </c>
      <c r="L36" s="380">
        <f>(F36*-0.07)/100</f>
        <v>-0.51415000000000011</v>
      </c>
      <c r="M36" s="381">
        <f t="shared" si="29"/>
        <v>2.1764261402314498E-2</v>
      </c>
      <c r="N36" s="339" t="s">
        <v>557</v>
      </c>
      <c r="O36" s="364">
        <v>44747</v>
      </c>
      <c r="P36" s="286"/>
      <c r="Q36" s="286"/>
      <c r="R36" s="287" t="s">
        <v>833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2"/>
      <c r="AJ36" s="353"/>
      <c r="AK36" s="353"/>
      <c r="AL36" s="353"/>
    </row>
    <row r="37" spans="1:38" s="369" customFormat="1" ht="15" customHeight="1">
      <c r="A37" s="360">
        <v>8</v>
      </c>
      <c r="B37" s="370">
        <v>44748</v>
      </c>
      <c r="C37" s="361"/>
      <c r="D37" s="362" t="s">
        <v>325</v>
      </c>
      <c r="E37" s="363" t="s">
        <v>559</v>
      </c>
      <c r="F37" s="363">
        <v>741</v>
      </c>
      <c r="G37" s="363">
        <v>720</v>
      </c>
      <c r="H37" s="363">
        <v>757</v>
      </c>
      <c r="I37" s="363" t="s">
        <v>934</v>
      </c>
      <c r="J37" s="339" t="s">
        <v>919</v>
      </c>
      <c r="K37" s="339">
        <f t="shared" ref="K37" si="30">H37-F37</f>
        <v>16</v>
      </c>
      <c r="L37" s="380">
        <f>(F37*-0.07)/100</f>
        <v>-0.51870000000000005</v>
      </c>
      <c r="M37" s="381">
        <f t="shared" ref="M37" si="31">(K37+L37)/F37</f>
        <v>2.0892442645074224E-2</v>
      </c>
      <c r="N37" s="339" t="s">
        <v>557</v>
      </c>
      <c r="O37" s="364">
        <v>44748</v>
      </c>
      <c r="P37" s="434"/>
      <c r="Q37" s="434"/>
      <c r="R37" s="435" t="s">
        <v>833</v>
      </c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7"/>
      <c r="AJ37" s="368"/>
      <c r="AK37" s="368"/>
      <c r="AL37" s="368"/>
    </row>
    <row r="38" spans="1:38" s="369" customFormat="1" ht="15" customHeight="1">
      <c r="A38" s="425"/>
      <c r="B38" s="426"/>
      <c r="C38" s="427"/>
      <c r="D38" s="428"/>
      <c r="E38" s="429"/>
      <c r="F38" s="429"/>
      <c r="G38" s="429"/>
      <c r="H38" s="429"/>
      <c r="I38" s="429"/>
      <c r="J38" s="430"/>
      <c r="K38" s="430"/>
      <c r="L38" s="431"/>
      <c r="M38" s="432"/>
      <c r="N38" s="430"/>
      <c r="O38" s="433"/>
      <c r="P38" s="434"/>
      <c r="Q38" s="434"/>
      <c r="R38" s="435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7"/>
      <c r="AJ38" s="368"/>
      <c r="AK38" s="368"/>
      <c r="AL38" s="368"/>
    </row>
    <row r="39" spans="1:38" s="354" customFormat="1" ht="15" customHeight="1">
      <c r="A39" s="343"/>
      <c r="B39" s="344"/>
      <c r="C39" s="345"/>
      <c r="D39" s="346"/>
      <c r="E39" s="347"/>
      <c r="F39" s="347"/>
      <c r="G39" s="347"/>
      <c r="H39" s="347"/>
      <c r="I39" s="347"/>
      <c r="J39" s="282"/>
      <c r="K39" s="282"/>
      <c r="L39" s="283"/>
      <c r="M39" s="284"/>
      <c r="N39" s="282"/>
      <c r="O39" s="305"/>
      <c r="P39" s="286"/>
      <c r="Q39" s="286"/>
      <c r="R39" s="287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2"/>
      <c r="AJ39" s="353"/>
      <c r="AK39" s="353"/>
      <c r="AL39" s="353"/>
    </row>
    <row r="40" spans="1:38" ht="15" customHeight="1">
      <c r="A40" s="289"/>
      <c r="B40" s="290"/>
      <c r="C40" s="291"/>
      <c r="D40" s="292"/>
      <c r="E40" s="293"/>
      <c r="F40" s="293"/>
      <c r="G40" s="293"/>
      <c r="H40" s="293"/>
      <c r="I40" s="293"/>
      <c r="J40" s="294"/>
      <c r="K40" s="294"/>
      <c r="L40" s="295"/>
      <c r="M40" s="296"/>
      <c r="N40" s="294"/>
      <c r="O40" s="297"/>
      <c r="P40" s="286"/>
      <c r="Q40" s="286"/>
      <c r="R40" s="287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1"/>
      <c r="AI40" s="1"/>
      <c r="AJ40" s="1"/>
      <c r="AK40" s="1"/>
      <c r="AL40" s="1"/>
    </row>
    <row r="41" spans="1:38" ht="44.25" customHeight="1">
      <c r="A41" s="119" t="s">
        <v>561</v>
      </c>
      <c r="B41" s="142"/>
      <c r="C41" s="142"/>
      <c r="D41" s="1"/>
      <c r="E41" s="6"/>
      <c r="F41" s="6"/>
      <c r="G41" s="6"/>
      <c r="H41" s="6" t="s">
        <v>573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81"/>
      <c r="AD41" s="281"/>
      <c r="AE41" s="281"/>
      <c r="AF41" s="281"/>
      <c r="AG41" s="281"/>
      <c r="AH41" s="281"/>
    </row>
    <row r="42" spans="1:38" ht="12.75" customHeight="1">
      <c r="A42" s="126" t="s">
        <v>562</v>
      </c>
      <c r="B42" s="119"/>
      <c r="C42" s="119"/>
      <c r="D42" s="119"/>
      <c r="E42" s="41"/>
      <c r="F42" s="127" t="s">
        <v>563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565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574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534</v>
      </c>
      <c r="C46" s="96"/>
      <c r="D46" s="97" t="s">
        <v>545</v>
      </c>
      <c r="E46" s="96" t="s">
        <v>546</v>
      </c>
      <c r="F46" s="96" t="s">
        <v>547</v>
      </c>
      <c r="G46" s="96" t="s">
        <v>567</v>
      </c>
      <c r="H46" s="96" t="s">
        <v>549</v>
      </c>
      <c r="I46" s="96" t="s">
        <v>550</v>
      </c>
      <c r="J46" s="95" t="s">
        <v>551</v>
      </c>
      <c r="K46" s="149" t="s">
        <v>575</v>
      </c>
      <c r="L46" s="98" t="s">
        <v>553</v>
      </c>
      <c r="M46" s="149" t="s">
        <v>576</v>
      </c>
      <c r="N46" s="96" t="s">
        <v>577</v>
      </c>
      <c r="O46" s="95" t="s">
        <v>555</v>
      </c>
      <c r="P46" s="97" t="s">
        <v>556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15" customHeight="1">
      <c r="A47" s="335">
        <v>1</v>
      </c>
      <c r="B47" s="334">
        <v>44739</v>
      </c>
      <c r="C47" s="336"/>
      <c r="D47" s="337" t="s">
        <v>849</v>
      </c>
      <c r="E47" s="335" t="s">
        <v>559</v>
      </c>
      <c r="F47" s="335">
        <v>2140</v>
      </c>
      <c r="G47" s="335">
        <v>2090</v>
      </c>
      <c r="H47" s="338">
        <v>2170</v>
      </c>
      <c r="I47" s="338" t="s">
        <v>850</v>
      </c>
      <c r="J47" s="339" t="s">
        <v>572</v>
      </c>
      <c r="K47" s="338">
        <f t="shared" ref="K47" si="32">H47-F47</f>
        <v>30</v>
      </c>
      <c r="L47" s="340">
        <f t="shared" ref="L47" si="33">(H47*N47)*0.07%</f>
        <v>379.75000000000006</v>
      </c>
      <c r="M47" s="341">
        <f t="shared" ref="M47" si="34">(K47*N47)-L47</f>
        <v>7120.25</v>
      </c>
      <c r="N47" s="338">
        <v>250</v>
      </c>
      <c r="O47" s="339" t="s">
        <v>557</v>
      </c>
      <c r="P47" s="334">
        <v>44743</v>
      </c>
      <c r="Q47" s="249"/>
      <c r="R47" s="253" t="s">
        <v>558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3"/>
      <c r="AG47" s="290"/>
      <c r="AH47" s="249"/>
      <c r="AI47" s="249"/>
      <c r="AJ47" s="293"/>
      <c r="AK47" s="293"/>
      <c r="AL47" s="293"/>
    </row>
    <row r="48" spans="1:38" s="247" customFormat="1" ht="13.15" customHeight="1">
      <c r="A48" s="335">
        <v>2</v>
      </c>
      <c r="B48" s="334">
        <v>44742</v>
      </c>
      <c r="C48" s="337"/>
      <c r="D48" s="337" t="s">
        <v>891</v>
      </c>
      <c r="E48" s="335" t="s">
        <v>559</v>
      </c>
      <c r="F48" s="335">
        <v>3720</v>
      </c>
      <c r="G48" s="335">
        <v>3620</v>
      </c>
      <c r="H48" s="338">
        <v>3780</v>
      </c>
      <c r="I48" s="338" t="s">
        <v>892</v>
      </c>
      <c r="J48" s="339" t="s">
        <v>766</v>
      </c>
      <c r="K48" s="338">
        <f t="shared" ref="K48" si="35">H48-F48</f>
        <v>60</v>
      </c>
      <c r="L48" s="340">
        <f t="shared" ref="L48" si="36">(H48*N48)*0.07%</f>
        <v>463.05000000000007</v>
      </c>
      <c r="M48" s="341">
        <f t="shared" ref="M48" si="37">(K48*N48)-L48</f>
        <v>10036.950000000001</v>
      </c>
      <c r="N48" s="338">
        <v>175</v>
      </c>
      <c r="O48" s="339" t="s">
        <v>557</v>
      </c>
      <c r="P48" s="334">
        <v>44746</v>
      </c>
      <c r="Q48" s="249"/>
      <c r="R48" s="253" t="s">
        <v>833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3"/>
      <c r="AG48" s="290"/>
      <c r="AH48" s="249"/>
      <c r="AI48" s="249"/>
      <c r="AJ48" s="293"/>
      <c r="AK48" s="293"/>
      <c r="AL48" s="293"/>
    </row>
    <row r="49" spans="1:38" s="247" customFormat="1" ht="13.15" customHeight="1">
      <c r="A49" s="335">
        <v>3</v>
      </c>
      <c r="B49" s="334">
        <v>44742</v>
      </c>
      <c r="C49" s="337"/>
      <c r="D49" s="337" t="s">
        <v>845</v>
      </c>
      <c r="E49" s="335" t="s">
        <v>559</v>
      </c>
      <c r="F49" s="335">
        <v>1488</v>
      </c>
      <c r="G49" s="335">
        <v>1450</v>
      </c>
      <c r="H49" s="338">
        <v>1512</v>
      </c>
      <c r="I49" s="338" t="s">
        <v>893</v>
      </c>
      <c r="J49" s="339" t="s">
        <v>901</v>
      </c>
      <c r="K49" s="338">
        <f t="shared" ref="K49:K50" si="38">H49-F49</f>
        <v>24</v>
      </c>
      <c r="L49" s="340">
        <f t="shared" ref="L49:L50" si="39">(H49*N49)*0.07%</f>
        <v>370.44000000000005</v>
      </c>
      <c r="M49" s="341">
        <f t="shared" ref="M49:M50" si="40">(K49*N49)-L49</f>
        <v>8029.5599999999995</v>
      </c>
      <c r="N49" s="338">
        <v>350</v>
      </c>
      <c r="O49" s="339" t="s">
        <v>557</v>
      </c>
      <c r="P49" s="334">
        <v>44743</v>
      </c>
      <c r="Q49" s="249"/>
      <c r="R49" s="253" t="s">
        <v>558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3"/>
      <c r="AG49" s="290"/>
      <c r="AH49" s="249"/>
      <c r="AI49" s="249"/>
      <c r="AJ49" s="293"/>
      <c r="AK49" s="293"/>
      <c r="AL49" s="293"/>
    </row>
    <row r="50" spans="1:38" s="247" customFormat="1" ht="13.15" customHeight="1">
      <c r="A50" s="335">
        <v>4</v>
      </c>
      <c r="B50" s="334">
        <v>44743</v>
      </c>
      <c r="C50" s="337"/>
      <c r="D50" s="337" t="s">
        <v>915</v>
      </c>
      <c r="E50" s="335" t="s">
        <v>559</v>
      </c>
      <c r="F50" s="335">
        <v>2397.5</v>
      </c>
      <c r="G50" s="335">
        <v>2355</v>
      </c>
      <c r="H50" s="338">
        <v>2437.5</v>
      </c>
      <c r="I50" s="338" t="s">
        <v>898</v>
      </c>
      <c r="J50" s="339" t="s">
        <v>601</v>
      </c>
      <c r="K50" s="338">
        <f t="shared" si="38"/>
        <v>40</v>
      </c>
      <c r="L50" s="340">
        <f t="shared" si="39"/>
        <v>469.21875000000006</v>
      </c>
      <c r="M50" s="341">
        <f t="shared" si="40"/>
        <v>10530.78125</v>
      </c>
      <c r="N50" s="338">
        <v>275</v>
      </c>
      <c r="O50" s="339" t="s">
        <v>557</v>
      </c>
      <c r="P50" s="334">
        <v>44746</v>
      </c>
      <c r="Q50" s="249"/>
      <c r="R50" s="253" t="s">
        <v>833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3"/>
      <c r="AG50" s="290"/>
      <c r="AH50" s="249"/>
      <c r="AI50" s="249"/>
      <c r="AJ50" s="293"/>
      <c r="AK50" s="293"/>
      <c r="AL50" s="293"/>
    </row>
    <row r="51" spans="1:38" s="247" customFormat="1" ht="13.15" customHeight="1">
      <c r="A51" s="335">
        <v>5</v>
      </c>
      <c r="B51" s="334">
        <v>44747</v>
      </c>
      <c r="C51" s="337"/>
      <c r="D51" s="337" t="s">
        <v>925</v>
      </c>
      <c r="E51" s="335" t="s">
        <v>559</v>
      </c>
      <c r="F51" s="335">
        <v>653</v>
      </c>
      <c r="G51" s="335">
        <v>642</v>
      </c>
      <c r="H51" s="338">
        <v>663.5</v>
      </c>
      <c r="I51" s="338" t="s">
        <v>926</v>
      </c>
      <c r="J51" s="339" t="s">
        <v>951</v>
      </c>
      <c r="K51" s="338">
        <f t="shared" ref="K51:K53" si="41">H51-F51</f>
        <v>10.5</v>
      </c>
      <c r="L51" s="340">
        <f t="shared" ref="L51:L53" si="42">(H51*N51)*0.07%</f>
        <v>557.34</v>
      </c>
      <c r="M51" s="341">
        <f t="shared" ref="M51:M53" si="43">(K51*N51)-L51</f>
        <v>12042.66</v>
      </c>
      <c r="N51" s="338">
        <v>1200</v>
      </c>
      <c r="O51" s="339" t="s">
        <v>557</v>
      </c>
      <c r="P51" s="334">
        <v>44749</v>
      </c>
      <c r="Q51" s="249"/>
      <c r="R51" s="253" t="s">
        <v>558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3"/>
      <c r="AG51" s="290"/>
      <c r="AH51" s="249"/>
      <c r="AI51" s="249"/>
      <c r="AJ51" s="293"/>
      <c r="AK51" s="293"/>
      <c r="AL51" s="293"/>
    </row>
    <row r="52" spans="1:38" s="247" customFormat="1" ht="13.15" customHeight="1">
      <c r="A52" s="335">
        <v>6</v>
      </c>
      <c r="B52" s="334">
        <v>44748</v>
      </c>
      <c r="C52" s="337"/>
      <c r="D52" s="337" t="s">
        <v>937</v>
      </c>
      <c r="E52" s="335" t="s">
        <v>559</v>
      </c>
      <c r="F52" s="335">
        <v>1361.5</v>
      </c>
      <c r="G52" s="335">
        <v>1335</v>
      </c>
      <c r="H52" s="338">
        <v>1384</v>
      </c>
      <c r="I52" s="338" t="s">
        <v>939</v>
      </c>
      <c r="J52" s="339" t="s">
        <v>952</v>
      </c>
      <c r="K52" s="338">
        <f t="shared" si="41"/>
        <v>22.5</v>
      </c>
      <c r="L52" s="340">
        <f t="shared" si="42"/>
        <v>460.18000000000006</v>
      </c>
      <c r="M52" s="341">
        <f t="shared" si="43"/>
        <v>10227.32</v>
      </c>
      <c r="N52" s="338">
        <v>475</v>
      </c>
      <c r="O52" s="339" t="s">
        <v>557</v>
      </c>
      <c r="P52" s="334">
        <v>44749</v>
      </c>
      <c r="Q52" s="249"/>
      <c r="R52" s="253" t="s">
        <v>833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3"/>
      <c r="AG52" s="290"/>
      <c r="AH52" s="249"/>
      <c r="AI52" s="249"/>
      <c r="AJ52" s="293"/>
      <c r="AK52" s="293"/>
      <c r="AL52" s="293"/>
    </row>
    <row r="53" spans="1:38" s="247" customFormat="1" ht="13.15" customHeight="1">
      <c r="A53" s="335">
        <v>7</v>
      </c>
      <c r="B53" s="334">
        <v>44748</v>
      </c>
      <c r="C53" s="337"/>
      <c r="D53" s="337" t="s">
        <v>940</v>
      </c>
      <c r="E53" s="335" t="s">
        <v>559</v>
      </c>
      <c r="F53" s="335">
        <v>576</v>
      </c>
      <c r="G53" s="335">
        <v>562</v>
      </c>
      <c r="H53" s="338">
        <v>587</v>
      </c>
      <c r="I53" s="338" t="s">
        <v>941</v>
      </c>
      <c r="J53" s="339" t="s">
        <v>953</v>
      </c>
      <c r="K53" s="338">
        <f t="shared" si="41"/>
        <v>11</v>
      </c>
      <c r="L53" s="340">
        <f t="shared" si="42"/>
        <v>359.53750000000008</v>
      </c>
      <c r="M53" s="341">
        <f t="shared" si="43"/>
        <v>9265.4624999999996</v>
      </c>
      <c r="N53" s="338">
        <v>875</v>
      </c>
      <c r="O53" s="339" t="s">
        <v>557</v>
      </c>
      <c r="P53" s="334">
        <v>44749</v>
      </c>
      <c r="Q53" s="249"/>
      <c r="R53" s="253" t="s">
        <v>558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3"/>
      <c r="AG53" s="290"/>
      <c r="AH53" s="249"/>
      <c r="AI53" s="249"/>
      <c r="AJ53" s="293"/>
      <c r="AK53" s="293"/>
      <c r="AL53" s="293"/>
    </row>
    <row r="54" spans="1:38" s="247" customFormat="1" ht="13.15" customHeight="1">
      <c r="A54" s="335">
        <v>8</v>
      </c>
      <c r="B54" s="334">
        <v>44749</v>
      </c>
      <c r="C54" s="337"/>
      <c r="D54" s="337" t="s">
        <v>962</v>
      </c>
      <c r="E54" s="335" t="s">
        <v>559</v>
      </c>
      <c r="F54" s="335">
        <v>743.5</v>
      </c>
      <c r="G54" s="335">
        <v>734.5</v>
      </c>
      <c r="H54" s="338">
        <v>751.5</v>
      </c>
      <c r="I54" s="338" t="s">
        <v>954</v>
      </c>
      <c r="J54" s="339" t="s">
        <v>976</v>
      </c>
      <c r="K54" s="338">
        <f t="shared" ref="K54" si="44">H54-F54</f>
        <v>8</v>
      </c>
      <c r="L54" s="340">
        <f t="shared" ref="L54" si="45">(H54*N54)*0.07%</f>
        <v>723.31875000000014</v>
      </c>
      <c r="M54" s="341">
        <f t="shared" ref="M54" si="46">(K54*N54)-L54</f>
        <v>10276.68125</v>
      </c>
      <c r="N54" s="338">
        <v>1375</v>
      </c>
      <c r="O54" s="339" t="s">
        <v>557</v>
      </c>
      <c r="P54" s="334">
        <v>44750</v>
      </c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251">
        <v>9</v>
      </c>
      <c r="B55" s="248">
        <v>44750</v>
      </c>
      <c r="C55" s="306"/>
      <c r="D55" s="306" t="s">
        <v>1062</v>
      </c>
      <c r="E55" s="251" t="s">
        <v>559</v>
      </c>
      <c r="F55" s="251" t="s">
        <v>1063</v>
      </c>
      <c r="G55" s="251">
        <v>2710</v>
      </c>
      <c r="H55" s="252"/>
      <c r="I55" s="252" t="s">
        <v>1064</v>
      </c>
      <c r="J55" s="282" t="s">
        <v>560</v>
      </c>
      <c r="K55" s="306"/>
      <c r="L55" s="251"/>
      <c r="M55" s="251"/>
      <c r="N55" s="251"/>
      <c r="O55" s="252"/>
      <c r="P55" s="252"/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251"/>
      <c r="B56" s="248"/>
      <c r="C56" s="306"/>
      <c r="D56" s="306"/>
      <c r="E56" s="251"/>
      <c r="F56" s="251"/>
      <c r="G56" s="251"/>
      <c r="H56" s="252"/>
      <c r="I56" s="252"/>
      <c r="J56" s="282"/>
      <c r="K56" s="306"/>
      <c r="L56" s="251"/>
      <c r="M56" s="251"/>
      <c r="N56" s="251"/>
      <c r="O56" s="252"/>
      <c r="P56" s="252"/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ht="13.5" customHeight="1">
      <c r="A57" s="293"/>
      <c r="B57" s="290"/>
      <c r="C57" s="249"/>
      <c r="D57" s="249"/>
      <c r="E57" s="293"/>
      <c r="F57" s="293"/>
      <c r="G57" s="293"/>
      <c r="H57" s="294"/>
      <c r="I57" s="294"/>
      <c r="J57" s="328"/>
      <c r="K57" s="294"/>
      <c r="L57" s="295"/>
      <c r="M57" s="329"/>
      <c r="N57" s="294"/>
      <c r="O57" s="330"/>
      <c r="P57" s="297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107"/>
      <c r="B58" s="108"/>
      <c r="C58" s="142"/>
      <c r="D58" s="150"/>
      <c r="E58" s="151"/>
      <c r="F58" s="107"/>
      <c r="G58" s="107"/>
      <c r="H58" s="107"/>
      <c r="I58" s="143"/>
      <c r="J58" s="143"/>
      <c r="K58" s="143"/>
      <c r="L58" s="143"/>
      <c r="M58" s="143"/>
      <c r="N58" s="143"/>
      <c r="O58" s="143"/>
      <c r="P58" s="143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/>
      <c r="B59" s="108"/>
      <c r="C59" s="109"/>
      <c r="D59" s="153"/>
      <c r="E59" s="112"/>
      <c r="F59" s="112"/>
      <c r="G59" s="112"/>
      <c r="H59" s="112"/>
      <c r="I59" s="112"/>
      <c r="J59" s="6"/>
      <c r="K59" s="112"/>
      <c r="L59" s="112"/>
      <c r="M59" s="6"/>
      <c r="N59" s="1"/>
      <c r="O59" s="109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54" t="s">
        <v>579</v>
      </c>
      <c r="B60" s="154"/>
      <c r="C60" s="154"/>
      <c r="D60" s="154"/>
      <c r="E60" s="155"/>
      <c r="F60" s="112"/>
      <c r="G60" s="112"/>
      <c r="H60" s="112"/>
      <c r="I60" s="112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96" t="s">
        <v>16</v>
      </c>
      <c r="B61" s="96" t="s">
        <v>534</v>
      </c>
      <c r="C61" s="96"/>
      <c r="D61" s="97" t="s">
        <v>545</v>
      </c>
      <c r="E61" s="96" t="s">
        <v>546</v>
      </c>
      <c r="F61" s="96" t="s">
        <v>547</v>
      </c>
      <c r="G61" s="96" t="s">
        <v>567</v>
      </c>
      <c r="H61" s="96" t="s">
        <v>549</v>
      </c>
      <c r="I61" s="96" t="s">
        <v>550</v>
      </c>
      <c r="J61" s="95" t="s">
        <v>551</v>
      </c>
      <c r="K61" s="95" t="s">
        <v>580</v>
      </c>
      <c r="L61" s="98" t="s">
        <v>553</v>
      </c>
      <c r="M61" s="149" t="s">
        <v>576</v>
      </c>
      <c r="N61" s="96" t="s">
        <v>577</v>
      </c>
      <c r="O61" s="96" t="s">
        <v>555</v>
      </c>
      <c r="P61" s="97" t="s">
        <v>556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s="247" customFormat="1" ht="12.75" customHeight="1">
      <c r="A62" s="415">
        <v>1</v>
      </c>
      <c r="B62" s="397">
        <v>44743</v>
      </c>
      <c r="C62" s="416"/>
      <c r="D62" s="416" t="s">
        <v>899</v>
      </c>
      <c r="E62" s="415" t="s">
        <v>559</v>
      </c>
      <c r="F62" s="415">
        <v>43</v>
      </c>
      <c r="G62" s="415">
        <v>30</v>
      </c>
      <c r="H62" s="415">
        <v>49.5</v>
      </c>
      <c r="I62" s="415" t="s">
        <v>900</v>
      </c>
      <c r="J62" s="339" t="s">
        <v>938</v>
      </c>
      <c r="K62" s="338">
        <f t="shared" ref="K62" si="47">H62-F62</f>
        <v>6.5</v>
      </c>
      <c r="L62" s="340">
        <v>100</v>
      </c>
      <c r="M62" s="341">
        <f t="shared" ref="M62" si="48">(K62*N62)-L62</f>
        <v>1850</v>
      </c>
      <c r="N62" s="338">
        <v>300</v>
      </c>
      <c r="O62" s="339" t="s">
        <v>557</v>
      </c>
      <c r="P62" s="334">
        <v>44747</v>
      </c>
      <c r="Q62" s="249"/>
      <c r="R62" s="250" t="s">
        <v>558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415">
        <v>2</v>
      </c>
      <c r="B63" s="397">
        <v>44747</v>
      </c>
      <c r="C63" s="416"/>
      <c r="D63" s="416" t="s">
        <v>920</v>
      </c>
      <c r="E63" s="415" t="s">
        <v>559</v>
      </c>
      <c r="F63" s="415">
        <v>108</v>
      </c>
      <c r="G63" s="415">
        <v>68</v>
      </c>
      <c r="H63" s="415">
        <v>129</v>
      </c>
      <c r="I63" s="415" t="s">
        <v>921</v>
      </c>
      <c r="J63" s="339" t="s">
        <v>570</v>
      </c>
      <c r="K63" s="338">
        <f t="shared" ref="K63:K64" si="49">H63-F63</f>
        <v>21</v>
      </c>
      <c r="L63" s="340">
        <v>100</v>
      </c>
      <c r="M63" s="341">
        <f t="shared" ref="M63:M64" si="50">(K63*N63)-L63</f>
        <v>950</v>
      </c>
      <c r="N63" s="338">
        <v>50</v>
      </c>
      <c r="O63" s="339" t="s">
        <v>557</v>
      </c>
      <c r="P63" s="334">
        <v>44747</v>
      </c>
      <c r="Q63" s="249"/>
      <c r="R63" s="250" t="s">
        <v>833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417">
        <v>3</v>
      </c>
      <c r="B64" s="418">
        <v>44747</v>
      </c>
      <c r="C64" s="419"/>
      <c r="D64" s="419" t="s">
        <v>922</v>
      </c>
      <c r="E64" s="417" t="s">
        <v>559</v>
      </c>
      <c r="F64" s="417">
        <v>88</v>
      </c>
      <c r="G64" s="417">
        <v>50</v>
      </c>
      <c r="H64" s="417">
        <v>58</v>
      </c>
      <c r="I64" s="417" t="s">
        <v>923</v>
      </c>
      <c r="J64" s="420" t="s">
        <v>924</v>
      </c>
      <c r="K64" s="421">
        <f t="shared" si="49"/>
        <v>-30</v>
      </c>
      <c r="L64" s="422">
        <v>100</v>
      </c>
      <c r="M64" s="423">
        <f t="shared" si="50"/>
        <v>-1600</v>
      </c>
      <c r="N64" s="421">
        <v>50</v>
      </c>
      <c r="O64" s="420" t="s">
        <v>569</v>
      </c>
      <c r="P64" s="424">
        <v>44747</v>
      </c>
      <c r="Q64" s="249"/>
      <c r="R64" s="250" t="s">
        <v>833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415">
        <v>4</v>
      </c>
      <c r="B65" s="397">
        <v>44749</v>
      </c>
      <c r="C65" s="416"/>
      <c r="D65" s="416" t="s">
        <v>955</v>
      </c>
      <c r="E65" s="415" t="s">
        <v>559</v>
      </c>
      <c r="F65" s="415">
        <v>5.55</v>
      </c>
      <c r="G65" s="415">
        <v>2.35</v>
      </c>
      <c r="H65" s="415">
        <v>9.25</v>
      </c>
      <c r="I65" s="439" t="s">
        <v>956</v>
      </c>
      <c r="J65" s="339" t="s">
        <v>957</v>
      </c>
      <c r="K65" s="338">
        <f t="shared" ref="K65" si="51">H65-F65</f>
        <v>3.7</v>
      </c>
      <c r="L65" s="340">
        <v>100</v>
      </c>
      <c r="M65" s="341">
        <f t="shared" ref="M65" si="52">(K65*N65)-L65</f>
        <v>5635</v>
      </c>
      <c r="N65" s="338">
        <v>1550</v>
      </c>
      <c r="O65" s="339" t="s">
        <v>557</v>
      </c>
      <c r="P65" s="334">
        <v>44749</v>
      </c>
      <c r="Q65" s="249"/>
      <c r="R65" s="250" t="s">
        <v>558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436">
        <v>5</v>
      </c>
      <c r="B66" s="359">
        <v>44749</v>
      </c>
      <c r="C66" s="437"/>
      <c r="D66" s="437" t="s">
        <v>958</v>
      </c>
      <c r="E66" s="436" t="s">
        <v>559</v>
      </c>
      <c r="F66" s="436" t="s">
        <v>959</v>
      </c>
      <c r="G66" s="436">
        <v>19</v>
      </c>
      <c r="H66" s="436"/>
      <c r="I66" s="436" t="s">
        <v>900</v>
      </c>
      <c r="J66" s="282" t="s">
        <v>560</v>
      </c>
      <c r="K66" s="252"/>
      <c r="L66" s="271"/>
      <c r="M66" s="272"/>
      <c r="N66" s="252"/>
      <c r="O66" s="282"/>
      <c r="P66" s="248"/>
      <c r="Q66" s="249"/>
      <c r="R66" s="250" t="s">
        <v>558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440">
        <v>6</v>
      </c>
      <c r="B67" s="441">
        <v>44749</v>
      </c>
      <c r="C67" s="442"/>
      <c r="D67" s="442" t="s">
        <v>960</v>
      </c>
      <c r="E67" s="440" t="s">
        <v>559</v>
      </c>
      <c r="F67" s="440">
        <v>30</v>
      </c>
      <c r="G67" s="440">
        <v>5</v>
      </c>
      <c r="H67" s="440">
        <v>36</v>
      </c>
      <c r="I67" s="440" t="s">
        <v>900</v>
      </c>
      <c r="J67" s="443" t="s">
        <v>961</v>
      </c>
      <c r="K67" s="444">
        <f t="shared" ref="K67" si="53">H67-F67</f>
        <v>6</v>
      </c>
      <c r="L67" s="445">
        <v>100</v>
      </c>
      <c r="M67" s="446">
        <f t="shared" ref="M67" si="54">(K67*N67)-L67</f>
        <v>200</v>
      </c>
      <c r="N67" s="444">
        <v>50</v>
      </c>
      <c r="O67" s="443" t="s">
        <v>679</v>
      </c>
      <c r="P67" s="447">
        <v>44749</v>
      </c>
      <c r="Q67" s="249"/>
      <c r="R67" s="250" t="s">
        <v>558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436">
        <v>7</v>
      </c>
      <c r="B68" s="359">
        <v>44750</v>
      </c>
      <c r="C68" s="437"/>
      <c r="D68" s="437" t="s">
        <v>1059</v>
      </c>
      <c r="E68" s="436" t="s">
        <v>1060</v>
      </c>
      <c r="F68" s="436" t="s">
        <v>1061</v>
      </c>
      <c r="G68" s="436">
        <v>17.5</v>
      </c>
      <c r="H68" s="436"/>
      <c r="I68" s="436">
        <v>0.5</v>
      </c>
      <c r="J68" s="282" t="s">
        <v>560</v>
      </c>
      <c r="K68" s="252"/>
      <c r="L68" s="271"/>
      <c r="M68" s="272"/>
      <c r="N68" s="252"/>
      <c r="O68" s="282"/>
      <c r="P68" s="248"/>
      <c r="Q68" s="249"/>
      <c r="R68" s="250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ht="14.25" customHeight="1">
      <c r="A69" s="323"/>
      <c r="B69" s="438"/>
      <c r="C69" s="324"/>
      <c r="D69" s="325"/>
      <c r="E69" s="323"/>
      <c r="F69" s="323"/>
      <c r="G69" s="323"/>
      <c r="H69" s="326"/>
      <c r="I69" s="327"/>
      <c r="J69" s="282"/>
      <c r="K69" s="252"/>
      <c r="L69" s="271"/>
      <c r="M69" s="272"/>
      <c r="N69" s="252"/>
      <c r="O69" s="282"/>
      <c r="P69" s="248"/>
      <c r="Q69" s="1"/>
      <c r="R69" s="250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151"/>
      <c r="B70" s="156"/>
      <c r="C70" s="156"/>
      <c r="D70" s="157"/>
      <c r="E70" s="151"/>
      <c r="F70" s="158"/>
      <c r="G70" s="151"/>
      <c r="H70" s="151"/>
      <c r="I70" s="151"/>
      <c r="J70" s="156"/>
      <c r="K70" s="159"/>
      <c r="L70" s="151"/>
      <c r="M70" s="151"/>
      <c r="N70" s="151"/>
      <c r="O70" s="160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38.25" customHeight="1">
      <c r="A71" s="94" t="s">
        <v>581</v>
      </c>
      <c r="B71" s="161"/>
      <c r="C71" s="161"/>
      <c r="D71" s="162"/>
      <c r="E71" s="135"/>
      <c r="F71" s="6"/>
      <c r="G71" s="6"/>
      <c r="H71" s="136"/>
      <c r="I71" s="163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s="247" customFormat="1" ht="14.25" customHeight="1">
      <c r="A72" s="95" t="s">
        <v>16</v>
      </c>
      <c r="B72" s="96" t="s">
        <v>534</v>
      </c>
      <c r="C72" s="96"/>
      <c r="D72" s="97" t="s">
        <v>545</v>
      </c>
      <c r="E72" s="96" t="s">
        <v>546</v>
      </c>
      <c r="F72" s="96" t="s">
        <v>547</v>
      </c>
      <c r="G72" s="96" t="s">
        <v>548</v>
      </c>
      <c r="H72" s="96" t="s">
        <v>549</v>
      </c>
      <c r="I72" s="96" t="s">
        <v>550</v>
      </c>
      <c r="J72" s="95" t="s">
        <v>551</v>
      </c>
      <c r="K72" s="139" t="s">
        <v>568</v>
      </c>
      <c r="L72" s="140" t="s">
        <v>553</v>
      </c>
      <c r="M72" s="98" t="s">
        <v>554</v>
      </c>
      <c r="N72" s="96" t="s">
        <v>555</v>
      </c>
      <c r="O72" s="97" t="s">
        <v>556</v>
      </c>
      <c r="P72" s="96" t="s">
        <v>788</v>
      </c>
      <c r="Q72" s="246"/>
      <c r="R72" s="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s="247" customFormat="1" ht="12.75" customHeight="1">
      <c r="A73" s="389">
        <v>1</v>
      </c>
      <c r="B73" s="390">
        <v>44488</v>
      </c>
      <c r="C73" s="390"/>
      <c r="D73" s="391" t="s">
        <v>837</v>
      </c>
      <c r="E73" s="392" t="s">
        <v>831</v>
      </c>
      <c r="F73" s="392">
        <v>235.25</v>
      </c>
      <c r="G73" s="392">
        <v>198</v>
      </c>
      <c r="H73" s="392">
        <v>287.5</v>
      </c>
      <c r="I73" s="392" t="s">
        <v>793</v>
      </c>
      <c r="J73" s="386" t="s">
        <v>910</v>
      </c>
      <c r="K73" s="386">
        <f t="shared" ref="K73" si="55">H73-F73</f>
        <v>52.25</v>
      </c>
      <c r="L73" s="387">
        <f t="shared" ref="L73" si="56">(F73*-0.7)/100</f>
        <v>-1.6467499999999999</v>
      </c>
      <c r="M73" s="393">
        <f t="shared" ref="M73" si="57">(K73+L73)/F73</f>
        <v>0.21510414452709883</v>
      </c>
      <c r="N73" s="386" t="s">
        <v>557</v>
      </c>
      <c r="O73" s="394">
        <v>44746</v>
      </c>
      <c r="P73" s="386"/>
      <c r="Q73" s="246"/>
      <c r="R73" s="1" t="s">
        <v>558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</row>
    <row r="74" spans="1:38" ht="14.25" customHeight="1">
      <c r="A74" s="389">
        <v>2</v>
      </c>
      <c r="B74" s="390">
        <v>44736</v>
      </c>
      <c r="C74" s="390"/>
      <c r="D74" s="391" t="s">
        <v>847</v>
      </c>
      <c r="E74" s="392" t="s">
        <v>559</v>
      </c>
      <c r="F74" s="392">
        <v>1450</v>
      </c>
      <c r="G74" s="392">
        <v>1300</v>
      </c>
      <c r="H74" s="392">
        <v>1690</v>
      </c>
      <c r="I74" s="392" t="s">
        <v>848</v>
      </c>
      <c r="J74" s="386" t="s">
        <v>975</v>
      </c>
      <c r="K74" s="386">
        <f t="shared" ref="K74" si="58">H74-F74</f>
        <v>240</v>
      </c>
      <c r="L74" s="387">
        <f>(F74*-0.4)/100</f>
        <v>-5.8</v>
      </c>
      <c r="M74" s="393">
        <f t="shared" ref="M74" si="59">(K74+L74)/F74</f>
        <v>0.16151724137931034</v>
      </c>
      <c r="N74" s="386" t="s">
        <v>557</v>
      </c>
      <c r="O74" s="394">
        <v>44750</v>
      </c>
      <c r="P74" s="386"/>
      <c r="R74" s="246" t="s">
        <v>558</v>
      </c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64"/>
      <c r="B75" s="141"/>
      <c r="C75" s="165"/>
      <c r="D75" s="100"/>
      <c r="E75" s="166"/>
      <c r="F75" s="166"/>
      <c r="G75" s="166"/>
      <c r="H75" s="166"/>
      <c r="I75" s="166"/>
      <c r="J75" s="166"/>
      <c r="K75" s="167"/>
      <c r="L75" s="168"/>
      <c r="M75" s="166"/>
      <c r="N75" s="169"/>
      <c r="O75" s="170"/>
      <c r="P75" s="170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19" t="s">
        <v>561</v>
      </c>
      <c r="B76" s="119"/>
      <c r="C76" s="119"/>
      <c r="D76" s="119"/>
      <c r="E76" s="41"/>
      <c r="F76" s="127" t="s">
        <v>563</v>
      </c>
      <c r="G76" s="56"/>
      <c r="H76" s="56"/>
      <c r="I76" s="56"/>
      <c r="J76" s="6"/>
      <c r="K76" s="145"/>
      <c r="L76" s="146"/>
      <c r="M76" s="6"/>
      <c r="N76" s="109"/>
      <c r="O76" s="17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26" t="s">
        <v>562</v>
      </c>
      <c r="B77" s="119"/>
      <c r="C77" s="119"/>
      <c r="D77" s="119"/>
      <c r="E77" s="6"/>
      <c r="F77" s="127" t="s">
        <v>565</v>
      </c>
      <c r="G77" s="6"/>
      <c r="H77" s="6" t="s">
        <v>784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26"/>
      <c r="B78" s="119"/>
      <c r="C78" s="119"/>
      <c r="D78" s="119"/>
      <c r="E78" s="6"/>
      <c r="F78" s="127"/>
      <c r="G78" s="6"/>
      <c r="H78" s="6"/>
      <c r="I78" s="6"/>
      <c r="J78" s="1"/>
      <c r="K78" s="6"/>
      <c r="L78" s="6"/>
      <c r="M78" s="6"/>
      <c r="N78" s="1"/>
      <c r="O78" s="1"/>
      <c r="Q78" s="1"/>
      <c r="R78" s="5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1"/>
      <c r="B79" s="134" t="s">
        <v>582</v>
      </c>
      <c r="C79" s="134"/>
      <c r="D79" s="134"/>
      <c r="E79" s="134"/>
      <c r="F79" s="135"/>
      <c r="G79" s="6"/>
      <c r="H79" s="6"/>
      <c r="I79" s="136"/>
      <c r="J79" s="137"/>
      <c r="K79" s="138"/>
      <c r="L79" s="137"/>
      <c r="M79" s="6"/>
      <c r="N79" s="1"/>
      <c r="O79" s="1"/>
      <c r="Q79" s="1"/>
      <c r="R79" s="56"/>
      <c r="S79" s="1"/>
      <c r="T79" s="1"/>
      <c r="U79" s="1"/>
      <c r="V79" s="1"/>
      <c r="W79" s="1"/>
      <c r="X79" s="1"/>
      <c r="Y79" s="1"/>
      <c r="Z79" s="1"/>
    </row>
    <row r="80" spans="1:38" ht="14.25" customHeight="1">
      <c r="A80" s="95" t="s">
        <v>16</v>
      </c>
      <c r="B80" s="96" t="s">
        <v>534</v>
      </c>
      <c r="C80" s="96"/>
      <c r="D80" s="97" t="s">
        <v>545</v>
      </c>
      <c r="E80" s="96" t="s">
        <v>546</v>
      </c>
      <c r="F80" s="96" t="s">
        <v>547</v>
      </c>
      <c r="G80" s="96" t="s">
        <v>567</v>
      </c>
      <c r="H80" s="96" t="s">
        <v>549</v>
      </c>
      <c r="I80" s="96" t="s">
        <v>550</v>
      </c>
      <c r="J80" s="172" t="s">
        <v>551</v>
      </c>
      <c r="K80" s="139" t="s">
        <v>568</v>
      </c>
      <c r="L80" s="149" t="s">
        <v>576</v>
      </c>
      <c r="M80" s="96" t="s">
        <v>577</v>
      </c>
      <c r="N80" s="140" t="s">
        <v>553</v>
      </c>
      <c r="O80" s="98" t="s">
        <v>554</v>
      </c>
      <c r="P80" s="96" t="s">
        <v>555</v>
      </c>
      <c r="Q80" s="97" t="s">
        <v>556</v>
      </c>
      <c r="R80" s="56"/>
      <c r="S80" s="113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6"/>
      <c r="M81" s="99"/>
      <c r="N81" s="176"/>
      <c r="O81" s="177"/>
      <c r="P81" s="178"/>
      <c r="Q81" s="179"/>
      <c r="R81" s="144"/>
      <c r="S81" s="113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01"/>
      <c r="B82" s="102"/>
      <c r="C82" s="173"/>
      <c r="D82" s="103"/>
      <c r="E82" s="104"/>
      <c r="F82" s="174"/>
      <c r="G82" s="101"/>
      <c r="H82" s="104"/>
      <c r="I82" s="105"/>
      <c r="J82" s="175"/>
      <c r="K82" s="175"/>
      <c r="L82" s="176"/>
      <c r="M82" s="99"/>
      <c r="N82" s="176"/>
      <c r="O82" s="177"/>
      <c r="P82" s="178"/>
      <c r="Q82" s="179"/>
      <c r="R82" s="144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1"/>
      <c r="B83" s="102"/>
      <c r="C83" s="173"/>
      <c r="D83" s="103"/>
      <c r="E83" s="104"/>
      <c r="F83" s="174"/>
      <c r="G83" s="101"/>
      <c r="H83" s="104"/>
      <c r="I83" s="105"/>
      <c r="J83" s="175"/>
      <c r="K83" s="175"/>
      <c r="L83" s="176"/>
      <c r="M83" s="99"/>
      <c r="N83" s="176"/>
      <c r="O83" s="177"/>
      <c r="P83" s="178"/>
      <c r="Q83" s="179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1"/>
      <c r="B84" s="102"/>
      <c r="C84" s="173"/>
      <c r="D84" s="103"/>
      <c r="E84" s="104"/>
      <c r="F84" s="175"/>
      <c r="G84" s="101"/>
      <c r="H84" s="104"/>
      <c r="I84" s="105"/>
      <c r="J84" s="175"/>
      <c r="K84" s="175"/>
      <c r="L84" s="176"/>
      <c r="M84" s="99"/>
      <c r="N84" s="176"/>
      <c r="O84" s="177"/>
      <c r="P84" s="178"/>
      <c r="Q84" s="179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01"/>
      <c r="B85" s="102"/>
      <c r="C85" s="173"/>
      <c r="D85" s="103"/>
      <c r="E85" s="104"/>
      <c r="F85" s="175"/>
      <c r="G85" s="101"/>
      <c r="H85" s="104"/>
      <c r="I85" s="105"/>
      <c r="J85" s="175"/>
      <c r="K85" s="175"/>
      <c r="L85" s="176"/>
      <c r="M85" s="99"/>
      <c r="N85" s="176"/>
      <c r="O85" s="177"/>
      <c r="P85" s="178"/>
      <c r="Q85" s="17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1"/>
      <c r="B86" s="102"/>
      <c r="C86" s="173"/>
      <c r="D86" s="103"/>
      <c r="E86" s="104"/>
      <c r="F86" s="174"/>
      <c r="G86" s="101"/>
      <c r="H86" s="104"/>
      <c r="I86" s="105"/>
      <c r="J86" s="175"/>
      <c r="K86" s="175"/>
      <c r="L86" s="176"/>
      <c r="M86" s="99"/>
      <c r="N86" s="176"/>
      <c r="O86" s="177"/>
      <c r="P86" s="178"/>
      <c r="Q86" s="179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1"/>
      <c r="B87" s="102"/>
      <c r="C87" s="173"/>
      <c r="D87" s="103"/>
      <c r="E87" s="104"/>
      <c r="F87" s="174"/>
      <c r="G87" s="101"/>
      <c r="H87" s="104"/>
      <c r="I87" s="105"/>
      <c r="J87" s="175"/>
      <c r="K87" s="175"/>
      <c r="L87" s="175"/>
      <c r="M87" s="175"/>
      <c r="N87" s="176"/>
      <c r="O87" s="180"/>
      <c r="P87" s="178"/>
      <c r="Q87" s="179"/>
      <c r="R87" s="6"/>
      <c r="S87" s="113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01"/>
      <c r="B88" s="102"/>
      <c r="C88" s="173"/>
      <c r="D88" s="103"/>
      <c r="E88" s="104"/>
      <c r="F88" s="175"/>
      <c r="G88" s="101"/>
      <c r="H88" s="104"/>
      <c r="I88" s="105"/>
      <c r="J88" s="175"/>
      <c r="K88" s="175"/>
      <c r="L88" s="176"/>
      <c r="M88" s="99"/>
      <c r="N88" s="176"/>
      <c r="O88" s="177"/>
      <c r="P88" s="178"/>
      <c r="Q88" s="179"/>
      <c r="R88" s="144"/>
      <c r="S88" s="113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81"/>
      <c r="K89" s="181"/>
      <c r="L89" s="181"/>
      <c r="M89" s="181"/>
      <c r="N89" s="182"/>
      <c r="O89" s="177"/>
      <c r="P89" s="106"/>
      <c r="Q89" s="179"/>
      <c r="R89" s="144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6"/>
      <c r="B90" s="119"/>
      <c r="C90" s="119"/>
      <c r="D90" s="119"/>
      <c r="E90" s="6"/>
      <c r="F90" s="127"/>
      <c r="G90" s="6"/>
      <c r="H90" s="6"/>
      <c r="I90" s="6"/>
      <c r="J90" s="1"/>
      <c r="K90" s="6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26"/>
      <c r="B91" s="119"/>
      <c r="C91" s="119"/>
      <c r="D91" s="119"/>
      <c r="E91" s="6"/>
      <c r="F91" s="127"/>
      <c r="G91" s="56"/>
      <c r="H91" s="41"/>
      <c r="I91" s="56"/>
      <c r="J91" s="6"/>
      <c r="K91" s="145"/>
      <c r="L91" s="146"/>
      <c r="M91" s="6"/>
      <c r="N91" s="109"/>
      <c r="O91" s="147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56"/>
      <c r="B92" s="108"/>
      <c r="C92" s="108"/>
      <c r="D92" s="41"/>
      <c r="E92" s="56"/>
      <c r="F92" s="56"/>
      <c r="G92" s="56"/>
      <c r="H92" s="41"/>
      <c r="I92" s="56"/>
      <c r="J92" s="6"/>
      <c r="K92" s="145"/>
      <c r="L92" s="146"/>
      <c r="M92" s="6"/>
      <c r="N92" s="109"/>
      <c r="O92" s="147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41"/>
      <c r="B93" s="183" t="s">
        <v>583</v>
      </c>
      <c r="C93" s="183"/>
      <c r="D93" s="183"/>
      <c r="E93" s="183"/>
      <c r="F93" s="6"/>
      <c r="G93" s="6"/>
      <c r="H93" s="137"/>
      <c r="I93" s="6"/>
      <c r="J93" s="137"/>
      <c r="K93" s="138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95" t="s">
        <v>16</v>
      </c>
      <c r="B94" s="96" t="s">
        <v>534</v>
      </c>
      <c r="C94" s="96"/>
      <c r="D94" s="97" t="s">
        <v>545</v>
      </c>
      <c r="E94" s="96" t="s">
        <v>546</v>
      </c>
      <c r="F94" s="96" t="s">
        <v>547</v>
      </c>
      <c r="G94" s="96" t="s">
        <v>584</v>
      </c>
      <c r="H94" s="96" t="s">
        <v>585</v>
      </c>
      <c r="I94" s="96" t="s">
        <v>550</v>
      </c>
      <c r="J94" s="184" t="s">
        <v>551</v>
      </c>
      <c r="K94" s="96" t="s">
        <v>552</v>
      </c>
      <c r="L94" s="96" t="s">
        <v>586</v>
      </c>
      <c r="M94" s="96" t="s">
        <v>555</v>
      </c>
      <c r="N94" s="97" t="s">
        <v>556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1</v>
      </c>
      <c r="B95" s="186">
        <v>41579</v>
      </c>
      <c r="C95" s="186"/>
      <c r="D95" s="187" t="s">
        <v>587</v>
      </c>
      <c r="E95" s="188" t="s">
        <v>588</v>
      </c>
      <c r="F95" s="189">
        <v>82</v>
      </c>
      <c r="G95" s="188" t="s">
        <v>589</v>
      </c>
      <c r="H95" s="188">
        <v>100</v>
      </c>
      <c r="I95" s="190">
        <v>100</v>
      </c>
      <c r="J95" s="191" t="s">
        <v>590</v>
      </c>
      <c r="K95" s="192">
        <f t="shared" ref="K95:K147" si="60">H95-F95</f>
        <v>18</v>
      </c>
      <c r="L95" s="193">
        <f t="shared" ref="L95:L147" si="61">K95/F95</f>
        <v>0.21951219512195122</v>
      </c>
      <c r="M95" s="188" t="s">
        <v>557</v>
      </c>
      <c r="N95" s="194">
        <v>42657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2</v>
      </c>
      <c r="B96" s="186">
        <v>41794</v>
      </c>
      <c r="C96" s="186"/>
      <c r="D96" s="187" t="s">
        <v>591</v>
      </c>
      <c r="E96" s="188" t="s">
        <v>559</v>
      </c>
      <c r="F96" s="189">
        <v>257</v>
      </c>
      <c r="G96" s="188" t="s">
        <v>589</v>
      </c>
      <c r="H96" s="188">
        <v>300</v>
      </c>
      <c r="I96" s="190">
        <v>300</v>
      </c>
      <c r="J96" s="191" t="s">
        <v>590</v>
      </c>
      <c r="K96" s="192">
        <f t="shared" si="60"/>
        <v>43</v>
      </c>
      <c r="L96" s="193">
        <f t="shared" si="61"/>
        <v>0.16731517509727625</v>
      </c>
      <c r="M96" s="188" t="s">
        <v>557</v>
      </c>
      <c r="N96" s="194">
        <v>41822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3</v>
      </c>
      <c r="B97" s="186">
        <v>41828</v>
      </c>
      <c r="C97" s="186"/>
      <c r="D97" s="187" t="s">
        <v>592</v>
      </c>
      <c r="E97" s="188" t="s">
        <v>559</v>
      </c>
      <c r="F97" s="189">
        <v>393</v>
      </c>
      <c r="G97" s="188" t="s">
        <v>589</v>
      </c>
      <c r="H97" s="188">
        <v>468</v>
      </c>
      <c r="I97" s="190">
        <v>468</v>
      </c>
      <c r="J97" s="191" t="s">
        <v>590</v>
      </c>
      <c r="K97" s="192">
        <f t="shared" si="60"/>
        <v>75</v>
      </c>
      <c r="L97" s="193">
        <f t="shared" si="61"/>
        <v>0.19083969465648856</v>
      </c>
      <c r="M97" s="188" t="s">
        <v>557</v>
      </c>
      <c r="N97" s="194">
        <v>41863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4</v>
      </c>
      <c r="B98" s="186">
        <v>41857</v>
      </c>
      <c r="C98" s="186"/>
      <c r="D98" s="187" t="s">
        <v>593</v>
      </c>
      <c r="E98" s="188" t="s">
        <v>559</v>
      </c>
      <c r="F98" s="189">
        <v>205</v>
      </c>
      <c r="G98" s="188" t="s">
        <v>589</v>
      </c>
      <c r="H98" s="188">
        <v>275</v>
      </c>
      <c r="I98" s="190">
        <v>250</v>
      </c>
      <c r="J98" s="191" t="s">
        <v>590</v>
      </c>
      <c r="K98" s="192">
        <f t="shared" si="60"/>
        <v>70</v>
      </c>
      <c r="L98" s="193">
        <f t="shared" si="61"/>
        <v>0.34146341463414637</v>
      </c>
      <c r="M98" s="188" t="s">
        <v>557</v>
      </c>
      <c r="N98" s="194">
        <v>41962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5</v>
      </c>
      <c r="B99" s="186">
        <v>41886</v>
      </c>
      <c r="C99" s="186"/>
      <c r="D99" s="187" t="s">
        <v>594</v>
      </c>
      <c r="E99" s="188" t="s">
        <v>559</v>
      </c>
      <c r="F99" s="189">
        <v>162</v>
      </c>
      <c r="G99" s="188" t="s">
        <v>589</v>
      </c>
      <c r="H99" s="188">
        <v>190</v>
      </c>
      <c r="I99" s="190">
        <v>190</v>
      </c>
      <c r="J99" s="191" t="s">
        <v>590</v>
      </c>
      <c r="K99" s="192">
        <f t="shared" si="60"/>
        <v>28</v>
      </c>
      <c r="L99" s="193">
        <f t="shared" si="61"/>
        <v>0.1728395061728395</v>
      </c>
      <c r="M99" s="188" t="s">
        <v>557</v>
      </c>
      <c r="N99" s="194">
        <v>42006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6</v>
      </c>
      <c r="B100" s="186">
        <v>41886</v>
      </c>
      <c r="C100" s="186"/>
      <c r="D100" s="187" t="s">
        <v>595</v>
      </c>
      <c r="E100" s="188" t="s">
        <v>559</v>
      </c>
      <c r="F100" s="189">
        <v>75</v>
      </c>
      <c r="G100" s="188" t="s">
        <v>589</v>
      </c>
      <c r="H100" s="188">
        <v>91.5</v>
      </c>
      <c r="I100" s="190" t="s">
        <v>596</v>
      </c>
      <c r="J100" s="191" t="s">
        <v>597</v>
      </c>
      <c r="K100" s="192">
        <f t="shared" si="60"/>
        <v>16.5</v>
      </c>
      <c r="L100" s="193">
        <f t="shared" si="61"/>
        <v>0.22</v>
      </c>
      <c r="M100" s="188" t="s">
        <v>557</v>
      </c>
      <c r="N100" s="194">
        <v>41954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7</v>
      </c>
      <c r="B101" s="186">
        <v>41913</v>
      </c>
      <c r="C101" s="186"/>
      <c r="D101" s="187" t="s">
        <v>598</v>
      </c>
      <c r="E101" s="188" t="s">
        <v>559</v>
      </c>
      <c r="F101" s="189">
        <v>850</v>
      </c>
      <c r="G101" s="188" t="s">
        <v>589</v>
      </c>
      <c r="H101" s="188">
        <v>982.5</v>
      </c>
      <c r="I101" s="190">
        <v>1050</v>
      </c>
      <c r="J101" s="191" t="s">
        <v>599</v>
      </c>
      <c r="K101" s="192">
        <f t="shared" si="60"/>
        <v>132.5</v>
      </c>
      <c r="L101" s="193">
        <f t="shared" si="61"/>
        <v>0.15588235294117647</v>
      </c>
      <c r="M101" s="188" t="s">
        <v>557</v>
      </c>
      <c r="N101" s="194">
        <v>42039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8</v>
      </c>
      <c r="B102" s="186">
        <v>41913</v>
      </c>
      <c r="C102" s="186"/>
      <c r="D102" s="187" t="s">
        <v>600</v>
      </c>
      <c r="E102" s="188" t="s">
        <v>559</v>
      </c>
      <c r="F102" s="189">
        <v>475</v>
      </c>
      <c r="G102" s="188" t="s">
        <v>589</v>
      </c>
      <c r="H102" s="188">
        <v>515</v>
      </c>
      <c r="I102" s="190">
        <v>600</v>
      </c>
      <c r="J102" s="191" t="s">
        <v>601</v>
      </c>
      <c r="K102" s="192">
        <f t="shared" si="60"/>
        <v>40</v>
      </c>
      <c r="L102" s="193">
        <f t="shared" si="61"/>
        <v>8.4210526315789472E-2</v>
      </c>
      <c r="M102" s="188" t="s">
        <v>557</v>
      </c>
      <c r="N102" s="19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9</v>
      </c>
      <c r="B103" s="186">
        <v>41913</v>
      </c>
      <c r="C103" s="186"/>
      <c r="D103" s="187" t="s">
        <v>602</v>
      </c>
      <c r="E103" s="188" t="s">
        <v>559</v>
      </c>
      <c r="F103" s="189">
        <v>86</v>
      </c>
      <c r="G103" s="188" t="s">
        <v>589</v>
      </c>
      <c r="H103" s="188">
        <v>99</v>
      </c>
      <c r="I103" s="190">
        <v>140</v>
      </c>
      <c r="J103" s="191" t="s">
        <v>603</v>
      </c>
      <c r="K103" s="192">
        <f t="shared" si="60"/>
        <v>13</v>
      </c>
      <c r="L103" s="193">
        <f t="shared" si="61"/>
        <v>0.15116279069767441</v>
      </c>
      <c r="M103" s="188" t="s">
        <v>557</v>
      </c>
      <c r="N103" s="19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10</v>
      </c>
      <c r="B104" s="186">
        <v>41926</v>
      </c>
      <c r="C104" s="186"/>
      <c r="D104" s="187" t="s">
        <v>604</v>
      </c>
      <c r="E104" s="188" t="s">
        <v>559</v>
      </c>
      <c r="F104" s="189">
        <v>496.6</v>
      </c>
      <c r="G104" s="188" t="s">
        <v>589</v>
      </c>
      <c r="H104" s="188">
        <v>621</v>
      </c>
      <c r="I104" s="190">
        <v>580</v>
      </c>
      <c r="J104" s="191" t="s">
        <v>590</v>
      </c>
      <c r="K104" s="192">
        <f t="shared" si="60"/>
        <v>124.39999999999998</v>
      </c>
      <c r="L104" s="193">
        <f t="shared" si="61"/>
        <v>0.25050342327829234</v>
      </c>
      <c r="M104" s="188" t="s">
        <v>557</v>
      </c>
      <c r="N104" s="194">
        <v>42605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11</v>
      </c>
      <c r="B105" s="186">
        <v>41926</v>
      </c>
      <c r="C105" s="186"/>
      <c r="D105" s="187" t="s">
        <v>605</v>
      </c>
      <c r="E105" s="188" t="s">
        <v>559</v>
      </c>
      <c r="F105" s="189">
        <v>2481.9</v>
      </c>
      <c r="G105" s="188" t="s">
        <v>589</v>
      </c>
      <c r="H105" s="188">
        <v>2840</v>
      </c>
      <c r="I105" s="190">
        <v>2870</v>
      </c>
      <c r="J105" s="191" t="s">
        <v>606</v>
      </c>
      <c r="K105" s="192">
        <f t="shared" si="60"/>
        <v>358.09999999999991</v>
      </c>
      <c r="L105" s="193">
        <f t="shared" si="61"/>
        <v>0.14428462065353154</v>
      </c>
      <c r="M105" s="188" t="s">
        <v>557</v>
      </c>
      <c r="N105" s="194">
        <v>42017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12</v>
      </c>
      <c r="B106" s="186">
        <v>41928</v>
      </c>
      <c r="C106" s="186"/>
      <c r="D106" s="187" t="s">
        <v>607</v>
      </c>
      <c r="E106" s="188" t="s">
        <v>559</v>
      </c>
      <c r="F106" s="189">
        <v>84.5</v>
      </c>
      <c r="G106" s="188" t="s">
        <v>589</v>
      </c>
      <c r="H106" s="188">
        <v>93</v>
      </c>
      <c r="I106" s="190">
        <v>110</v>
      </c>
      <c r="J106" s="191" t="s">
        <v>608</v>
      </c>
      <c r="K106" s="192">
        <f t="shared" si="60"/>
        <v>8.5</v>
      </c>
      <c r="L106" s="193">
        <f t="shared" si="61"/>
        <v>0.10059171597633136</v>
      </c>
      <c r="M106" s="188" t="s">
        <v>557</v>
      </c>
      <c r="N106" s="19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13</v>
      </c>
      <c r="B107" s="186">
        <v>41928</v>
      </c>
      <c r="C107" s="186"/>
      <c r="D107" s="187" t="s">
        <v>609</v>
      </c>
      <c r="E107" s="188" t="s">
        <v>559</v>
      </c>
      <c r="F107" s="189">
        <v>401</v>
      </c>
      <c r="G107" s="188" t="s">
        <v>589</v>
      </c>
      <c r="H107" s="188">
        <v>428</v>
      </c>
      <c r="I107" s="190">
        <v>450</v>
      </c>
      <c r="J107" s="191" t="s">
        <v>610</v>
      </c>
      <c r="K107" s="192">
        <f t="shared" si="60"/>
        <v>27</v>
      </c>
      <c r="L107" s="193">
        <f t="shared" si="61"/>
        <v>6.7331670822942641E-2</v>
      </c>
      <c r="M107" s="188" t="s">
        <v>557</v>
      </c>
      <c r="N107" s="194">
        <v>42020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14</v>
      </c>
      <c r="B108" s="186">
        <v>41928</v>
      </c>
      <c r="C108" s="186"/>
      <c r="D108" s="187" t="s">
        <v>611</v>
      </c>
      <c r="E108" s="188" t="s">
        <v>559</v>
      </c>
      <c r="F108" s="189">
        <v>101</v>
      </c>
      <c r="G108" s="188" t="s">
        <v>589</v>
      </c>
      <c r="H108" s="188">
        <v>112</v>
      </c>
      <c r="I108" s="190">
        <v>120</v>
      </c>
      <c r="J108" s="191" t="s">
        <v>612</v>
      </c>
      <c r="K108" s="192">
        <f t="shared" si="60"/>
        <v>11</v>
      </c>
      <c r="L108" s="193">
        <f t="shared" si="61"/>
        <v>0.10891089108910891</v>
      </c>
      <c r="M108" s="188" t="s">
        <v>557</v>
      </c>
      <c r="N108" s="19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15</v>
      </c>
      <c r="B109" s="186">
        <v>41954</v>
      </c>
      <c r="C109" s="186"/>
      <c r="D109" s="187" t="s">
        <v>613</v>
      </c>
      <c r="E109" s="188" t="s">
        <v>559</v>
      </c>
      <c r="F109" s="189">
        <v>59</v>
      </c>
      <c r="G109" s="188" t="s">
        <v>589</v>
      </c>
      <c r="H109" s="188">
        <v>76</v>
      </c>
      <c r="I109" s="190">
        <v>76</v>
      </c>
      <c r="J109" s="191" t="s">
        <v>590</v>
      </c>
      <c r="K109" s="192">
        <f t="shared" si="60"/>
        <v>17</v>
      </c>
      <c r="L109" s="193">
        <f t="shared" si="61"/>
        <v>0.28813559322033899</v>
      </c>
      <c r="M109" s="188" t="s">
        <v>557</v>
      </c>
      <c r="N109" s="194">
        <v>43032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16</v>
      </c>
      <c r="B110" s="186">
        <v>41954</v>
      </c>
      <c r="C110" s="186"/>
      <c r="D110" s="187" t="s">
        <v>602</v>
      </c>
      <c r="E110" s="188" t="s">
        <v>559</v>
      </c>
      <c r="F110" s="189">
        <v>99</v>
      </c>
      <c r="G110" s="188" t="s">
        <v>589</v>
      </c>
      <c r="H110" s="188">
        <v>120</v>
      </c>
      <c r="I110" s="190">
        <v>120</v>
      </c>
      <c r="J110" s="191" t="s">
        <v>570</v>
      </c>
      <c r="K110" s="192">
        <f t="shared" si="60"/>
        <v>21</v>
      </c>
      <c r="L110" s="193">
        <f t="shared" si="61"/>
        <v>0.21212121212121213</v>
      </c>
      <c r="M110" s="188" t="s">
        <v>557</v>
      </c>
      <c r="N110" s="194">
        <v>41960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17</v>
      </c>
      <c r="B111" s="186">
        <v>41956</v>
      </c>
      <c r="C111" s="186"/>
      <c r="D111" s="187" t="s">
        <v>614</v>
      </c>
      <c r="E111" s="188" t="s">
        <v>559</v>
      </c>
      <c r="F111" s="189">
        <v>22</v>
      </c>
      <c r="G111" s="188" t="s">
        <v>589</v>
      </c>
      <c r="H111" s="188">
        <v>33.549999999999997</v>
      </c>
      <c r="I111" s="190">
        <v>32</v>
      </c>
      <c r="J111" s="191" t="s">
        <v>615</v>
      </c>
      <c r="K111" s="192">
        <f t="shared" si="60"/>
        <v>11.549999999999997</v>
      </c>
      <c r="L111" s="193">
        <f t="shared" si="61"/>
        <v>0.52499999999999991</v>
      </c>
      <c r="M111" s="188" t="s">
        <v>557</v>
      </c>
      <c r="N111" s="194">
        <v>42188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18</v>
      </c>
      <c r="B112" s="186">
        <v>41976</v>
      </c>
      <c r="C112" s="186"/>
      <c r="D112" s="187" t="s">
        <v>616</v>
      </c>
      <c r="E112" s="188" t="s">
        <v>559</v>
      </c>
      <c r="F112" s="189">
        <v>440</v>
      </c>
      <c r="G112" s="188" t="s">
        <v>589</v>
      </c>
      <c r="H112" s="188">
        <v>520</v>
      </c>
      <c r="I112" s="190">
        <v>520</v>
      </c>
      <c r="J112" s="191" t="s">
        <v>617</v>
      </c>
      <c r="K112" s="192">
        <f t="shared" si="60"/>
        <v>80</v>
      </c>
      <c r="L112" s="193">
        <f t="shared" si="61"/>
        <v>0.18181818181818182</v>
      </c>
      <c r="M112" s="188" t="s">
        <v>557</v>
      </c>
      <c r="N112" s="194">
        <v>42208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19</v>
      </c>
      <c r="B113" s="186">
        <v>41976</v>
      </c>
      <c r="C113" s="186"/>
      <c r="D113" s="187" t="s">
        <v>618</v>
      </c>
      <c r="E113" s="188" t="s">
        <v>559</v>
      </c>
      <c r="F113" s="189">
        <v>360</v>
      </c>
      <c r="G113" s="188" t="s">
        <v>589</v>
      </c>
      <c r="H113" s="188">
        <v>427</v>
      </c>
      <c r="I113" s="190">
        <v>425</v>
      </c>
      <c r="J113" s="191" t="s">
        <v>619</v>
      </c>
      <c r="K113" s="192">
        <f t="shared" si="60"/>
        <v>67</v>
      </c>
      <c r="L113" s="193">
        <f t="shared" si="61"/>
        <v>0.18611111111111112</v>
      </c>
      <c r="M113" s="188" t="s">
        <v>557</v>
      </c>
      <c r="N113" s="194">
        <v>42058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20</v>
      </c>
      <c r="B114" s="186">
        <v>42012</v>
      </c>
      <c r="C114" s="186"/>
      <c r="D114" s="187" t="s">
        <v>620</v>
      </c>
      <c r="E114" s="188" t="s">
        <v>559</v>
      </c>
      <c r="F114" s="189">
        <v>360</v>
      </c>
      <c r="G114" s="188" t="s">
        <v>589</v>
      </c>
      <c r="H114" s="188">
        <v>455</v>
      </c>
      <c r="I114" s="190">
        <v>420</v>
      </c>
      <c r="J114" s="191" t="s">
        <v>621</v>
      </c>
      <c r="K114" s="192">
        <f t="shared" si="60"/>
        <v>95</v>
      </c>
      <c r="L114" s="193">
        <f t="shared" si="61"/>
        <v>0.2638888888888889</v>
      </c>
      <c r="M114" s="188" t="s">
        <v>557</v>
      </c>
      <c r="N114" s="194">
        <v>42024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21</v>
      </c>
      <c r="B115" s="186">
        <v>42012</v>
      </c>
      <c r="C115" s="186"/>
      <c r="D115" s="187" t="s">
        <v>622</v>
      </c>
      <c r="E115" s="188" t="s">
        <v>559</v>
      </c>
      <c r="F115" s="189">
        <v>130</v>
      </c>
      <c r="G115" s="188"/>
      <c r="H115" s="188">
        <v>175.5</v>
      </c>
      <c r="I115" s="190">
        <v>165</v>
      </c>
      <c r="J115" s="191" t="s">
        <v>623</v>
      </c>
      <c r="K115" s="192">
        <f t="shared" si="60"/>
        <v>45.5</v>
      </c>
      <c r="L115" s="193">
        <f t="shared" si="61"/>
        <v>0.35</v>
      </c>
      <c r="M115" s="188" t="s">
        <v>557</v>
      </c>
      <c r="N115" s="194">
        <v>43088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22</v>
      </c>
      <c r="B116" s="186">
        <v>42040</v>
      </c>
      <c r="C116" s="186"/>
      <c r="D116" s="187" t="s">
        <v>372</v>
      </c>
      <c r="E116" s="188" t="s">
        <v>588</v>
      </c>
      <c r="F116" s="189">
        <v>98</v>
      </c>
      <c r="G116" s="188"/>
      <c r="H116" s="188">
        <v>120</v>
      </c>
      <c r="I116" s="190">
        <v>120</v>
      </c>
      <c r="J116" s="191" t="s">
        <v>590</v>
      </c>
      <c r="K116" s="192">
        <f t="shared" si="60"/>
        <v>22</v>
      </c>
      <c r="L116" s="193">
        <f t="shared" si="61"/>
        <v>0.22448979591836735</v>
      </c>
      <c r="M116" s="188" t="s">
        <v>557</v>
      </c>
      <c r="N116" s="194">
        <v>42753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23</v>
      </c>
      <c r="B117" s="186">
        <v>42040</v>
      </c>
      <c r="C117" s="186"/>
      <c r="D117" s="187" t="s">
        <v>624</v>
      </c>
      <c r="E117" s="188" t="s">
        <v>588</v>
      </c>
      <c r="F117" s="189">
        <v>196</v>
      </c>
      <c r="G117" s="188"/>
      <c r="H117" s="188">
        <v>262</v>
      </c>
      <c r="I117" s="190">
        <v>255</v>
      </c>
      <c r="J117" s="191" t="s">
        <v>590</v>
      </c>
      <c r="K117" s="192">
        <f t="shared" si="60"/>
        <v>66</v>
      </c>
      <c r="L117" s="193">
        <f t="shared" si="61"/>
        <v>0.33673469387755101</v>
      </c>
      <c r="M117" s="188" t="s">
        <v>557</v>
      </c>
      <c r="N117" s="194">
        <v>42599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24</v>
      </c>
      <c r="B118" s="196">
        <v>42067</v>
      </c>
      <c r="C118" s="196"/>
      <c r="D118" s="197" t="s">
        <v>371</v>
      </c>
      <c r="E118" s="198" t="s">
        <v>588</v>
      </c>
      <c r="F118" s="199">
        <v>235</v>
      </c>
      <c r="G118" s="199"/>
      <c r="H118" s="200">
        <v>77</v>
      </c>
      <c r="I118" s="200" t="s">
        <v>625</v>
      </c>
      <c r="J118" s="201" t="s">
        <v>626</v>
      </c>
      <c r="K118" s="202">
        <f t="shared" si="60"/>
        <v>-158</v>
      </c>
      <c r="L118" s="203">
        <f t="shared" si="61"/>
        <v>-0.67234042553191486</v>
      </c>
      <c r="M118" s="199" t="s">
        <v>569</v>
      </c>
      <c r="N118" s="196">
        <v>43522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25</v>
      </c>
      <c r="B119" s="186">
        <v>42067</v>
      </c>
      <c r="C119" s="186"/>
      <c r="D119" s="187" t="s">
        <v>627</v>
      </c>
      <c r="E119" s="188" t="s">
        <v>588</v>
      </c>
      <c r="F119" s="189">
        <v>185</v>
      </c>
      <c r="G119" s="188"/>
      <c r="H119" s="188">
        <v>224</v>
      </c>
      <c r="I119" s="190" t="s">
        <v>628</v>
      </c>
      <c r="J119" s="191" t="s">
        <v>590</v>
      </c>
      <c r="K119" s="192">
        <f t="shared" si="60"/>
        <v>39</v>
      </c>
      <c r="L119" s="193">
        <f t="shared" si="61"/>
        <v>0.21081081081081082</v>
      </c>
      <c r="M119" s="188" t="s">
        <v>557</v>
      </c>
      <c r="N119" s="194">
        <v>42647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26</v>
      </c>
      <c r="B120" s="196">
        <v>42090</v>
      </c>
      <c r="C120" s="196"/>
      <c r="D120" s="204" t="s">
        <v>629</v>
      </c>
      <c r="E120" s="199" t="s">
        <v>588</v>
      </c>
      <c r="F120" s="199">
        <v>49.5</v>
      </c>
      <c r="G120" s="200"/>
      <c r="H120" s="200">
        <v>15.85</v>
      </c>
      <c r="I120" s="200">
        <v>67</v>
      </c>
      <c r="J120" s="201" t="s">
        <v>630</v>
      </c>
      <c r="K120" s="200">
        <f t="shared" si="60"/>
        <v>-33.65</v>
      </c>
      <c r="L120" s="205">
        <f t="shared" si="61"/>
        <v>-0.67979797979797973</v>
      </c>
      <c r="M120" s="199" t="s">
        <v>569</v>
      </c>
      <c r="N120" s="206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27</v>
      </c>
      <c r="B121" s="186">
        <v>42093</v>
      </c>
      <c r="C121" s="186"/>
      <c r="D121" s="187" t="s">
        <v>631</v>
      </c>
      <c r="E121" s="188" t="s">
        <v>588</v>
      </c>
      <c r="F121" s="189">
        <v>183.5</v>
      </c>
      <c r="G121" s="188"/>
      <c r="H121" s="188">
        <v>219</v>
      </c>
      <c r="I121" s="190">
        <v>218</v>
      </c>
      <c r="J121" s="191" t="s">
        <v>632</v>
      </c>
      <c r="K121" s="192">
        <f t="shared" si="60"/>
        <v>35.5</v>
      </c>
      <c r="L121" s="193">
        <f t="shared" si="61"/>
        <v>0.19346049046321526</v>
      </c>
      <c r="M121" s="188" t="s">
        <v>557</v>
      </c>
      <c r="N121" s="194">
        <v>42103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28</v>
      </c>
      <c r="B122" s="186">
        <v>42114</v>
      </c>
      <c r="C122" s="186"/>
      <c r="D122" s="187" t="s">
        <v>633</v>
      </c>
      <c r="E122" s="188" t="s">
        <v>588</v>
      </c>
      <c r="F122" s="189">
        <f>(227+237)/2</f>
        <v>232</v>
      </c>
      <c r="G122" s="188"/>
      <c r="H122" s="188">
        <v>298</v>
      </c>
      <c r="I122" s="190">
        <v>298</v>
      </c>
      <c r="J122" s="191" t="s">
        <v>590</v>
      </c>
      <c r="K122" s="192">
        <f t="shared" si="60"/>
        <v>66</v>
      </c>
      <c r="L122" s="193">
        <f t="shared" si="61"/>
        <v>0.28448275862068967</v>
      </c>
      <c r="M122" s="188" t="s">
        <v>557</v>
      </c>
      <c r="N122" s="194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29</v>
      </c>
      <c r="B123" s="186">
        <v>42128</v>
      </c>
      <c r="C123" s="186"/>
      <c r="D123" s="187" t="s">
        <v>634</v>
      </c>
      <c r="E123" s="188" t="s">
        <v>559</v>
      </c>
      <c r="F123" s="189">
        <v>385</v>
      </c>
      <c r="G123" s="188"/>
      <c r="H123" s="188">
        <f>212.5+331</f>
        <v>543.5</v>
      </c>
      <c r="I123" s="190">
        <v>510</v>
      </c>
      <c r="J123" s="191" t="s">
        <v>635</v>
      </c>
      <c r="K123" s="192">
        <f t="shared" si="60"/>
        <v>158.5</v>
      </c>
      <c r="L123" s="193">
        <f t="shared" si="61"/>
        <v>0.41168831168831171</v>
      </c>
      <c r="M123" s="188" t="s">
        <v>557</v>
      </c>
      <c r="N123" s="194">
        <v>42235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30</v>
      </c>
      <c r="B124" s="186">
        <v>42128</v>
      </c>
      <c r="C124" s="186"/>
      <c r="D124" s="187" t="s">
        <v>636</v>
      </c>
      <c r="E124" s="188" t="s">
        <v>559</v>
      </c>
      <c r="F124" s="189">
        <v>115.5</v>
      </c>
      <c r="G124" s="188"/>
      <c r="H124" s="188">
        <v>146</v>
      </c>
      <c r="I124" s="190">
        <v>142</v>
      </c>
      <c r="J124" s="191" t="s">
        <v>637</v>
      </c>
      <c r="K124" s="192">
        <f t="shared" si="60"/>
        <v>30.5</v>
      </c>
      <c r="L124" s="193">
        <f t="shared" si="61"/>
        <v>0.26406926406926406</v>
      </c>
      <c r="M124" s="188" t="s">
        <v>557</v>
      </c>
      <c r="N124" s="194">
        <v>42202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31</v>
      </c>
      <c r="B125" s="186">
        <v>42151</v>
      </c>
      <c r="C125" s="186"/>
      <c r="D125" s="187" t="s">
        <v>638</v>
      </c>
      <c r="E125" s="188" t="s">
        <v>559</v>
      </c>
      <c r="F125" s="189">
        <v>237.5</v>
      </c>
      <c r="G125" s="188"/>
      <c r="H125" s="188">
        <v>279.5</v>
      </c>
      <c r="I125" s="190">
        <v>278</v>
      </c>
      <c r="J125" s="191" t="s">
        <v>590</v>
      </c>
      <c r="K125" s="192">
        <f t="shared" si="60"/>
        <v>42</v>
      </c>
      <c r="L125" s="193">
        <f t="shared" si="61"/>
        <v>0.17684210526315788</v>
      </c>
      <c r="M125" s="188" t="s">
        <v>557</v>
      </c>
      <c r="N125" s="194">
        <v>42222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32</v>
      </c>
      <c r="B126" s="186">
        <v>42174</v>
      </c>
      <c r="C126" s="186"/>
      <c r="D126" s="187" t="s">
        <v>609</v>
      </c>
      <c r="E126" s="188" t="s">
        <v>588</v>
      </c>
      <c r="F126" s="189">
        <v>340</v>
      </c>
      <c r="G126" s="188"/>
      <c r="H126" s="188">
        <v>448</v>
      </c>
      <c r="I126" s="190">
        <v>448</v>
      </c>
      <c r="J126" s="191" t="s">
        <v>590</v>
      </c>
      <c r="K126" s="192">
        <f t="shared" si="60"/>
        <v>108</v>
      </c>
      <c r="L126" s="193">
        <f t="shared" si="61"/>
        <v>0.31764705882352939</v>
      </c>
      <c r="M126" s="188" t="s">
        <v>557</v>
      </c>
      <c r="N126" s="194">
        <v>43018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33</v>
      </c>
      <c r="B127" s="186">
        <v>42191</v>
      </c>
      <c r="C127" s="186"/>
      <c r="D127" s="187" t="s">
        <v>639</v>
      </c>
      <c r="E127" s="188" t="s">
        <v>588</v>
      </c>
      <c r="F127" s="189">
        <v>390</v>
      </c>
      <c r="G127" s="188"/>
      <c r="H127" s="188">
        <v>460</v>
      </c>
      <c r="I127" s="190">
        <v>460</v>
      </c>
      <c r="J127" s="191" t="s">
        <v>590</v>
      </c>
      <c r="K127" s="192">
        <f t="shared" si="60"/>
        <v>70</v>
      </c>
      <c r="L127" s="193">
        <f t="shared" si="61"/>
        <v>0.17948717948717949</v>
      </c>
      <c r="M127" s="188" t="s">
        <v>557</v>
      </c>
      <c r="N127" s="194">
        <v>42478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34</v>
      </c>
      <c r="B128" s="196">
        <v>42195</v>
      </c>
      <c r="C128" s="196"/>
      <c r="D128" s="197" t="s">
        <v>640</v>
      </c>
      <c r="E128" s="198" t="s">
        <v>588</v>
      </c>
      <c r="F128" s="199">
        <v>122.5</v>
      </c>
      <c r="G128" s="199"/>
      <c r="H128" s="200">
        <v>61</v>
      </c>
      <c r="I128" s="200">
        <v>172</v>
      </c>
      <c r="J128" s="201" t="s">
        <v>641</v>
      </c>
      <c r="K128" s="202">
        <f t="shared" si="60"/>
        <v>-61.5</v>
      </c>
      <c r="L128" s="203">
        <f t="shared" si="61"/>
        <v>-0.50204081632653064</v>
      </c>
      <c r="M128" s="199" t="s">
        <v>569</v>
      </c>
      <c r="N128" s="196">
        <v>43333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35</v>
      </c>
      <c r="B129" s="186">
        <v>42219</v>
      </c>
      <c r="C129" s="186"/>
      <c r="D129" s="187" t="s">
        <v>642</v>
      </c>
      <c r="E129" s="188" t="s">
        <v>588</v>
      </c>
      <c r="F129" s="189">
        <v>297.5</v>
      </c>
      <c r="G129" s="188"/>
      <c r="H129" s="188">
        <v>350</v>
      </c>
      <c r="I129" s="190">
        <v>360</v>
      </c>
      <c r="J129" s="191" t="s">
        <v>643</v>
      </c>
      <c r="K129" s="192">
        <f t="shared" si="60"/>
        <v>52.5</v>
      </c>
      <c r="L129" s="193">
        <f t="shared" si="61"/>
        <v>0.17647058823529413</v>
      </c>
      <c r="M129" s="188" t="s">
        <v>557</v>
      </c>
      <c r="N129" s="194">
        <v>42232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36</v>
      </c>
      <c r="B130" s="186">
        <v>42219</v>
      </c>
      <c r="C130" s="186"/>
      <c r="D130" s="187" t="s">
        <v>644</v>
      </c>
      <c r="E130" s="188" t="s">
        <v>588</v>
      </c>
      <c r="F130" s="189">
        <v>115.5</v>
      </c>
      <c r="G130" s="188"/>
      <c r="H130" s="188">
        <v>149</v>
      </c>
      <c r="I130" s="190">
        <v>140</v>
      </c>
      <c r="J130" s="191" t="s">
        <v>645</v>
      </c>
      <c r="K130" s="192">
        <f t="shared" si="60"/>
        <v>33.5</v>
      </c>
      <c r="L130" s="193">
        <f t="shared" si="61"/>
        <v>0.29004329004329005</v>
      </c>
      <c r="M130" s="188" t="s">
        <v>557</v>
      </c>
      <c r="N130" s="194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37</v>
      </c>
      <c r="B131" s="186">
        <v>42251</v>
      </c>
      <c r="C131" s="186"/>
      <c r="D131" s="187" t="s">
        <v>638</v>
      </c>
      <c r="E131" s="188" t="s">
        <v>588</v>
      </c>
      <c r="F131" s="189">
        <v>226</v>
      </c>
      <c r="G131" s="188"/>
      <c r="H131" s="188">
        <v>292</v>
      </c>
      <c r="I131" s="190">
        <v>292</v>
      </c>
      <c r="J131" s="191" t="s">
        <v>646</v>
      </c>
      <c r="K131" s="192">
        <f t="shared" si="60"/>
        <v>66</v>
      </c>
      <c r="L131" s="193">
        <f t="shared" si="61"/>
        <v>0.29203539823008851</v>
      </c>
      <c r="M131" s="188" t="s">
        <v>557</v>
      </c>
      <c r="N131" s="194">
        <v>42286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38</v>
      </c>
      <c r="B132" s="186">
        <v>42254</v>
      </c>
      <c r="C132" s="186"/>
      <c r="D132" s="187" t="s">
        <v>633</v>
      </c>
      <c r="E132" s="188" t="s">
        <v>588</v>
      </c>
      <c r="F132" s="189">
        <v>232.5</v>
      </c>
      <c r="G132" s="188"/>
      <c r="H132" s="188">
        <v>312.5</v>
      </c>
      <c r="I132" s="190">
        <v>310</v>
      </c>
      <c r="J132" s="191" t="s">
        <v>590</v>
      </c>
      <c r="K132" s="192">
        <f t="shared" si="60"/>
        <v>80</v>
      </c>
      <c r="L132" s="193">
        <f t="shared" si="61"/>
        <v>0.34408602150537637</v>
      </c>
      <c r="M132" s="188" t="s">
        <v>557</v>
      </c>
      <c r="N132" s="19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39</v>
      </c>
      <c r="B133" s="186">
        <v>42268</v>
      </c>
      <c r="C133" s="186"/>
      <c r="D133" s="187" t="s">
        <v>647</v>
      </c>
      <c r="E133" s="188" t="s">
        <v>588</v>
      </c>
      <c r="F133" s="189">
        <v>196.5</v>
      </c>
      <c r="G133" s="188"/>
      <c r="H133" s="188">
        <v>238</v>
      </c>
      <c r="I133" s="190">
        <v>238</v>
      </c>
      <c r="J133" s="191" t="s">
        <v>646</v>
      </c>
      <c r="K133" s="192">
        <f t="shared" si="60"/>
        <v>41.5</v>
      </c>
      <c r="L133" s="193">
        <f t="shared" si="61"/>
        <v>0.21119592875318066</v>
      </c>
      <c r="M133" s="188" t="s">
        <v>557</v>
      </c>
      <c r="N133" s="194">
        <v>42291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40</v>
      </c>
      <c r="B134" s="186">
        <v>42271</v>
      </c>
      <c r="C134" s="186"/>
      <c r="D134" s="187" t="s">
        <v>587</v>
      </c>
      <c r="E134" s="188" t="s">
        <v>588</v>
      </c>
      <c r="F134" s="189">
        <v>65</v>
      </c>
      <c r="G134" s="188"/>
      <c r="H134" s="188">
        <v>82</v>
      </c>
      <c r="I134" s="190">
        <v>82</v>
      </c>
      <c r="J134" s="191" t="s">
        <v>646</v>
      </c>
      <c r="K134" s="192">
        <f t="shared" si="60"/>
        <v>17</v>
      </c>
      <c r="L134" s="193">
        <f t="shared" si="61"/>
        <v>0.26153846153846155</v>
      </c>
      <c r="M134" s="188" t="s">
        <v>557</v>
      </c>
      <c r="N134" s="194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41</v>
      </c>
      <c r="B135" s="186">
        <v>42291</v>
      </c>
      <c r="C135" s="186"/>
      <c r="D135" s="187" t="s">
        <v>648</v>
      </c>
      <c r="E135" s="188" t="s">
        <v>588</v>
      </c>
      <c r="F135" s="189">
        <v>144</v>
      </c>
      <c r="G135" s="188"/>
      <c r="H135" s="188">
        <v>182.5</v>
      </c>
      <c r="I135" s="190">
        <v>181</v>
      </c>
      <c r="J135" s="191" t="s">
        <v>646</v>
      </c>
      <c r="K135" s="192">
        <f t="shared" si="60"/>
        <v>38.5</v>
      </c>
      <c r="L135" s="193">
        <f t="shared" si="61"/>
        <v>0.2673611111111111</v>
      </c>
      <c r="M135" s="188" t="s">
        <v>557</v>
      </c>
      <c r="N135" s="194">
        <v>42817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42</v>
      </c>
      <c r="B136" s="186">
        <v>42291</v>
      </c>
      <c r="C136" s="186"/>
      <c r="D136" s="187" t="s">
        <v>649</v>
      </c>
      <c r="E136" s="188" t="s">
        <v>588</v>
      </c>
      <c r="F136" s="189">
        <v>264</v>
      </c>
      <c r="G136" s="188"/>
      <c r="H136" s="188">
        <v>311</v>
      </c>
      <c r="I136" s="190">
        <v>311</v>
      </c>
      <c r="J136" s="191" t="s">
        <v>646</v>
      </c>
      <c r="K136" s="192">
        <f t="shared" si="60"/>
        <v>47</v>
      </c>
      <c r="L136" s="193">
        <f t="shared" si="61"/>
        <v>0.17803030303030304</v>
      </c>
      <c r="M136" s="188" t="s">
        <v>557</v>
      </c>
      <c r="N136" s="194">
        <v>42604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43</v>
      </c>
      <c r="B137" s="186">
        <v>42318</v>
      </c>
      <c r="C137" s="186"/>
      <c r="D137" s="187" t="s">
        <v>650</v>
      </c>
      <c r="E137" s="188" t="s">
        <v>559</v>
      </c>
      <c r="F137" s="189">
        <v>549.5</v>
      </c>
      <c r="G137" s="188"/>
      <c r="H137" s="188">
        <v>630</v>
      </c>
      <c r="I137" s="190">
        <v>630</v>
      </c>
      <c r="J137" s="191" t="s">
        <v>646</v>
      </c>
      <c r="K137" s="192">
        <f t="shared" si="60"/>
        <v>80.5</v>
      </c>
      <c r="L137" s="193">
        <f t="shared" si="61"/>
        <v>0.1464968152866242</v>
      </c>
      <c r="M137" s="188" t="s">
        <v>557</v>
      </c>
      <c r="N137" s="194">
        <v>42419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44</v>
      </c>
      <c r="B138" s="186">
        <v>42342</v>
      </c>
      <c r="C138" s="186"/>
      <c r="D138" s="187" t="s">
        <v>651</v>
      </c>
      <c r="E138" s="188" t="s">
        <v>588</v>
      </c>
      <c r="F138" s="189">
        <v>1027.5</v>
      </c>
      <c r="G138" s="188"/>
      <c r="H138" s="188">
        <v>1315</v>
      </c>
      <c r="I138" s="190">
        <v>1250</v>
      </c>
      <c r="J138" s="191" t="s">
        <v>646</v>
      </c>
      <c r="K138" s="192">
        <f t="shared" si="60"/>
        <v>287.5</v>
      </c>
      <c r="L138" s="193">
        <f t="shared" si="61"/>
        <v>0.27980535279805352</v>
      </c>
      <c r="M138" s="188" t="s">
        <v>557</v>
      </c>
      <c r="N138" s="194">
        <v>43244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45</v>
      </c>
      <c r="B139" s="186">
        <v>42367</v>
      </c>
      <c r="C139" s="186"/>
      <c r="D139" s="187" t="s">
        <v>652</v>
      </c>
      <c r="E139" s="188" t="s">
        <v>588</v>
      </c>
      <c r="F139" s="189">
        <v>465</v>
      </c>
      <c r="G139" s="188"/>
      <c r="H139" s="188">
        <v>540</v>
      </c>
      <c r="I139" s="190">
        <v>540</v>
      </c>
      <c r="J139" s="191" t="s">
        <v>646</v>
      </c>
      <c r="K139" s="192">
        <f t="shared" si="60"/>
        <v>75</v>
      </c>
      <c r="L139" s="193">
        <f t="shared" si="61"/>
        <v>0.16129032258064516</v>
      </c>
      <c r="M139" s="188" t="s">
        <v>557</v>
      </c>
      <c r="N139" s="194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46</v>
      </c>
      <c r="B140" s="186">
        <v>42380</v>
      </c>
      <c r="C140" s="186"/>
      <c r="D140" s="187" t="s">
        <v>372</v>
      </c>
      <c r="E140" s="188" t="s">
        <v>559</v>
      </c>
      <c r="F140" s="189">
        <v>81</v>
      </c>
      <c r="G140" s="188"/>
      <c r="H140" s="188">
        <v>110</v>
      </c>
      <c r="I140" s="190">
        <v>110</v>
      </c>
      <c r="J140" s="191" t="s">
        <v>646</v>
      </c>
      <c r="K140" s="192">
        <f t="shared" si="60"/>
        <v>29</v>
      </c>
      <c r="L140" s="193">
        <f t="shared" si="61"/>
        <v>0.35802469135802467</v>
      </c>
      <c r="M140" s="188" t="s">
        <v>557</v>
      </c>
      <c r="N140" s="194">
        <v>42745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47</v>
      </c>
      <c r="B141" s="186">
        <v>42382</v>
      </c>
      <c r="C141" s="186"/>
      <c r="D141" s="187" t="s">
        <v>653</v>
      </c>
      <c r="E141" s="188" t="s">
        <v>559</v>
      </c>
      <c r="F141" s="189">
        <v>417.5</v>
      </c>
      <c r="G141" s="188"/>
      <c r="H141" s="188">
        <v>547</v>
      </c>
      <c r="I141" s="190">
        <v>535</v>
      </c>
      <c r="J141" s="191" t="s">
        <v>646</v>
      </c>
      <c r="K141" s="192">
        <f t="shared" si="60"/>
        <v>129.5</v>
      </c>
      <c r="L141" s="193">
        <f t="shared" si="61"/>
        <v>0.31017964071856285</v>
      </c>
      <c r="M141" s="188" t="s">
        <v>557</v>
      </c>
      <c r="N141" s="19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48</v>
      </c>
      <c r="B142" s="186">
        <v>42408</v>
      </c>
      <c r="C142" s="186"/>
      <c r="D142" s="187" t="s">
        <v>654</v>
      </c>
      <c r="E142" s="188" t="s">
        <v>588</v>
      </c>
      <c r="F142" s="189">
        <v>650</v>
      </c>
      <c r="G142" s="188"/>
      <c r="H142" s="188">
        <v>800</v>
      </c>
      <c r="I142" s="190">
        <v>800</v>
      </c>
      <c r="J142" s="191" t="s">
        <v>646</v>
      </c>
      <c r="K142" s="192">
        <f t="shared" si="60"/>
        <v>150</v>
      </c>
      <c r="L142" s="193">
        <f t="shared" si="61"/>
        <v>0.23076923076923078</v>
      </c>
      <c r="M142" s="188" t="s">
        <v>557</v>
      </c>
      <c r="N142" s="194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49</v>
      </c>
      <c r="B143" s="186">
        <v>42433</v>
      </c>
      <c r="C143" s="186"/>
      <c r="D143" s="187" t="s">
        <v>209</v>
      </c>
      <c r="E143" s="188" t="s">
        <v>588</v>
      </c>
      <c r="F143" s="189">
        <v>437.5</v>
      </c>
      <c r="G143" s="188"/>
      <c r="H143" s="188">
        <v>504.5</v>
      </c>
      <c r="I143" s="190">
        <v>522</v>
      </c>
      <c r="J143" s="191" t="s">
        <v>655</v>
      </c>
      <c r="K143" s="192">
        <f t="shared" si="60"/>
        <v>67</v>
      </c>
      <c r="L143" s="193">
        <f t="shared" si="61"/>
        <v>0.15314285714285714</v>
      </c>
      <c r="M143" s="188" t="s">
        <v>557</v>
      </c>
      <c r="N143" s="194">
        <v>42480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50</v>
      </c>
      <c r="B144" s="186">
        <v>42438</v>
      </c>
      <c r="C144" s="186"/>
      <c r="D144" s="187" t="s">
        <v>656</v>
      </c>
      <c r="E144" s="188" t="s">
        <v>588</v>
      </c>
      <c r="F144" s="189">
        <v>189.5</v>
      </c>
      <c r="G144" s="188"/>
      <c r="H144" s="188">
        <v>218</v>
      </c>
      <c r="I144" s="190">
        <v>218</v>
      </c>
      <c r="J144" s="191" t="s">
        <v>646</v>
      </c>
      <c r="K144" s="192">
        <f t="shared" si="60"/>
        <v>28.5</v>
      </c>
      <c r="L144" s="193">
        <f t="shared" si="61"/>
        <v>0.15039577836411611</v>
      </c>
      <c r="M144" s="188" t="s">
        <v>557</v>
      </c>
      <c r="N144" s="194">
        <v>43034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51</v>
      </c>
      <c r="B145" s="196">
        <v>42471</v>
      </c>
      <c r="C145" s="196"/>
      <c r="D145" s="204" t="s">
        <v>657</v>
      </c>
      <c r="E145" s="199" t="s">
        <v>588</v>
      </c>
      <c r="F145" s="199">
        <v>36.5</v>
      </c>
      <c r="G145" s="200"/>
      <c r="H145" s="200">
        <v>15.85</v>
      </c>
      <c r="I145" s="200">
        <v>60</v>
      </c>
      <c r="J145" s="201" t="s">
        <v>658</v>
      </c>
      <c r="K145" s="202">
        <f t="shared" si="60"/>
        <v>-20.65</v>
      </c>
      <c r="L145" s="203">
        <f t="shared" si="61"/>
        <v>-0.5657534246575342</v>
      </c>
      <c r="M145" s="199" t="s">
        <v>569</v>
      </c>
      <c r="N145" s="207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52</v>
      </c>
      <c r="B146" s="186">
        <v>42472</v>
      </c>
      <c r="C146" s="186"/>
      <c r="D146" s="187" t="s">
        <v>659</v>
      </c>
      <c r="E146" s="188" t="s">
        <v>588</v>
      </c>
      <c r="F146" s="189">
        <v>93</v>
      </c>
      <c r="G146" s="188"/>
      <c r="H146" s="188">
        <v>149</v>
      </c>
      <c r="I146" s="190">
        <v>140</v>
      </c>
      <c r="J146" s="191" t="s">
        <v>660</v>
      </c>
      <c r="K146" s="192">
        <f t="shared" si="60"/>
        <v>56</v>
      </c>
      <c r="L146" s="193">
        <f t="shared" si="61"/>
        <v>0.60215053763440862</v>
      </c>
      <c r="M146" s="188" t="s">
        <v>557</v>
      </c>
      <c r="N146" s="194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53</v>
      </c>
      <c r="B147" s="186">
        <v>42472</v>
      </c>
      <c r="C147" s="186"/>
      <c r="D147" s="187" t="s">
        <v>661</v>
      </c>
      <c r="E147" s="188" t="s">
        <v>588</v>
      </c>
      <c r="F147" s="189">
        <v>130</v>
      </c>
      <c r="G147" s="188"/>
      <c r="H147" s="188">
        <v>150</v>
      </c>
      <c r="I147" s="190" t="s">
        <v>662</v>
      </c>
      <c r="J147" s="191" t="s">
        <v>646</v>
      </c>
      <c r="K147" s="192">
        <f t="shared" si="60"/>
        <v>20</v>
      </c>
      <c r="L147" s="193">
        <f t="shared" si="61"/>
        <v>0.15384615384615385</v>
      </c>
      <c r="M147" s="188" t="s">
        <v>557</v>
      </c>
      <c r="N147" s="19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54</v>
      </c>
      <c r="B148" s="186">
        <v>42473</v>
      </c>
      <c r="C148" s="186"/>
      <c r="D148" s="187" t="s">
        <v>663</v>
      </c>
      <c r="E148" s="188" t="s">
        <v>588</v>
      </c>
      <c r="F148" s="189">
        <v>196</v>
      </c>
      <c r="G148" s="188"/>
      <c r="H148" s="188">
        <v>299</v>
      </c>
      <c r="I148" s="190">
        <v>299</v>
      </c>
      <c r="J148" s="191" t="s">
        <v>646</v>
      </c>
      <c r="K148" s="192">
        <v>103</v>
      </c>
      <c r="L148" s="193">
        <v>0.52551020408163296</v>
      </c>
      <c r="M148" s="188" t="s">
        <v>557</v>
      </c>
      <c r="N148" s="194">
        <v>42620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55</v>
      </c>
      <c r="B149" s="186">
        <v>42473</v>
      </c>
      <c r="C149" s="186"/>
      <c r="D149" s="187" t="s">
        <v>664</v>
      </c>
      <c r="E149" s="188" t="s">
        <v>588</v>
      </c>
      <c r="F149" s="189">
        <v>88</v>
      </c>
      <c r="G149" s="188"/>
      <c r="H149" s="188">
        <v>103</v>
      </c>
      <c r="I149" s="190">
        <v>103</v>
      </c>
      <c r="J149" s="191" t="s">
        <v>646</v>
      </c>
      <c r="K149" s="192">
        <v>15</v>
      </c>
      <c r="L149" s="193">
        <v>0.170454545454545</v>
      </c>
      <c r="M149" s="188" t="s">
        <v>557</v>
      </c>
      <c r="N149" s="19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56</v>
      </c>
      <c r="B150" s="186">
        <v>42492</v>
      </c>
      <c r="C150" s="186"/>
      <c r="D150" s="187" t="s">
        <v>665</v>
      </c>
      <c r="E150" s="188" t="s">
        <v>588</v>
      </c>
      <c r="F150" s="189">
        <v>127.5</v>
      </c>
      <c r="G150" s="188"/>
      <c r="H150" s="188">
        <v>148</v>
      </c>
      <c r="I150" s="190" t="s">
        <v>666</v>
      </c>
      <c r="J150" s="191" t="s">
        <v>646</v>
      </c>
      <c r="K150" s="192">
        <f>H150-F150</f>
        <v>20.5</v>
      </c>
      <c r="L150" s="193">
        <f>K150/F150</f>
        <v>0.16078431372549021</v>
      </c>
      <c r="M150" s="188" t="s">
        <v>557</v>
      </c>
      <c r="N150" s="194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57</v>
      </c>
      <c r="B151" s="186">
        <v>42493</v>
      </c>
      <c r="C151" s="186"/>
      <c r="D151" s="187" t="s">
        <v>667</v>
      </c>
      <c r="E151" s="188" t="s">
        <v>588</v>
      </c>
      <c r="F151" s="189">
        <v>675</v>
      </c>
      <c r="G151" s="188"/>
      <c r="H151" s="188">
        <v>815</v>
      </c>
      <c r="I151" s="190" t="s">
        <v>668</v>
      </c>
      <c r="J151" s="191" t="s">
        <v>646</v>
      </c>
      <c r="K151" s="192">
        <f>H151-F151</f>
        <v>140</v>
      </c>
      <c r="L151" s="193">
        <f>K151/F151</f>
        <v>0.2074074074074074</v>
      </c>
      <c r="M151" s="188" t="s">
        <v>557</v>
      </c>
      <c r="N151" s="194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58</v>
      </c>
      <c r="B152" s="196">
        <v>42522</v>
      </c>
      <c r="C152" s="196"/>
      <c r="D152" s="197" t="s">
        <v>669</v>
      </c>
      <c r="E152" s="198" t="s">
        <v>588</v>
      </c>
      <c r="F152" s="199">
        <v>500</v>
      </c>
      <c r="G152" s="199"/>
      <c r="H152" s="200">
        <v>232.5</v>
      </c>
      <c r="I152" s="200" t="s">
        <v>670</v>
      </c>
      <c r="J152" s="201" t="s">
        <v>671</v>
      </c>
      <c r="K152" s="202">
        <f>H152-F152</f>
        <v>-267.5</v>
      </c>
      <c r="L152" s="203">
        <f>K152/F152</f>
        <v>-0.53500000000000003</v>
      </c>
      <c r="M152" s="199" t="s">
        <v>569</v>
      </c>
      <c r="N152" s="196">
        <v>43735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59</v>
      </c>
      <c r="B153" s="186">
        <v>42527</v>
      </c>
      <c r="C153" s="186"/>
      <c r="D153" s="187" t="s">
        <v>512</v>
      </c>
      <c r="E153" s="188" t="s">
        <v>588</v>
      </c>
      <c r="F153" s="189">
        <v>110</v>
      </c>
      <c r="G153" s="188"/>
      <c r="H153" s="188">
        <v>126.5</v>
      </c>
      <c r="I153" s="190">
        <v>125</v>
      </c>
      <c r="J153" s="191" t="s">
        <v>597</v>
      </c>
      <c r="K153" s="192">
        <f>H153-F153</f>
        <v>16.5</v>
      </c>
      <c r="L153" s="193">
        <f>K153/F153</f>
        <v>0.15</v>
      </c>
      <c r="M153" s="188" t="s">
        <v>557</v>
      </c>
      <c r="N153" s="194">
        <v>42552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60</v>
      </c>
      <c r="B154" s="186">
        <v>42538</v>
      </c>
      <c r="C154" s="186"/>
      <c r="D154" s="187" t="s">
        <v>672</v>
      </c>
      <c r="E154" s="188" t="s">
        <v>588</v>
      </c>
      <c r="F154" s="189">
        <v>44</v>
      </c>
      <c r="G154" s="188"/>
      <c r="H154" s="188">
        <v>69.5</v>
      </c>
      <c r="I154" s="190">
        <v>69.5</v>
      </c>
      <c r="J154" s="191" t="s">
        <v>673</v>
      </c>
      <c r="K154" s="192">
        <f>H154-F154</f>
        <v>25.5</v>
      </c>
      <c r="L154" s="193">
        <f>K154/F154</f>
        <v>0.57954545454545459</v>
      </c>
      <c r="M154" s="188" t="s">
        <v>557</v>
      </c>
      <c r="N154" s="194">
        <v>42977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61</v>
      </c>
      <c r="B155" s="186">
        <v>42549</v>
      </c>
      <c r="C155" s="186"/>
      <c r="D155" s="187" t="s">
        <v>674</v>
      </c>
      <c r="E155" s="188" t="s">
        <v>588</v>
      </c>
      <c r="F155" s="189">
        <v>262.5</v>
      </c>
      <c r="G155" s="188"/>
      <c r="H155" s="188">
        <v>340</v>
      </c>
      <c r="I155" s="190">
        <v>333</v>
      </c>
      <c r="J155" s="191" t="s">
        <v>675</v>
      </c>
      <c r="K155" s="192">
        <v>77.5</v>
      </c>
      <c r="L155" s="193">
        <v>0.29523809523809502</v>
      </c>
      <c r="M155" s="188" t="s">
        <v>557</v>
      </c>
      <c r="N155" s="194">
        <v>43017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62</v>
      </c>
      <c r="B156" s="186">
        <v>42549</v>
      </c>
      <c r="C156" s="186"/>
      <c r="D156" s="187" t="s">
        <v>676</v>
      </c>
      <c r="E156" s="188" t="s">
        <v>588</v>
      </c>
      <c r="F156" s="189">
        <v>840</v>
      </c>
      <c r="G156" s="188"/>
      <c r="H156" s="188">
        <v>1230</v>
      </c>
      <c r="I156" s="190">
        <v>1230</v>
      </c>
      <c r="J156" s="191" t="s">
        <v>646</v>
      </c>
      <c r="K156" s="192">
        <v>390</v>
      </c>
      <c r="L156" s="193">
        <v>0.46428571428571402</v>
      </c>
      <c r="M156" s="188" t="s">
        <v>557</v>
      </c>
      <c r="N156" s="194">
        <v>42649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8">
        <v>63</v>
      </c>
      <c r="B157" s="209">
        <v>42556</v>
      </c>
      <c r="C157" s="209"/>
      <c r="D157" s="210" t="s">
        <v>677</v>
      </c>
      <c r="E157" s="211" t="s">
        <v>588</v>
      </c>
      <c r="F157" s="211">
        <v>395</v>
      </c>
      <c r="G157" s="212"/>
      <c r="H157" s="212">
        <f>(468.5+342.5)/2</f>
        <v>405.5</v>
      </c>
      <c r="I157" s="212">
        <v>510</v>
      </c>
      <c r="J157" s="213" t="s">
        <v>678</v>
      </c>
      <c r="K157" s="214">
        <f t="shared" ref="K157:K163" si="62">H157-F157</f>
        <v>10.5</v>
      </c>
      <c r="L157" s="215">
        <f t="shared" ref="L157:L163" si="63">K157/F157</f>
        <v>2.6582278481012658E-2</v>
      </c>
      <c r="M157" s="211" t="s">
        <v>679</v>
      </c>
      <c r="N157" s="209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64</v>
      </c>
      <c r="B158" s="196">
        <v>42584</v>
      </c>
      <c r="C158" s="196"/>
      <c r="D158" s="197" t="s">
        <v>680</v>
      </c>
      <c r="E158" s="198" t="s">
        <v>559</v>
      </c>
      <c r="F158" s="199">
        <f>169.5-12.8</f>
        <v>156.69999999999999</v>
      </c>
      <c r="G158" s="199"/>
      <c r="H158" s="200">
        <v>77</v>
      </c>
      <c r="I158" s="200" t="s">
        <v>681</v>
      </c>
      <c r="J158" s="201" t="s">
        <v>682</v>
      </c>
      <c r="K158" s="202">
        <f t="shared" si="62"/>
        <v>-79.699999999999989</v>
      </c>
      <c r="L158" s="203">
        <f t="shared" si="63"/>
        <v>-0.50861518825781749</v>
      </c>
      <c r="M158" s="199" t="s">
        <v>569</v>
      </c>
      <c r="N158" s="196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65</v>
      </c>
      <c r="B159" s="196">
        <v>42586</v>
      </c>
      <c r="C159" s="196"/>
      <c r="D159" s="197" t="s">
        <v>683</v>
      </c>
      <c r="E159" s="198" t="s">
        <v>588</v>
      </c>
      <c r="F159" s="199">
        <v>400</v>
      </c>
      <c r="G159" s="199"/>
      <c r="H159" s="200">
        <v>305</v>
      </c>
      <c r="I159" s="200">
        <v>475</v>
      </c>
      <c r="J159" s="201" t="s">
        <v>684</v>
      </c>
      <c r="K159" s="202">
        <f t="shared" si="62"/>
        <v>-95</v>
      </c>
      <c r="L159" s="203">
        <f t="shared" si="63"/>
        <v>-0.23749999999999999</v>
      </c>
      <c r="M159" s="199" t="s">
        <v>569</v>
      </c>
      <c r="N159" s="196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66</v>
      </c>
      <c r="B160" s="186">
        <v>42593</v>
      </c>
      <c r="C160" s="186"/>
      <c r="D160" s="187" t="s">
        <v>685</v>
      </c>
      <c r="E160" s="188" t="s">
        <v>588</v>
      </c>
      <c r="F160" s="189">
        <v>86.5</v>
      </c>
      <c r="G160" s="188"/>
      <c r="H160" s="188">
        <v>130</v>
      </c>
      <c r="I160" s="190">
        <v>130</v>
      </c>
      <c r="J160" s="191" t="s">
        <v>686</v>
      </c>
      <c r="K160" s="192">
        <f t="shared" si="62"/>
        <v>43.5</v>
      </c>
      <c r="L160" s="193">
        <f t="shared" si="63"/>
        <v>0.50289017341040465</v>
      </c>
      <c r="M160" s="188" t="s">
        <v>557</v>
      </c>
      <c r="N160" s="194">
        <v>43091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67</v>
      </c>
      <c r="B161" s="196">
        <v>42600</v>
      </c>
      <c r="C161" s="196"/>
      <c r="D161" s="197" t="s">
        <v>109</v>
      </c>
      <c r="E161" s="198" t="s">
        <v>588</v>
      </c>
      <c r="F161" s="199">
        <v>133.5</v>
      </c>
      <c r="G161" s="199"/>
      <c r="H161" s="200">
        <v>126.5</v>
      </c>
      <c r="I161" s="200">
        <v>178</v>
      </c>
      <c r="J161" s="201" t="s">
        <v>687</v>
      </c>
      <c r="K161" s="202">
        <f t="shared" si="62"/>
        <v>-7</v>
      </c>
      <c r="L161" s="203">
        <f t="shared" si="63"/>
        <v>-5.2434456928838954E-2</v>
      </c>
      <c r="M161" s="199" t="s">
        <v>569</v>
      </c>
      <c r="N161" s="196">
        <v>42615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68</v>
      </c>
      <c r="B162" s="186">
        <v>42613</v>
      </c>
      <c r="C162" s="186"/>
      <c r="D162" s="187" t="s">
        <v>688</v>
      </c>
      <c r="E162" s="188" t="s">
        <v>588</v>
      </c>
      <c r="F162" s="189">
        <v>560</v>
      </c>
      <c r="G162" s="188"/>
      <c r="H162" s="188">
        <v>725</v>
      </c>
      <c r="I162" s="190">
        <v>725</v>
      </c>
      <c r="J162" s="191" t="s">
        <v>590</v>
      </c>
      <c r="K162" s="192">
        <f t="shared" si="62"/>
        <v>165</v>
      </c>
      <c r="L162" s="193">
        <f t="shared" si="63"/>
        <v>0.29464285714285715</v>
      </c>
      <c r="M162" s="188" t="s">
        <v>557</v>
      </c>
      <c r="N162" s="194">
        <v>42456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69</v>
      </c>
      <c r="B163" s="186">
        <v>42614</v>
      </c>
      <c r="C163" s="186"/>
      <c r="D163" s="187" t="s">
        <v>689</v>
      </c>
      <c r="E163" s="188" t="s">
        <v>588</v>
      </c>
      <c r="F163" s="189">
        <v>160.5</v>
      </c>
      <c r="G163" s="188"/>
      <c r="H163" s="188">
        <v>210</v>
      </c>
      <c r="I163" s="190">
        <v>210</v>
      </c>
      <c r="J163" s="191" t="s">
        <v>590</v>
      </c>
      <c r="K163" s="192">
        <f t="shared" si="62"/>
        <v>49.5</v>
      </c>
      <c r="L163" s="193">
        <f t="shared" si="63"/>
        <v>0.30841121495327101</v>
      </c>
      <c r="M163" s="188" t="s">
        <v>557</v>
      </c>
      <c r="N163" s="194">
        <v>42871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70</v>
      </c>
      <c r="B164" s="186">
        <v>42646</v>
      </c>
      <c r="C164" s="186"/>
      <c r="D164" s="187" t="s">
        <v>386</v>
      </c>
      <c r="E164" s="188" t="s">
        <v>588</v>
      </c>
      <c r="F164" s="189">
        <v>430</v>
      </c>
      <c r="G164" s="188"/>
      <c r="H164" s="188">
        <v>596</v>
      </c>
      <c r="I164" s="190">
        <v>575</v>
      </c>
      <c r="J164" s="191" t="s">
        <v>690</v>
      </c>
      <c r="K164" s="192">
        <v>166</v>
      </c>
      <c r="L164" s="193">
        <v>0.38604651162790699</v>
      </c>
      <c r="M164" s="188" t="s">
        <v>557</v>
      </c>
      <c r="N164" s="19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71</v>
      </c>
      <c r="B165" s="186">
        <v>42657</v>
      </c>
      <c r="C165" s="186"/>
      <c r="D165" s="187" t="s">
        <v>691</v>
      </c>
      <c r="E165" s="188" t="s">
        <v>588</v>
      </c>
      <c r="F165" s="189">
        <v>280</v>
      </c>
      <c r="G165" s="188"/>
      <c r="H165" s="188">
        <v>345</v>
      </c>
      <c r="I165" s="190">
        <v>345</v>
      </c>
      <c r="J165" s="191" t="s">
        <v>590</v>
      </c>
      <c r="K165" s="192">
        <f t="shared" ref="K165:K170" si="64">H165-F165</f>
        <v>65</v>
      </c>
      <c r="L165" s="193">
        <f>K165/F165</f>
        <v>0.23214285714285715</v>
      </c>
      <c r="M165" s="188" t="s">
        <v>557</v>
      </c>
      <c r="N165" s="194">
        <v>42814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72</v>
      </c>
      <c r="B166" s="186">
        <v>42657</v>
      </c>
      <c r="C166" s="186"/>
      <c r="D166" s="187" t="s">
        <v>692</v>
      </c>
      <c r="E166" s="188" t="s">
        <v>588</v>
      </c>
      <c r="F166" s="189">
        <v>245</v>
      </c>
      <c r="G166" s="188"/>
      <c r="H166" s="188">
        <v>325.5</v>
      </c>
      <c r="I166" s="190">
        <v>330</v>
      </c>
      <c r="J166" s="191" t="s">
        <v>693</v>
      </c>
      <c r="K166" s="192">
        <f t="shared" si="64"/>
        <v>80.5</v>
      </c>
      <c r="L166" s="193">
        <f>K166/F166</f>
        <v>0.32857142857142857</v>
      </c>
      <c r="M166" s="188" t="s">
        <v>557</v>
      </c>
      <c r="N166" s="194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73</v>
      </c>
      <c r="B167" s="186">
        <v>42660</v>
      </c>
      <c r="C167" s="186"/>
      <c r="D167" s="187" t="s">
        <v>339</v>
      </c>
      <c r="E167" s="188" t="s">
        <v>588</v>
      </c>
      <c r="F167" s="189">
        <v>125</v>
      </c>
      <c r="G167" s="188"/>
      <c r="H167" s="188">
        <v>160</v>
      </c>
      <c r="I167" s="190">
        <v>160</v>
      </c>
      <c r="J167" s="191" t="s">
        <v>646</v>
      </c>
      <c r="K167" s="192">
        <f t="shared" si="64"/>
        <v>35</v>
      </c>
      <c r="L167" s="193">
        <v>0.28000000000000003</v>
      </c>
      <c r="M167" s="188" t="s">
        <v>557</v>
      </c>
      <c r="N167" s="194">
        <v>42803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74</v>
      </c>
      <c r="B168" s="186">
        <v>42660</v>
      </c>
      <c r="C168" s="186"/>
      <c r="D168" s="187" t="s">
        <v>446</v>
      </c>
      <c r="E168" s="188" t="s">
        <v>588</v>
      </c>
      <c r="F168" s="189">
        <v>114</v>
      </c>
      <c r="G168" s="188"/>
      <c r="H168" s="188">
        <v>145</v>
      </c>
      <c r="I168" s="190">
        <v>145</v>
      </c>
      <c r="J168" s="191" t="s">
        <v>646</v>
      </c>
      <c r="K168" s="192">
        <f t="shared" si="64"/>
        <v>31</v>
      </c>
      <c r="L168" s="193">
        <f>K168/F168</f>
        <v>0.27192982456140352</v>
      </c>
      <c r="M168" s="188" t="s">
        <v>557</v>
      </c>
      <c r="N168" s="194">
        <v>42859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75</v>
      </c>
      <c r="B169" s="186">
        <v>42660</v>
      </c>
      <c r="C169" s="186"/>
      <c r="D169" s="187" t="s">
        <v>694</v>
      </c>
      <c r="E169" s="188" t="s">
        <v>588</v>
      </c>
      <c r="F169" s="189">
        <v>212</v>
      </c>
      <c r="G169" s="188"/>
      <c r="H169" s="188">
        <v>280</v>
      </c>
      <c r="I169" s="190">
        <v>276</v>
      </c>
      <c r="J169" s="191" t="s">
        <v>695</v>
      </c>
      <c r="K169" s="192">
        <f t="shared" si="64"/>
        <v>68</v>
      </c>
      <c r="L169" s="193">
        <f>K169/F169</f>
        <v>0.32075471698113206</v>
      </c>
      <c r="M169" s="188" t="s">
        <v>557</v>
      </c>
      <c r="N169" s="194">
        <v>42858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76</v>
      </c>
      <c r="B170" s="186">
        <v>42678</v>
      </c>
      <c r="C170" s="186"/>
      <c r="D170" s="187" t="s">
        <v>436</v>
      </c>
      <c r="E170" s="188" t="s">
        <v>588</v>
      </c>
      <c r="F170" s="189">
        <v>155</v>
      </c>
      <c r="G170" s="188"/>
      <c r="H170" s="188">
        <v>210</v>
      </c>
      <c r="I170" s="190">
        <v>210</v>
      </c>
      <c r="J170" s="191" t="s">
        <v>696</v>
      </c>
      <c r="K170" s="192">
        <f t="shared" si="64"/>
        <v>55</v>
      </c>
      <c r="L170" s="193">
        <f>K170/F170</f>
        <v>0.35483870967741937</v>
      </c>
      <c r="M170" s="188" t="s">
        <v>557</v>
      </c>
      <c r="N170" s="194">
        <v>42944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77</v>
      </c>
      <c r="B171" s="196">
        <v>42710</v>
      </c>
      <c r="C171" s="196"/>
      <c r="D171" s="197" t="s">
        <v>697</v>
      </c>
      <c r="E171" s="198" t="s">
        <v>588</v>
      </c>
      <c r="F171" s="199">
        <v>150.5</v>
      </c>
      <c r="G171" s="199"/>
      <c r="H171" s="200">
        <v>72.5</v>
      </c>
      <c r="I171" s="200">
        <v>174</v>
      </c>
      <c r="J171" s="201" t="s">
        <v>698</v>
      </c>
      <c r="K171" s="202">
        <v>-78</v>
      </c>
      <c r="L171" s="203">
        <v>-0.51827242524916906</v>
      </c>
      <c r="M171" s="199" t="s">
        <v>569</v>
      </c>
      <c r="N171" s="19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78</v>
      </c>
      <c r="B172" s="186">
        <v>42712</v>
      </c>
      <c r="C172" s="186"/>
      <c r="D172" s="187" t="s">
        <v>699</v>
      </c>
      <c r="E172" s="188" t="s">
        <v>588</v>
      </c>
      <c r="F172" s="189">
        <v>380</v>
      </c>
      <c r="G172" s="188"/>
      <c r="H172" s="188">
        <v>478</v>
      </c>
      <c r="I172" s="190">
        <v>468</v>
      </c>
      <c r="J172" s="191" t="s">
        <v>646</v>
      </c>
      <c r="K172" s="192">
        <f>H172-F172</f>
        <v>98</v>
      </c>
      <c r="L172" s="193">
        <f>K172/F172</f>
        <v>0.25789473684210529</v>
      </c>
      <c r="M172" s="188" t="s">
        <v>557</v>
      </c>
      <c r="N172" s="19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79</v>
      </c>
      <c r="B173" s="186">
        <v>42734</v>
      </c>
      <c r="C173" s="186"/>
      <c r="D173" s="187" t="s">
        <v>108</v>
      </c>
      <c r="E173" s="188" t="s">
        <v>588</v>
      </c>
      <c r="F173" s="189">
        <v>305</v>
      </c>
      <c r="G173" s="188"/>
      <c r="H173" s="188">
        <v>375</v>
      </c>
      <c r="I173" s="190">
        <v>375</v>
      </c>
      <c r="J173" s="191" t="s">
        <v>646</v>
      </c>
      <c r="K173" s="192">
        <f>H173-F173</f>
        <v>70</v>
      </c>
      <c r="L173" s="193">
        <f>K173/F173</f>
        <v>0.22950819672131148</v>
      </c>
      <c r="M173" s="188" t="s">
        <v>557</v>
      </c>
      <c r="N173" s="194">
        <v>42768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80</v>
      </c>
      <c r="B174" s="186">
        <v>42739</v>
      </c>
      <c r="C174" s="186"/>
      <c r="D174" s="187" t="s">
        <v>94</v>
      </c>
      <c r="E174" s="188" t="s">
        <v>588</v>
      </c>
      <c r="F174" s="189">
        <v>99.5</v>
      </c>
      <c r="G174" s="188"/>
      <c r="H174" s="188">
        <v>158</v>
      </c>
      <c r="I174" s="190">
        <v>158</v>
      </c>
      <c r="J174" s="191" t="s">
        <v>646</v>
      </c>
      <c r="K174" s="192">
        <f>H174-F174</f>
        <v>58.5</v>
      </c>
      <c r="L174" s="193">
        <f>K174/F174</f>
        <v>0.5879396984924623</v>
      </c>
      <c r="M174" s="188" t="s">
        <v>557</v>
      </c>
      <c r="N174" s="19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81</v>
      </c>
      <c r="B175" s="186">
        <v>42739</v>
      </c>
      <c r="C175" s="186"/>
      <c r="D175" s="187" t="s">
        <v>94</v>
      </c>
      <c r="E175" s="188" t="s">
        <v>588</v>
      </c>
      <c r="F175" s="189">
        <v>99.5</v>
      </c>
      <c r="G175" s="188"/>
      <c r="H175" s="188">
        <v>158</v>
      </c>
      <c r="I175" s="190">
        <v>158</v>
      </c>
      <c r="J175" s="191" t="s">
        <v>646</v>
      </c>
      <c r="K175" s="192">
        <v>58.5</v>
      </c>
      <c r="L175" s="193">
        <v>0.58793969849246197</v>
      </c>
      <c r="M175" s="188" t="s">
        <v>557</v>
      </c>
      <c r="N175" s="194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82</v>
      </c>
      <c r="B176" s="186">
        <v>42786</v>
      </c>
      <c r="C176" s="186"/>
      <c r="D176" s="187" t="s">
        <v>184</v>
      </c>
      <c r="E176" s="188" t="s">
        <v>588</v>
      </c>
      <c r="F176" s="189">
        <v>140.5</v>
      </c>
      <c r="G176" s="188"/>
      <c r="H176" s="188">
        <v>220</v>
      </c>
      <c r="I176" s="190">
        <v>220</v>
      </c>
      <c r="J176" s="191" t="s">
        <v>646</v>
      </c>
      <c r="K176" s="192">
        <f>H176-F176</f>
        <v>79.5</v>
      </c>
      <c r="L176" s="193">
        <f>K176/F176</f>
        <v>0.5658362989323843</v>
      </c>
      <c r="M176" s="188" t="s">
        <v>557</v>
      </c>
      <c r="N176" s="194">
        <v>42864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83</v>
      </c>
      <c r="B177" s="186">
        <v>42786</v>
      </c>
      <c r="C177" s="186"/>
      <c r="D177" s="187" t="s">
        <v>700</v>
      </c>
      <c r="E177" s="188" t="s">
        <v>588</v>
      </c>
      <c r="F177" s="189">
        <v>202.5</v>
      </c>
      <c r="G177" s="188"/>
      <c r="H177" s="188">
        <v>234</v>
      </c>
      <c r="I177" s="190">
        <v>234</v>
      </c>
      <c r="J177" s="191" t="s">
        <v>646</v>
      </c>
      <c r="K177" s="192">
        <v>31.5</v>
      </c>
      <c r="L177" s="193">
        <v>0.155555555555556</v>
      </c>
      <c r="M177" s="188" t="s">
        <v>557</v>
      </c>
      <c r="N177" s="194">
        <v>42836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84</v>
      </c>
      <c r="B178" s="186">
        <v>42818</v>
      </c>
      <c r="C178" s="186"/>
      <c r="D178" s="187" t="s">
        <v>701</v>
      </c>
      <c r="E178" s="188" t="s">
        <v>588</v>
      </c>
      <c r="F178" s="189">
        <v>300.5</v>
      </c>
      <c r="G178" s="188"/>
      <c r="H178" s="188">
        <v>417.5</v>
      </c>
      <c r="I178" s="190">
        <v>420</v>
      </c>
      <c r="J178" s="191" t="s">
        <v>702</v>
      </c>
      <c r="K178" s="192">
        <f>H178-F178</f>
        <v>117</v>
      </c>
      <c r="L178" s="193">
        <f>K178/F178</f>
        <v>0.38935108153078202</v>
      </c>
      <c r="M178" s="188" t="s">
        <v>557</v>
      </c>
      <c r="N178" s="194">
        <v>43070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85</v>
      </c>
      <c r="B179" s="186">
        <v>42818</v>
      </c>
      <c r="C179" s="186"/>
      <c r="D179" s="187" t="s">
        <v>676</v>
      </c>
      <c r="E179" s="188" t="s">
        <v>588</v>
      </c>
      <c r="F179" s="189">
        <v>850</v>
      </c>
      <c r="G179" s="188"/>
      <c r="H179" s="188">
        <v>1042.5</v>
      </c>
      <c r="I179" s="190">
        <v>1023</v>
      </c>
      <c r="J179" s="191" t="s">
        <v>703</v>
      </c>
      <c r="K179" s="192">
        <v>192.5</v>
      </c>
      <c r="L179" s="193">
        <v>0.22647058823529401</v>
      </c>
      <c r="M179" s="188" t="s">
        <v>557</v>
      </c>
      <c r="N179" s="194">
        <v>42830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86</v>
      </c>
      <c r="B180" s="186">
        <v>42830</v>
      </c>
      <c r="C180" s="186"/>
      <c r="D180" s="187" t="s">
        <v>465</v>
      </c>
      <c r="E180" s="188" t="s">
        <v>588</v>
      </c>
      <c r="F180" s="189">
        <v>785</v>
      </c>
      <c r="G180" s="188"/>
      <c r="H180" s="188">
        <v>930</v>
      </c>
      <c r="I180" s="190">
        <v>920</v>
      </c>
      <c r="J180" s="191" t="s">
        <v>704</v>
      </c>
      <c r="K180" s="192">
        <f>H180-F180</f>
        <v>145</v>
      </c>
      <c r="L180" s="193">
        <f>K180/F180</f>
        <v>0.18471337579617833</v>
      </c>
      <c r="M180" s="188" t="s">
        <v>557</v>
      </c>
      <c r="N180" s="194">
        <v>42976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87</v>
      </c>
      <c r="B181" s="196">
        <v>42831</v>
      </c>
      <c r="C181" s="196"/>
      <c r="D181" s="197" t="s">
        <v>705</v>
      </c>
      <c r="E181" s="198" t="s">
        <v>588</v>
      </c>
      <c r="F181" s="199">
        <v>40</v>
      </c>
      <c r="G181" s="199"/>
      <c r="H181" s="200">
        <v>13.1</v>
      </c>
      <c r="I181" s="200">
        <v>60</v>
      </c>
      <c r="J181" s="201" t="s">
        <v>706</v>
      </c>
      <c r="K181" s="202">
        <v>-26.9</v>
      </c>
      <c r="L181" s="203">
        <v>-0.67249999999999999</v>
      </c>
      <c r="M181" s="199" t="s">
        <v>569</v>
      </c>
      <c r="N181" s="19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88</v>
      </c>
      <c r="B182" s="186">
        <v>42837</v>
      </c>
      <c r="C182" s="186"/>
      <c r="D182" s="187" t="s">
        <v>93</v>
      </c>
      <c r="E182" s="188" t="s">
        <v>588</v>
      </c>
      <c r="F182" s="189">
        <v>289.5</v>
      </c>
      <c r="G182" s="188"/>
      <c r="H182" s="188">
        <v>354</v>
      </c>
      <c r="I182" s="190">
        <v>360</v>
      </c>
      <c r="J182" s="191" t="s">
        <v>707</v>
      </c>
      <c r="K182" s="192">
        <f t="shared" ref="K182:K190" si="65">H182-F182</f>
        <v>64.5</v>
      </c>
      <c r="L182" s="193">
        <f t="shared" ref="L182:L190" si="66">K182/F182</f>
        <v>0.22279792746113988</v>
      </c>
      <c r="M182" s="188" t="s">
        <v>557</v>
      </c>
      <c r="N182" s="19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89</v>
      </c>
      <c r="B183" s="186">
        <v>42845</v>
      </c>
      <c r="C183" s="186"/>
      <c r="D183" s="187" t="s">
        <v>411</v>
      </c>
      <c r="E183" s="188" t="s">
        <v>588</v>
      </c>
      <c r="F183" s="189">
        <v>700</v>
      </c>
      <c r="G183" s="188"/>
      <c r="H183" s="188">
        <v>840</v>
      </c>
      <c r="I183" s="190">
        <v>840</v>
      </c>
      <c r="J183" s="191" t="s">
        <v>708</v>
      </c>
      <c r="K183" s="192">
        <f t="shared" si="65"/>
        <v>140</v>
      </c>
      <c r="L183" s="193">
        <f t="shared" si="66"/>
        <v>0.2</v>
      </c>
      <c r="M183" s="188" t="s">
        <v>557</v>
      </c>
      <c r="N183" s="194">
        <v>42893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90</v>
      </c>
      <c r="B184" s="186">
        <v>42887</v>
      </c>
      <c r="C184" s="186"/>
      <c r="D184" s="187" t="s">
        <v>709</v>
      </c>
      <c r="E184" s="188" t="s">
        <v>588</v>
      </c>
      <c r="F184" s="189">
        <v>130</v>
      </c>
      <c r="G184" s="188"/>
      <c r="H184" s="188">
        <v>144.25</v>
      </c>
      <c r="I184" s="190">
        <v>170</v>
      </c>
      <c r="J184" s="191" t="s">
        <v>710</v>
      </c>
      <c r="K184" s="192">
        <f t="shared" si="65"/>
        <v>14.25</v>
      </c>
      <c r="L184" s="193">
        <f t="shared" si="66"/>
        <v>0.10961538461538461</v>
      </c>
      <c r="M184" s="188" t="s">
        <v>557</v>
      </c>
      <c r="N184" s="194">
        <v>43675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91</v>
      </c>
      <c r="B185" s="186">
        <v>42901</v>
      </c>
      <c r="C185" s="186"/>
      <c r="D185" s="187" t="s">
        <v>711</v>
      </c>
      <c r="E185" s="188" t="s">
        <v>588</v>
      </c>
      <c r="F185" s="189">
        <v>214.5</v>
      </c>
      <c r="G185" s="188"/>
      <c r="H185" s="188">
        <v>262</v>
      </c>
      <c r="I185" s="190">
        <v>262</v>
      </c>
      <c r="J185" s="191" t="s">
        <v>712</v>
      </c>
      <c r="K185" s="192">
        <f t="shared" si="65"/>
        <v>47.5</v>
      </c>
      <c r="L185" s="193">
        <f t="shared" si="66"/>
        <v>0.22144522144522144</v>
      </c>
      <c r="M185" s="188" t="s">
        <v>557</v>
      </c>
      <c r="N185" s="194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92</v>
      </c>
      <c r="B186" s="217">
        <v>42933</v>
      </c>
      <c r="C186" s="217"/>
      <c r="D186" s="218" t="s">
        <v>713</v>
      </c>
      <c r="E186" s="219" t="s">
        <v>588</v>
      </c>
      <c r="F186" s="220">
        <v>370</v>
      </c>
      <c r="G186" s="219"/>
      <c r="H186" s="219">
        <v>447.5</v>
      </c>
      <c r="I186" s="221">
        <v>450</v>
      </c>
      <c r="J186" s="222" t="s">
        <v>646</v>
      </c>
      <c r="K186" s="192">
        <f t="shared" si="65"/>
        <v>77.5</v>
      </c>
      <c r="L186" s="223">
        <f t="shared" si="66"/>
        <v>0.20945945945945946</v>
      </c>
      <c r="M186" s="219" t="s">
        <v>557</v>
      </c>
      <c r="N186" s="224">
        <v>43035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93</v>
      </c>
      <c r="B187" s="217">
        <v>42943</v>
      </c>
      <c r="C187" s="217"/>
      <c r="D187" s="218" t="s">
        <v>182</v>
      </c>
      <c r="E187" s="219" t="s">
        <v>588</v>
      </c>
      <c r="F187" s="220">
        <v>657.5</v>
      </c>
      <c r="G187" s="219"/>
      <c r="H187" s="219">
        <v>825</v>
      </c>
      <c r="I187" s="221">
        <v>820</v>
      </c>
      <c r="J187" s="222" t="s">
        <v>646</v>
      </c>
      <c r="K187" s="192">
        <f t="shared" si="65"/>
        <v>167.5</v>
      </c>
      <c r="L187" s="223">
        <f t="shared" si="66"/>
        <v>0.25475285171102663</v>
      </c>
      <c r="M187" s="219" t="s">
        <v>557</v>
      </c>
      <c r="N187" s="224">
        <v>43090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94</v>
      </c>
      <c r="B188" s="186">
        <v>42964</v>
      </c>
      <c r="C188" s="186"/>
      <c r="D188" s="187" t="s">
        <v>354</v>
      </c>
      <c r="E188" s="188" t="s">
        <v>588</v>
      </c>
      <c r="F188" s="189">
        <v>605</v>
      </c>
      <c r="G188" s="188"/>
      <c r="H188" s="188">
        <v>750</v>
      </c>
      <c r="I188" s="190">
        <v>750</v>
      </c>
      <c r="J188" s="191" t="s">
        <v>704</v>
      </c>
      <c r="K188" s="192">
        <f t="shared" si="65"/>
        <v>145</v>
      </c>
      <c r="L188" s="193">
        <f t="shared" si="66"/>
        <v>0.23966942148760331</v>
      </c>
      <c r="M188" s="188" t="s">
        <v>557</v>
      </c>
      <c r="N188" s="194">
        <v>43027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95</v>
      </c>
      <c r="B189" s="196">
        <v>42979</v>
      </c>
      <c r="C189" s="196"/>
      <c r="D189" s="204" t="s">
        <v>714</v>
      </c>
      <c r="E189" s="199" t="s">
        <v>588</v>
      </c>
      <c r="F189" s="199">
        <v>255</v>
      </c>
      <c r="G189" s="200"/>
      <c r="H189" s="200">
        <v>217.25</v>
      </c>
      <c r="I189" s="200">
        <v>320</v>
      </c>
      <c r="J189" s="201" t="s">
        <v>715</v>
      </c>
      <c r="K189" s="202">
        <f t="shared" si="65"/>
        <v>-37.75</v>
      </c>
      <c r="L189" s="205">
        <f t="shared" si="66"/>
        <v>-0.14803921568627451</v>
      </c>
      <c r="M189" s="199" t="s">
        <v>569</v>
      </c>
      <c r="N189" s="196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96</v>
      </c>
      <c r="B190" s="186">
        <v>42997</v>
      </c>
      <c r="C190" s="186"/>
      <c r="D190" s="187" t="s">
        <v>716</v>
      </c>
      <c r="E190" s="188" t="s">
        <v>588</v>
      </c>
      <c r="F190" s="189">
        <v>215</v>
      </c>
      <c r="G190" s="188"/>
      <c r="H190" s="188">
        <v>258</v>
      </c>
      <c r="I190" s="190">
        <v>258</v>
      </c>
      <c r="J190" s="191" t="s">
        <v>646</v>
      </c>
      <c r="K190" s="192">
        <f t="shared" si="65"/>
        <v>43</v>
      </c>
      <c r="L190" s="193">
        <f t="shared" si="66"/>
        <v>0.2</v>
      </c>
      <c r="M190" s="188" t="s">
        <v>557</v>
      </c>
      <c r="N190" s="19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97</v>
      </c>
      <c r="B191" s="186">
        <v>42997</v>
      </c>
      <c r="C191" s="186"/>
      <c r="D191" s="187" t="s">
        <v>716</v>
      </c>
      <c r="E191" s="188" t="s">
        <v>588</v>
      </c>
      <c r="F191" s="189">
        <v>215</v>
      </c>
      <c r="G191" s="188"/>
      <c r="H191" s="188">
        <v>258</v>
      </c>
      <c r="I191" s="190">
        <v>258</v>
      </c>
      <c r="J191" s="222" t="s">
        <v>646</v>
      </c>
      <c r="K191" s="192">
        <v>43</v>
      </c>
      <c r="L191" s="193">
        <v>0.2</v>
      </c>
      <c r="M191" s="188" t="s">
        <v>557</v>
      </c>
      <c r="N191" s="194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98</v>
      </c>
      <c r="B192" s="217">
        <v>42998</v>
      </c>
      <c r="C192" s="217"/>
      <c r="D192" s="218" t="s">
        <v>717</v>
      </c>
      <c r="E192" s="219" t="s">
        <v>588</v>
      </c>
      <c r="F192" s="189">
        <v>75</v>
      </c>
      <c r="G192" s="219"/>
      <c r="H192" s="219">
        <v>90</v>
      </c>
      <c r="I192" s="221">
        <v>90</v>
      </c>
      <c r="J192" s="191" t="s">
        <v>718</v>
      </c>
      <c r="K192" s="192">
        <f t="shared" ref="K192:K197" si="67">H192-F192</f>
        <v>15</v>
      </c>
      <c r="L192" s="193">
        <f t="shared" ref="L192:L197" si="68">K192/F192</f>
        <v>0.2</v>
      </c>
      <c r="M192" s="188" t="s">
        <v>557</v>
      </c>
      <c r="N192" s="194">
        <v>43019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99</v>
      </c>
      <c r="B193" s="217">
        <v>43011</v>
      </c>
      <c r="C193" s="217"/>
      <c r="D193" s="218" t="s">
        <v>571</v>
      </c>
      <c r="E193" s="219" t="s">
        <v>588</v>
      </c>
      <c r="F193" s="220">
        <v>315</v>
      </c>
      <c r="G193" s="219"/>
      <c r="H193" s="219">
        <v>392</v>
      </c>
      <c r="I193" s="221">
        <v>384</v>
      </c>
      <c r="J193" s="222" t="s">
        <v>719</v>
      </c>
      <c r="K193" s="192">
        <f t="shared" si="67"/>
        <v>77</v>
      </c>
      <c r="L193" s="223">
        <f t="shared" si="68"/>
        <v>0.24444444444444444</v>
      </c>
      <c r="M193" s="219" t="s">
        <v>557</v>
      </c>
      <c r="N193" s="224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100</v>
      </c>
      <c r="B194" s="217">
        <v>43013</v>
      </c>
      <c r="C194" s="217"/>
      <c r="D194" s="218" t="s">
        <v>441</v>
      </c>
      <c r="E194" s="219" t="s">
        <v>588</v>
      </c>
      <c r="F194" s="220">
        <v>145</v>
      </c>
      <c r="G194" s="219"/>
      <c r="H194" s="219">
        <v>179</v>
      </c>
      <c r="I194" s="221">
        <v>180</v>
      </c>
      <c r="J194" s="222" t="s">
        <v>720</v>
      </c>
      <c r="K194" s="192">
        <f t="shared" si="67"/>
        <v>34</v>
      </c>
      <c r="L194" s="223">
        <f t="shared" si="68"/>
        <v>0.23448275862068965</v>
      </c>
      <c r="M194" s="219" t="s">
        <v>557</v>
      </c>
      <c r="N194" s="224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101</v>
      </c>
      <c r="B195" s="217">
        <v>43014</v>
      </c>
      <c r="C195" s="217"/>
      <c r="D195" s="218" t="s">
        <v>329</v>
      </c>
      <c r="E195" s="219" t="s">
        <v>588</v>
      </c>
      <c r="F195" s="220">
        <v>256</v>
      </c>
      <c r="G195" s="219"/>
      <c r="H195" s="219">
        <v>323</v>
      </c>
      <c r="I195" s="221">
        <v>320</v>
      </c>
      <c r="J195" s="222" t="s">
        <v>646</v>
      </c>
      <c r="K195" s="192">
        <f t="shared" si="67"/>
        <v>67</v>
      </c>
      <c r="L195" s="223">
        <f t="shared" si="68"/>
        <v>0.26171875</v>
      </c>
      <c r="M195" s="219" t="s">
        <v>557</v>
      </c>
      <c r="N195" s="22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102</v>
      </c>
      <c r="B196" s="217">
        <v>43017</v>
      </c>
      <c r="C196" s="217"/>
      <c r="D196" s="218" t="s">
        <v>344</v>
      </c>
      <c r="E196" s="219" t="s">
        <v>588</v>
      </c>
      <c r="F196" s="220">
        <v>137.5</v>
      </c>
      <c r="G196" s="219"/>
      <c r="H196" s="219">
        <v>184</v>
      </c>
      <c r="I196" s="221">
        <v>183</v>
      </c>
      <c r="J196" s="222" t="s">
        <v>721</v>
      </c>
      <c r="K196" s="192">
        <f t="shared" si="67"/>
        <v>46.5</v>
      </c>
      <c r="L196" s="223">
        <f t="shared" si="68"/>
        <v>0.33818181818181819</v>
      </c>
      <c r="M196" s="219" t="s">
        <v>557</v>
      </c>
      <c r="N196" s="224">
        <v>43108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103</v>
      </c>
      <c r="B197" s="217">
        <v>43018</v>
      </c>
      <c r="C197" s="217"/>
      <c r="D197" s="218" t="s">
        <v>722</v>
      </c>
      <c r="E197" s="219" t="s">
        <v>588</v>
      </c>
      <c r="F197" s="220">
        <v>125.5</v>
      </c>
      <c r="G197" s="219"/>
      <c r="H197" s="219">
        <v>158</v>
      </c>
      <c r="I197" s="221">
        <v>155</v>
      </c>
      <c r="J197" s="222" t="s">
        <v>723</v>
      </c>
      <c r="K197" s="192">
        <f t="shared" si="67"/>
        <v>32.5</v>
      </c>
      <c r="L197" s="223">
        <f t="shared" si="68"/>
        <v>0.25896414342629481</v>
      </c>
      <c r="M197" s="219" t="s">
        <v>557</v>
      </c>
      <c r="N197" s="224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104</v>
      </c>
      <c r="B198" s="217">
        <v>43018</v>
      </c>
      <c r="C198" s="217"/>
      <c r="D198" s="218" t="s">
        <v>724</v>
      </c>
      <c r="E198" s="219" t="s">
        <v>588</v>
      </c>
      <c r="F198" s="220">
        <v>895</v>
      </c>
      <c r="G198" s="219"/>
      <c r="H198" s="219">
        <v>1122.5</v>
      </c>
      <c r="I198" s="221">
        <v>1078</v>
      </c>
      <c r="J198" s="222" t="s">
        <v>725</v>
      </c>
      <c r="K198" s="192">
        <v>227.5</v>
      </c>
      <c r="L198" s="223">
        <v>0.25418994413407803</v>
      </c>
      <c r="M198" s="219" t="s">
        <v>557</v>
      </c>
      <c r="N198" s="224">
        <v>43117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105</v>
      </c>
      <c r="B199" s="217">
        <v>43020</v>
      </c>
      <c r="C199" s="217"/>
      <c r="D199" s="218" t="s">
        <v>338</v>
      </c>
      <c r="E199" s="219" t="s">
        <v>588</v>
      </c>
      <c r="F199" s="220">
        <v>525</v>
      </c>
      <c r="G199" s="219"/>
      <c r="H199" s="219">
        <v>629</v>
      </c>
      <c r="I199" s="221">
        <v>629</v>
      </c>
      <c r="J199" s="222" t="s">
        <v>646</v>
      </c>
      <c r="K199" s="192">
        <v>104</v>
      </c>
      <c r="L199" s="223">
        <v>0.19809523809523799</v>
      </c>
      <c r="M199" s="219" t="s">
        <v>557</v>
      </c>
      <c r="N199" s="224">
        <v>43119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106</v>
      </c>
      <c r="B200" s="217">
        <v>43046</v>
      </c>
      <c r="C200" s="217"/>
      <c r="D200" s="218" t="s">
        <v>377</v>
      </c>
      <c r="E200" s="219" t="s">
        <v>588</v>
      </c>
      <c r="F200" s="220">
        <v>740</v>
      </c>
      <c r="G200" s="219"/>
      <c r="H200" s="219">
        <v>892.5</v>
      </c>
      <c r="I200" s="221">
        <v>900</v>
      </c>
      <c r="J200" s="222" t="s">
        <v>726</v>
      </c>
      <c r="K200" s="192">
        <f>H200-F200</f>
        <v>152.5</v>
      </c>
      <c r="L200" s="223">
        <f>K200/F200</f>
        <v>0.20608108108108109</v>
      </c>
      <c r="M200" s="219" t="s">
        <v>557</v>
      </c>
      <c r="N200" s="224">
        <v>43052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107</v>
      </c>
      <c r="B201" s="186">
        <v>43073</v>
      </c>
      <c r="C201" s="186"/>
      <c r="D201" s="187" t="s">
        <v>727</v>
      </c>
      <c r="E201" s="188" t="s">
        <v>588</v>
      </c>
      <c r="F201" s="189">
        <v>118.5</v>
      </c>
      <c r="G201" s="188"/>
      <c r="H201" s="188">
        <v>143.5</v>
      </c>
      <c r="I201" s="190">
        <v>145</v>
      </c>
      <c r="J201" s="191" t="s">
        <v>578</v>
      </c>
      <c r="K201" s="192">
        <f>H201-F201</f>
        <v>25</v>
      </c>
      <c r="L201" s="193">
        <f>K201/F201</f>
        <v>0.2109704641350211</v>
      </c>
      <c r="M201" s="188" t="s">
        <v>557</v>
      </c>
      <c r="N201" s="194">
        <v>43097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108</v>
      </c>
      <c r="B202" s="196">
        <v>43090</v>
      </c>
      <c r="C202" s="196"/>
      <c r="D202" s="197" t="s">
        <v>416</v>
      </c>
      <c r="E202" s="198" t="s">
        <v>588</v>
      </c>
      <c r="F202" s="199">
        <v>715</v>
      </c>
      <c r="G202" s="199"/>
      <c r="H202" s="200">
        <v>500</v>
      </c>
      <c r="I202" s="200">
        <v>872</v>
      </c>
      <c r="J202" s="201" t="s">
        <v>728</v>
      </c>
      <c r="K202" s="202">
        <f>H202-F202</f>
        <v>-215</v>
      </c>
      <c r="L202" s="203">
        <f>K202/F202</f>
        <v>-0.30069930069930068</v>
      </c>
      <c r="M202" s="199" t="s">
        <v>569</v>
      </c>
      <c r="N202" s="196">
        <v>43670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109</v>
      </c>
      <c r="B203" s="186">
        <v>43098</v>
      </c>
      <c r="C203" s="186"/>
      <c r="D203" s="187" t="s">
        <v>571</v>
      </c>
      <c r="E203" s="188" t="s">
        <v>588</v>
      </c>
      <c r="F203" s="189">
        <v>435</v>
      </c>
      <c r="G203" s="188"/>
      <c r="H203" s="188">
        <v>542.5</v>
      </c>
      <c r="I203" s="190">
        <v>539</v>
      </c>
      <c r="J203" s="191" t="s">
        <v>646</v>
      </c>
      <c r="K203" s="192">
        <v>107.5</v>
      </c>
      <c r="L203" s="193">
        <v>0.247126436781609</v>
      </c>
      <c r="M203" s="188" t="s">
        <v>557</v>
      </c>
      <c r="N203" s="194">
        <v>43206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110</v>
      </c>
      <c r="B204" s="186">
        <v>43098</v>
      </c>
      <c r="C204" s="186"/>
      <c r="D204" s="187" t="s">
        <v>529</v>
      </c>
      <c r="E204" s="188" t="s">
        <v>588</v>
      </c>
      <c r="F204" s="189">
        <v>885</v>
      </c>
      <c r="G204" s="188"/>
      <c r="H204" s="188">
        <v>1090</v>
      </c>
      <c r="I204" s="190">
        <v>1084</v>
      </c>
      <c r="J204" s="191" t="s">
        <v>646</v>
      </c>
      <c r="K204" s="192">
        <v>205</v>
      </c>
      <c r="L204" s="193">
        <v>0.23163841807909599</v>
      </c>
      <c r="M204" s="188" t="s">
        <v>557</v>
      </c>
      <c r="N204" s="194">
        <v>43213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5">
        <v>111</v>
      </c>
      <c r="B205" s="226">
        <v>43192</v>
      </c>
      <c r="C205" s="226"/>
      <c r="D205" s="204" t="s">
        <v>729</v>
      </c>
      <c r="E205" s="199" t="s">
        <v>588</v>
      </c>
      <c r="F205" s="227">
        <v>478.5</v>
      </c>
      <c r="G205" s="199"/>
      <c r="H205" s="199">
        <v>442</v>
      </c>
      <c r="I205" s="200">
        <v>613</v>
      </c>
      <c r="J205" s="201" t="s">
        <v>730</v>
      </c>
      <c r="K205" s="202">
        <f>H205-F205</f>
        <v>-36.5</v>
      </c>
      <c r="L205" s="203">
        <f>K205/F205</f>
        <v>-7.6280041797283177E-2</v>
      </c>
      <c r="M205" s="199" t="s">
        <v>569</v>
      </c>
      <c r="N205" s="196">
        <v>43762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112</v>
      </c>
      <c r="B206" s="196">
        <v>43194</v>
      </c>
      <c r="C206" s="196"/>
      <c r="D206" s="197" t="s">
        <v>731</v>
      </c>
      <c r="E206" s="198" t="s">
        <v>588</v>
      </c>
      <c r="F206" s="199">
        <f>141.5-7.3</f>
        <v>134.19999999999999</v>
      </c>
      <c r="G206" s="199"/>
      <c r="H206" s="200">
        <v>77</v>
      </c>
      <c r="I206" s="200">
        <v>180</v>
      </c>
      <c r="J206" s="201" t="s">
        <v>732</v>
      </c>
      <c r="K206" s="202">
        <f>H206-F206</f>
        <v>-57.199999999999989</v>
      </c>
      <c r="L206" s="203">
        <f>K206/F206</f>
        <v>-0.42622950819672129</v>
      </c>
      <c r="M206" s="199" t="s">
        <v>569</v>
      </c>
      <c r="N206" s="19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113</v>
      </c>
      <c r="B207" s="196">
        <v>43209</v>
      </c>
      <c r="C207" s="196"/>
      <c r="D207" s="197" t="s">
        <v>733</v>
      </c>
      <c r="E207" s="198" t="s">
        <v>588</v>
      </c>
      <c r="F207" s="199">
        <v>430</v>
      </c>
      <c r="G207" s="199"/>
      <c r="H207" s="200">
        <v>220</v>
      </c>
      <c r="I207" s="200">
        <v>537</v>
      </c>
      <c r="J207" s="201" t="s">
        <v>734</v>
      </c>
      <c r="K207" s="202">
        <f>H207-F207</f>
        <v>-210</v>
      </c>
      <c r="L207" s="203">
        <f>K207/F207</f>
        <v>-0.48837209302325579</v>
      </c>
      <c r="M207" s="199" t="s">
        <v>569</v>
      </c>
      <c r="N207" s="196">
        <v>43252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114</v>
      </c>
      <c r="B208" s="217">
        <v>43220</v>
      </c>
      <c r="C208" s="217"/>
      <c r="D208" s="218" t="s">
        <v>378</v>
      </c>
      <c r="E208" s="219" t="s">
        <v>588</v>
      </c>
      <c r="F208" s="219">
        <v>153.5</v>
      </c>
      <c r="G208" s="219"/>
      <c r="H208" s="219">
        <v>196</v>
      </c>
      <c r="I208" s="221">
        <v>196</v>
      </c>
      <c r="J208" s="191" t="s">
        <v>735</v>
      </c>
      <c r="K208" s="192">
        <f>H208-F208</f>
        <v>42.5</v>
      </c>
      <c r="L208" s="193">
        <f>K208/F208</f>
        <v>0.27687296416938112</v>
      </c>
      <c r="M208" s="188" t="s">
        <v>557</v>
      </c>
      <c r="N208" s="194">
        <v>43605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115</v>
      </c>
      <c r="B209" s="196">
        <v>43306</v>
      </c>
      <c r="C209" s="196"/>
      <c r="D209" s="197" t="s">
        <v>705</v>
      </c>
      <c r="E209" s="198" t="s">
        <v>588</v>
      </c>
      <c r="F209" s="199">
        <v>27.5</v>
      </c>
      <c r="G209" s="199"/>
      <c r="H209" s="200">
        <v>13.1</v>
      </c>
      <c r="I209" s="200">
        <v>60</v>
      </c>
      <c r="J209" s="201" t="s">
        <v>736</v>
      </c>
      <c r="K209" s="202">
        <v>-14.4</v>
      </c>
      <c r="L209" s="203">
        <v>-0.52363636363636401</v>
      </c>
      <c r="M209" s="199" t="s">
        <v>569</v>
      </c>
      <c r="N209" s="196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5">
        <v>116</v>
      </c>
      <c r="B210" s="226">
        <v>43318</v>
      </c>
      <c r="C210" s="226"/>
      <c r="D210" s="204" t="s">
        <v>737</v>
      </c>
      <c r="E210" s="199" t="s">
        <v>588</v>
      </c>
      <c r="F210" s="199">
        <v>148.5</v>
      </c>
      <c r="G210" s="199"/>
      <c r="H210" s="199">
        <v>102</v>
      </c>
      <c r="I210" s="200">
        <v>182</v>
      </c>
      <c r="J210" s="201" t="s">
        <v>738</v>
      </c>
      <c r="K210" s="202">
        <f>H210-F210</f>
        <v>-46.5</v>
      </c>
      <c r="L210" s="203">
        <f>K210/F210</f>
        <v>-0.31313131313131315</v>
      </c>
      <c r="M210" s="199" t="s">
        <v>569</v>
      </c>
      <c r="N210" s="196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117</v>
      </c>
      <c r="B211" s="186">
        <v>43335</v>
      </c>
      <c r="C211" s="186"/>
      <c r="D211" s="187" t="s">
        <v>739</v>
      </c>
      <c r="E211" s="188" t="s">
        <v>588</v>
      </c>
      <c r="F211" s="219">
        <v>285</v>
      </c>
      <c r="G211" s="188"/>
      <c r="H211" s="188">
        <v>355</v>
      </c>
      <c r="I211" s="190">
        <v>364</v>
      </c>
      <c r="J211" s="191" t="s">
        <v>740</v>
      </c>
      <c r="K211" s="192">
        <v>70</v>
      </c>
      <c r="L211" s="193">
        <v>0.24561403508771901</v>
      </c>
      <c r="M211" s="188" t="s">
        <v>557</v>
      </c>
      <c r="N211" s="194">
        <v>43455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118</v>
      </c>
      <c r="B212" s="186">
        <v>43341</v>
      </c>
      <c r="C212" s="186"/>
      <c r="D212" s="187" t="s">
        <v>366</v>
      </c>
      <c r="E212" s="188" t="s">
        <v>588</v>
      </c>
      <c r="F212" s="219">
        <v>525</v>
      </c>
      <c r="G212" s="188"/>
      <c r="H212" s="188">
        <v>585</v>
      </c>
      <c r="I212" s="190">
        <v>635</v>
      </c>
      <c r="J212" s="191" t="s">
        <v>741</v>
      </c>
      <c r="K212" s="192">
        <f t="shared" ref="K212:K229" si="69">H212-F212</f>
        <v>60</v>
      </c>
      <c r="L212" s="193">
        <f t="shared" ref="L212:L229" si="70">K212/F212</f>
        <v>0.11428571428571428</v>
      </c>
      <c r="M212" s="188" t="s">
        <v>557</v>
      </c>
      <c r="N212" s="194">
        <v>43662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119</v>
      </c>
      <c r="B213" s="186">
        <v>43395</v>
      </c>
      <c r="C213" s="186"/>
      <c r="D213" s="187" t="s">
        <v>354</v>
      </c>
      <c r="E213" s="188" t="s">
        <v>588</v>
      </c>
      <c r="F213" s="219">
        <v>475</v>
      </c>
      <c r="G213" s="188"/>
      <c r="H213" s="188">
        <v>574</v>
      </c>
      <c r="I213" s="190">
        <v>570</v>
      </c>
      <c r="J213" s="191" t="s">
        <v>646</v>
      </c>
      <c r="K213" s="192">
        <f t="shared" si="69"/>
        <v>99</v>
      </c>
      <c r="L213" s="193">
        <f t="shared" si="70"/>
        <v>0.20842105263157895</v>
      </c>
      <c r="M213" s="188" t="s">
        <v>557</v>
      </c>
      <c r="N213" s="194">
        <v>43403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120</v>
      </c>
      <c r="B214" s="217">
        <v>43397</v>
      </c>
      <c r="C214" s="217"/>
      <c r="D214" s="218" t="s">
        <v>373</v>
      </c>
      <c r="E214" s="219" t="s">
        <v>588</v>
      </c>
      <c r="F214" s="219">
        <v>707.5</v>
      </c>
      <c r="G214" s="219"/>
      <c r="H214" s="219">
        <v>872</v>
      </c>
      <c r="I214" s="221">
        <v>872</v>
      </c>
      <c r="J214" s="222" t="s">
        <v>646</v>
      </c>
      <c r="K214" s="192">
        <f t="shared" si="69"/>
        <v>164.5</v>
      </c>
      <c r="L214" s="223">
        <f t="shared" si="70"/>
        <v>0.23250883392226149</v>
      </c>
      <c r="M214" s="219" t="s">
        <v>557</v>
      </c>
      <c r="N214" s="224">
        <v>43482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121</v>
      </c>
      <c r="B215" s="217">
        <v>43398</v>
      </c>
      <c r="C215" s="217"/>
      <c r="D215" s="218" t="s">
        <v>742</v>
      </c>
      <c r="E215" s="219" t="s">
        <v>588</v>
      </c>
      <c r="F215" s="219">
        <v>162</v>
      </c>
      <c r="G215" s="219"/>
      <c r="H215" s="219">
        <v>204</v>
      </c>
      <c r="I215" s="221">
        <v>209</v>
      </c>
      <c r="J215" s="222" t="s">
        <v>743</v>
      </c>
      <c r="K215" s="192">
        <f t="shared" si="69"/>
        <v>42</v>
      </c>
      <c r="L215" s="223">
        <f t="shared" si="70"/>
        <v>0.25925925925925924</v>
      </c>
      <c r="M215" s="219" t="s">
        <v>557</v>
      </c>
      <c r="N215" s="224">
        <v>43539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122</v>
      </c>
      <c r="B216" s="217">
        <v>43399</v>
      </c>
      <c r="C216" s="217"/>
      <c r="D216" s="218" t="s">
        <v>458</v>
      </c>
      <c r="E216" s="219" t="s">
        <v>588</v>
      </c>
      <c r="F216" s="219">
        <v>240</v>
      </c>
      <c r="G216" s="219"/>
      <c r="H216" s="219">
        <v>297</v>
      </c>
      <c r="I216" s="221">
        <v>297</v>
      </c>
      <c r="J216" s="222" t="s">
        <v>646</v>
      </c>
      <c r="K216" s="228">
        <f t="shared" si="69"/>
        <v>57</v>
      </c>
      <c r="L216" s="223">
        <f t="shared" si="70"/>
        <v>0.23749999999999999</v>
      </c>
      <c r="M216" s="219" t="s">
        <v>557</v>
      </c>
      <c r="N216" s="224">
        <v>43417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123</v>
      </c>
      <c r="B217" s="186">
        <v>43439</v>
      </c>
      <c r="C217" s="186"/>
      <c r="D217" s="187" t="s">
        <v>744</v>
      </c>
      <c r="E217" s="188" t="s">
        <v>588</v>
      </c>
      <c r="F217" s="188">
        <v>202.5</v>
      </c>
      <c r="G217" s="188"/>
      <c r="H217" s="188">
        <v>255</v>
      </c>
      <c r="I217" s="190">
        <v>252</v>
      </c>
      <c r="J217" s="191" t="s">
        <v>646</v>
      </c>
      <c r="K217" s="192">
        <f t="shared" si="69"/>
        <v>52.5</v>
      </c>
      <c r="L217" s="193">
        <f t="shared" si="70"/>
        <v>0.25925925925925924</v>
      </c>
      <c r="M217" s="188" t="s">
        <v>557</v>
      </c>
      <c r="N217" s="194">
        <v>43542</v>
      </c>
      <c r="O217" s="1"/>
      <c r="P217" s="1"/>
      <c r="Q217" s="1"/>
      <c r="R217" s="6" t="s">
        <v>745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124</v>
      </c>
      <c r="B218" s="217">
        <v>43465</v>
      </c>
      <c r="C218" s="186"/>
      <c r="D218" s="218" t="s">
        <v>403</v>
      </c>
      <c r="E218" s="219" t="s">
        <v>588</v>
      </c>
      <c r="F218" s="219">
        <v>710</v>
      </c>
      <c r="G218" s="219"/>
      <c r="H218" s="219">
        <v>866</v>
      </c>
      <c r="I218" s="221">
        <v>866</v>
      </c>
      <c r="J218" s="222" t="s">
        <v>646</v>
      </c>
      <c r="K218" s="192">
        <f t="shared" si="69"/>
        <v>156</v>
      </c>
      <c r="L218" s="193">
        <f t="shared" si="70"/>
        <v>0.21971830985915494</v>
      </c>
      <c r="M218" s="188" t="s">
        <v>557</v>
      </c>
      <c r="N218" s="194">
        <v>43553</v>
      </c>
      <c r="O218" s="1"/>
      <c r="P218" s="1"/>
      <c r="Q218" s="1"/>
      <c r="R218" s="6" t="s">
        <v>745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125</v>
      </c>
      <c r="B219" s="217">
        <v>43522</v>
      </c>
      <c r="C219" s="217"/>
      <c r="D219" s="218" t="s">
        <v>152</v>
      </c>
      <c r="E219" s="219" t="s">
        <v>588</v>
      </c>
      <c r="F219" s="219">
        <v>337.25</v>
      </c>
      <c r="G219" s="219"/>
      <c r="H219" s="219">
        <v>398.5</v>
      </c>
      <c r="I219" s="221">
        <v>411</v>
      </c>
      <c r="J219" s="191" t="s">
        <v>746</v>
      </c>
      <c r="K219" s="192">
        <f t="shared" si="69"/>
        <v>61.25</v>
      </c>
      <c r="L219" s="193">
        <f t="shared" si="70"/>
        <v>0.1816160118606375</v>
      </c>
      <c r="M219" s="188" t="s">
        <v>557</v>
      </c>
      <c r="N219" s="194">
        <v>43760</v>
      </c>
      <c r="O219" s="1"/>
      <c r="P219" s="1"/>
      <c r="Q219" s="1"/>
      <c r="R219" s="6" t="s">
        <v>745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126</v>
      </c>
      <c r="B220" s="230">
        <v>43559</v>
      </c>
      <c r="C220" s="230"/>
      <c r="D220" s="231" t="s">
        <v>747</v>
      </c>
      <c r="E220" s="232" t="s">
        <v>588</v>
      </c>
      <c r="F220" s="232">
        <v>130</v>
      </c>
      <c r="G220" s="232"/>
      <c r="H220" s="232">
        <v>65</v>
      </c>
      <c r="I220" s="233">
        <v>158</v>
      </c>
      <c r="J220" s="201" t="s">
        <v>748</v>
      </c>
      <c r="K220" s="202">
        <f t="shared" si="69"/>
        <v>-65</v>
      </c>
      <c r="L220" s="203">
        <f t="shared" si="70"/>
        <v>-0.5</v>
      </c>
      <c r="M220" s="199" t="s">
        <v>569</v>
      </c>
      <c r="N220" s="196">
        <v>43726</v>
      </c>
      <c r="O220" s="1"/>
      <c r="P220" s="1"/>
      <c r="Q220" s="1"/>
      <c r="R220" s="6" t="s">
        <v>749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127</v>
      </c>
      <c r="B221" s="217">
        <v>43017</v>
      </c>
      <c r="C221" s="217"/>
      <c r="D221" s="218" t="s">
        <v>184</v>
      </c>
      <c r="E221" s="219" t="s">
        <v>588</v>
      </c>
      <c r="F221" s="219">
        <v>141.5</v>
      </c>
      <c r="G221" s="219"/>
      <c r="H221" s="219">
        <v>183.5</v>
      </c>
      <c r="I221" s="221">
        <v>210</v>
      </c>
      <c r="J221" s="191" t="s">
        <v>743</v>
      </c>
      <c r="K221" s="192">
        <f t="shared" si="69"/>
        <v>42</v>
      </c>
      <c r="L221" s="193">
        <f t="shared" si="70"/>
        <v>0.29681978798586572</v>
      </c>
      <c r="M221" s="188" t="s">
        <v>557</v>
      </c>
      <c r="N221" s="194">
        <v>43042</v>
      </c>
      <c r="O221" s="1"/>
      <c r="P221" s="1"/>
      <c r="Q221" s="1"/>
      <c r="R221" s="6" t="s">
        <v>749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128</v>
      </c>
      <c r="B222" s="230">
        <v>43074</v>
      </c>
      <c r="C222" s="230"/>
      <c r="D222" s="231" t="s">
        <v>750</v>
      </c>
      <c r="E222" s="232" t="s">
        <v>588</v>
      </c>
      <c r="F222" s="227">
        <v>172</v>
      </c>
      <c r="G222" s="232"/>
      <c r="H222" s="232">
        <v>155.25</v>
      </c>
      <c r="I222" s="233">
        <v>230</v>
      </c>
      <c r="J222" s="201" t="s">
        <v>751</v>
      </c>
      <c r="K222" s="202">
        <f t="shared" si="69"/>
        <v>-16.75</v>
      </c>
      <c r="L222" s="203">
        <f t="shared" si="70"/>
        <v>-9.7383720930232565E-2</v>
      </c>
      <c r="M222" s="199" t="s">
        <v>569</v>
      </c>
      <c r="N222" s="196">
        <v>43787</v>
      </c>
      <c r="O222" s="1"/>
      <c r="P222" s="1"/>
      <c r="Q222" s="1"/>
      <c r="R222" s="6" t="s">
        <v>749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129</v>
      </c>
      <c r="B223" s="217">
        <v>43398</v>
      </c>
      <c r="C223" s="217"/>
      <c r="D223" s="218" t="s">
        <v>107</v>
      </c>
      <c r="E223" s="219" t="s">
        <v>588</v>
      </c>
      <c r="F223" s="219">
        <v>698.5</v>
      </c>
      <c r="G223" s="219"/>
      <c r="H223" s="219">
        <v>890</v>
      </c>
      <c r="I223" s="221">
        <v>890</v>
      </c>
      <c r="J223" s="191" t="s">
        <v>819</v>
      </c>
      <c r="K223" s="192">
        <f t="shared" si="69"/>
        <v>191.5</v>
      </c>
      <c r="L223" s="193">
        <f t="shared" si="70"/>
        <v>0.27415891195418757</v>
      </c>
      <c r="M223" s="188" t="s">
        <v>557</v>
      </c>
      <c r="N223" s="194">
        <v>44328</v>
      </c>
      <c r="O223" s="1"/>
      <c r="P223" s="1"/>
      <c r="Q223" s="1"/>
      <c r="R223" s="6" t="s">
        <v>745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130</v>
      </c>
      <c r="B224" s="217">
        <v>42877</v>
      </c>
      <c r="C224" s="217"/>
      <c r="D224" s="218" t="s">
        <v>365</v>
      </c>
      <c r="E224" s="219" t="s">
        <v>588</v>
      </c>
      <c r="F224" s="219">
        <v>127.6</v>
      </c>
      <c r="G224" s="219"/>
      <c r="H224" s="219">
        <v>138</v>
      </c>
      <c r="I224" s="221">
        <v>190</v>
      </c>
      <c r="J224" s="191" t="s">
        <v>752</v>
      </c>
      <c r="K224" s="192">
        <f t="shared" si="69"/>
        <v>10.400000000000006</v>
      </c>
      <c r="L224" s="193">
        <f t="shared" si="70"/>
        <v>8.1504702194357417E-2</v>
      </c>
      <c r="M224" s="188" t="s">
        <v>557</v>
      </c>
      <c r="N224" s="194">
        <v>43774</v>
      </c>
      <c r="O224" s="1"/>
      <c r="P224" s="1"/>
      <c r="Q224" s="1"/>
      <c r="R224" s="6" t="s">
        <v>749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131</v>
      </c>
      <c r="B225" s="217">
        <v>43158</v>
      </c>
      <c r="C225" s="217"/>
      <c r="D225" s="218" t="s">
        <v>753</v>
      </c>
      <c r="E225" s="219" t="s">
        <v>588</v>
      </c>
      <c r="F225" s="219">
        <v>317</v>
      </c>
      <c r="G225" s="219"/>
      <c r="H225" s="219">
        <v>382.5</v>
      </c>
      <c r="I225" s="221">
        <v>398</v>
      </c>
      <c r="J225" s="191" t="s">
        <v>754</v>
      </c>
      <c r="K225" s="192">
        <f t="shared" si="69"/>
        <v>65.5</v>
      </c>
      <c r="L225" s="193">
        <f t="shared" si="70"/>
        <v>0.20662460567823343</v>
      </c>
      <c r="M225" s="188" t="s">
        <v>557</v>
      </c>
      <c r="N225" s="194">
        <v>44238</v>
      </c>
      <c r="O225" s="1"/>
      <c r="P225" s="1"/>
      <c r="Q225" s="1"/>
      <c r="R225" s="6" t="s">
        <v>749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132</v>
      </c>
      <c r="B226" s="230">
        <v>43164</v>
      </c>
      <c r="C226" s="230"/>
      <c r="D226" s="231" t="s">
        <v>144</v>
      </c>
      <c r="E226" s="232" t="s">
        <v>588</v>
      </c>
      <c r="F226" s="227">
        <f>510-14.4</f>
        <v>495.6</v>
      </c>
      <c r="G226" s="232"/>
      <c r="H226" s="232">
        <v>350</v>
      </c>
      <c r="I226" s="233">
        <v>672</v>
      </c>
      <c r="J226" s="201" t="s">
        <v>755</v>
      </c>
      <c r="K226" s="202">
        <f t="shared" si="69"/>
        <v>-145.60000000000002</v>
      </c>
      <c r="L226" s="203">
        <f t="shared" si="70"/>
        <v>-0.29378531073446329</v>
      </c>
      <c r="M226" s="199" t="s">
        <v>569</v>
      </c>
      <c r="N226" s="196">
        <v>43887</v>
      </c>
      <c r="O226" s="1"/>
      <c r="P226" s="1"/>
      <c r="Q226" s="1"/>
      <c r="R226" s="6" t="s">
        <v>745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133</v>
      </c>
      <c r="B227" s="230">
        <v>43237</v>
      </c>
      <c r="C227" s="230"/>
      <c r="D227" s="231" t="s">
        <v>450</v>
      </c>
      <c r="E227" s="232" t="s">
        <v>588</v>
      </c>
      <c r="F227" s="227">
        <v>230.3</v>
      </c>
      <c r="G227" s="232"/>
      <c r="H227" s="232">
        <v>102.5</v>
      </c>
      <c r="I227" s="233">
        <v>348</v>
      </c>
      <c r="J227" s="201" t="s">
        <v>756</v>
      </c>
      <c r="K227" s="202">
        <f t="shared" si="69"/>
        <v>-127.80000000000001</v>
      </c>
      <c r="L227" s="203">
        <f t="shared" si="70"/>
        <v>-0.55492835432045162</v>
      </c>
      <c r="M227" s="199" t="s">
        <v>569</v>
      </c>
      <c r="N227" s="196">
        <v>43896</v>
      </c>
      <c r="O227" s="1"/>
      <c r="P227" s="1"/>
      <c r="Q227" s="1"/>
      <c r="R227" s="6" t="s">
        <v>745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134</v>
      </c>
      <c r="B228" s="217">
        <v>43258</v>
      </c>
      <c r="C228" s="217"/>
      <c r="D228" s="218" t="s">
        <v>420</v>
      </c>
      <c r="E228" s="219" t="s">
        <v>588</v>
      </c>
      <c r="F228" s="219">
        <f>342.5-5.1</f>
        <v>337.4</v>
      </c>
      <c r="G228" s="219"/>
      <c r="H228" s="219">
        <v>412.5</v>
      </c>
      <c r="I228" s="221">
        <v>439</v>
      </c>
      <c r="J228" s="191" t="s">
        <v>757</v>
      </c>
      <c r="K228" s="192">
        <f t="shared" si="69"/>
        <v>75.100000000000023</v>
      </c>
      <c r="L228" s="193">
        <f t="shared" si="70"/>
        <v>0.22258446947243635</v>
      </c>
      <c r="M228" s="188" t="s">
        <v>557</v>
      </c>
      <c r="N228" s="194">
        <v>44230</v>
      </c>
      <c r="O228" s="1"/>
      <c r="P228" s="1"/>
      <c r="Q228" s="1"/>
      <c r="R228" s="6" t="s">
        <v>749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135</v>
      </c>
      <c r="B229" s="209">
        <v>43285</v>
      </c>
      <c r="C229" s="209"/>
      <c r="D229" s="210" t="s">
        <v>55</v>
      </c>
      <c r="E229" s="211" t="s">
        <v>588</v>
      </c>
      <c r="F229" s="211">
        <f>127.5-5.53</f>
        <v>121.97</v>
      </c>
      <c r="G229" s="212"/>
      <c r="H229" s="212">
        <v>122.5</v>
      </c>
      <c r="I229" s="212">
        <v>170</v>
      </c>
      <c r="J229" s="213" t="s">
        <v>786</v>
      </c>
      <c r="K229" s="214">
        <f t="shared" si="69"/>
        <v>0.53000000000000114</v>
      </c>
      <c r="L229" s="215">
        <f t="shared" si="70"/>
        <v>4.3453308190538747E-3</v>
      </c>
      <c r="M229" s="211" t="s">
        <v>679</v>
      </c>
      <c r="N229" s="209">
        <v>44431</v>
      </c>
      <c r="O229" s="1"/>
      <c r="P229" s="1"/>
      <c r="Q229" s="1"/>
      <c r="R229" s="6" t="s">
        <v>745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136</v>
      </c>
      <c r="B230" s="230">
        <v>43294</v>
      </c>
      <c r="C230" s="230"/>
      <c r="D230" s="231" t="s">
        <v>356</v>
      </c>
      <c r="E230" s="232" t="s">
        <v>588</v>
      </c>
      <c r="F230" s="227">
        <v>46.5</v>
      </c>
      <c r="G230" s="232"/>
      <c r="H230" s="232">
        <v>17</v>
      </c>
      <c r="I230" s="233">
        <v>59</v>
      </c>
      <c r="J230" s="201" t="s">
        <v>758</v>
      </c>
      <c r="K230" s="202">
        <f t="shared" ref="K230:K238" si="71">H230-F230</f>
        <v>-29.5</v>
      </c>
      <c r="L230" s="203">
        <f t="shared" ref="L230:L238" si="72">K230/F230</f>
        <v>-0.63440860215053763</v>
      </c>
      <c r="M230" s="199" t="s">
        <v>569</v>
      </c>
      <c r="N230" s="196">
        <v>43887</v>
      </c>
      <c r="O230" s="1"/>
      <c r="P230" s="1"/>
      <c r="Q230" s="1"/>
      <c r="R230" s="6" t="s">
        <v>745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137</v>
      </c>
      <c r="B231" s="217">
        <v>43396</v>
      </c>
      <c r="C231" s="217"/>
      <c r="D231" s="218" t="s">
        <v>405</v>
      </c>
      <c r="E231" s="219" t="s">
        <v>588</v>
      </c>
      <c r="F231" s="219">
        <v>156.5</v>
      </c>
      <c r="G231" s="219"/>
      <c r="H231" s="219">
        <v>207.5</v>
      </c>
      <c r="I231" s="221">
        <v>191</v>
      </c>
      <c r="J231" s="191" t="s">
        <v>646</v>
      </c>
      <c r="K231" s="192">
        <f t="shared" si="71"/>
        <v>51</v>
      </c>
      <c r="L231" s="193">
        <f t="shared" si="72"/>
        <v>0.32587859424920129</v>
      </c>
      <c r="M231" s="188" t="s">
        <v>557</v>
      </c>
      <c r="N231" s="194">
        <v>44369</v>
      </c>
      <c r="O231" s="1"/>
      <c r="P231" s="1"/>
      <c r="Q231" s="1"/>
      <c r="R231" s="6" t="s">
        <v>745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138</v>
      </c>
      <c r="B232" s="217">
        <v>43439</v>
      </c>
      <c r="C232" s="217"/>
      <c r="D232" s="218" t="s">
        <v>319</v>
      </c>
      <c r="E232" s="219" t="s">
        <v>588</v>
      </c>
      <c r="F232" s="219">
        <v>259.5</v>
      </c>
      <c r="G232" s="219"/>
      <c r="H232" s="219">
        <v>320</v>
      </c>
      <c r="I232" s="221">
        <v>320</v>
      </c>
      <c r="J232" s="191" t="s">
        <v>646</v>
      </c>
      <c r="K232" s="192">
        <f t="shared" si="71"/>
        <v>60.5</v>
      </c>
      <c r="L232" s="193">
        <f t="shared" si="72"/>
        <v>0.23314065510597304</v>
      </c>
      <c r="M232" s="188" t="s">
        <v>557</v>
      </c>
      <c r="N232" s="194">
        <v>44323</v>
      </c>
      <c r="O232" s="1"/>
      <c r="P232" s="1"/>
      <c r="Q232" s="1"/>
      <c r="R232" s="6" t="s">
        <v>745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139</v>
      </c>
      <c r="B233" s="230">
        <v>43439</v>
      </c>
      <c r="C233" s="230"/>
      <c r="D233" s="231" t="s">
        <v>759</v>
      </c>
      <c r="E233" s="232" t="s">
        <v>588</v>
      </c>
      <c r="F233" s="232">
        <v>715</v>
      </c>
      <c r="G233" s="232"/>
      <c r="H233" s="232">
        <v>445</v>
      </c>
      <c r="I233" s="233">
        <v>840</v>
      </c>
      <c r="J233" s="201" t="s">
        <v>760</v>
      </c>
      <c r="K233" s="202">
        <f t="shared" si="71"/>
        <v>-270</v>
      </c>
      <c r="L233" s="203">
        <f t="shared" si="72"/>
        <v>-0.3776223776223776</v>
      </c>
      <c r="M233" s="199" t="s">
        <v>569</v>
      </c>
      <c r="N233" s="196">
        <v>43800</v>
      </c>
      <c r="O233" s="1"/>
      <c r="P233" s="1"/>
      <c r="Q233" s="1"/>
      <c r="R233" s="6" t="s">
        <v>745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140</v>
      </c>
      <c r="B234" s="217">
        <v>43469</v>
      </c>
      <c r="C234" s="217"/>
      <c r="D234" s="218" t="s">
        <v>157</v>
      </c>
      <c r="E234" s="219" t="s">
        <v>588</v>
      </c>
      <c r="F234" s="219">
        <v>875</v>
      </c>
      <c r="G234" s="219"/>
      <c r="H234" s="219">
        <v>1165</v>
      </c>
      <c r="I234" s="221">
        <v>1185</v>
      </c>
      <c r="J234" s="191" t="s">
        <v>761</v>
      </c>
      <c r="K234" s="192">
        <f t="shared" si="71"/>
        <v>290</v>
      </c>
      <c r="L234" s="193">
        <f t="shared" si="72"/>
        <v>0.33142857142857141</v>
      </c>
      <c r="M234" s="188" t="s">
        <v>557</v>
      </c>
      <c r="N234" s="194">
        <v>43847</v>
      </c>
      <c r="O234" s="1"/>
      <c r="P234" s="1"/>
      <c r="Q234" s="1"/>
      <c r="R234" s="6" t="s">
        <v>745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141</v>
      </c>
      <c r="B235" s="217">
        <v>43559</v>
      </c>
      <c r="C235" s="217"/>
      <c r="D235" s="218" t="s">
        <v>335</v>
      </c>
      <c r="E235" s="219" t="s">
        <v>588</v>
      </c>
      <c r="F235" s="219">
        <f>387-14.63</f>
        <v>372.37</v>
      </c>
      <c r="G235" s="219"/>
      <c r="H235" s="219">
        <v>490</v>
      </c>
      <c r="I235" s="221">
        <v>490</v>
      </c>
      <c r="J235" s="191" t="s">
        <v>646</v>
      </c>
      <c r="K235" s="192">
        <f t="shared" si="71"/>
        <v>117.63</v>
      </c>
      <c r="L235" s="193">
        <f t="shared" si="72"/>
        <v>0.31589548030185027</v>
      </c>
      <c r="M235" s="188" t="s">
        <v>557</v>
      </c>
      <c r="N235" s="194">
        <v>43850</v>
      </c>
      <c r="O235" s="1"/>
      <c r="P235" s="1"/>
      <c r="Q235" s="1"/>
      <c r="R235" s="6" t="s">
        <v>745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142</v>
      </c>
      <c r="B236" s="230">
        <v>43578</v>
      </c>
      <c r="C236" s="230"/>
      <c r="D236" s="231" t="s">
        <v>762</v>
      </c>
      <c r="E236" s="232" t="s">
        <v>559</v>
      </c>
      <c r="F236" s="232">
        <v>220</v>
      </c>
      <c r="G236" s="232"/>
      <c r="H236" s="232">
        <v>127.5</v>
      </c>
      <c r="I236" s="233">
        <v>284</v>
      </c>
      <c r="J236" s="201" t="s">
        <v>763</v>
      </c>
      <c r="K236" s="202">
        <f t="shared" si="71"/>
        <v>-92.5</v>
      </c>
      <c r="L236" s="203">
        <f t="shared" si="72"/>
        <v>-0.42045454545454547</v>
      </c>
      <c r="M236" s="199" t="s">
        <v>569</v>
      </c>
      <c r="N236" s="196">
        <v>43896</v>
      </c>
      <c r="O236" s="1"/>
      <c r="P236" s="1"/>
      <c r="Q236" s="1"/>
      <c r="R236" s="6" t="s">
        <v>745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143</v>
      </c>
      <c r="B237" s="217">
        <v>43622</v>
      </c>
      <c r="C237" s="217"/>
      <c r="D237" s="218" t="s">
        <v>459</v>
      </c>
      <c r="E237" s="219" t="s">
        <v>559</v>
      </c>
      <c r="F237" s="219">
        <v>332.8</v>
      </c>
      <c r="G237" s="219"/>
      <c r="H237" s="219">
        <v>405</v>
      </c>
      <c r="I237" s="221">
        <v>419</v>
      </c>
      <c r="J237" s="191" t="s">
        <v>764</v>
      </c>
      <c r="K237" s="192">
        <f t="shared" si="71"/>
        <v>72.199999999999989</v>
      </c>
      <c r="L237" s="193">
        <f t="shared" si="72"/>
        <v>0.21694711538461534</v>
      </c>
      <c r="M237" s="188" t="s">
        <v>557</v>
      </c>
      <c r="N237" s="194">
        <v>43860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144</v>
      </c>
      <c r="B238" s="209">
        <v>43641</v>
      </c>
      <c r="C238" s="209"/>
      <c r="D238" s="210" t="s">
        <v>150</v>
      </c>
      <c r="E238" s="211" t="s">
        <v>588</v>
      </c>
      <c r="F238" s="211">
        <v>386</v>
      </c>
      <c r="G238" s="212"/>
      <c r="H238" s="212">
        <v>395</v>
      </c>
      <c r="I238" s="212">
        <v>452</v>
      </c>
      <c r="J238" s="213" t="s">
        <v>765</v>
      </c>
      <c r="K238" s="214">
        <f t="shared" si="71"/>
        <v>9</v>
      </c>
      <c r="L238" s="215">
        <f t="shared" si="72"/>
        <v>2.3316062176165803E-2</v>
      </c>
      <c r="M238" s="211" t="s">
        <v>679</v>
      </c>
      <c r="N238" s="209">
        <v>43868</v>
      </c>
      <c r="O238" s="1"/>
      <c r="P238" s="1"/>
      <c r="Q238" s="1"/>
      <c r="R238" s="6" t="s">
        <v>749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145</v>
      </c>
      <c r="B239" s="209">
        <v>43707</v>
      </c>
      <c r="C239" s="209"/>
      <c r="D239" s="210" t="s">
        <v>130</v>
      </c>
      <c r="E239" s="211" t="s">
        <v>588</v>
      </c>
      <c r="F239" s="211">
        <v>137.5</v>
      </c>
      <c r="G239" s="212"/>
      <c r="H239" s="212">
        <v>138.5</v>
      </c>
      <c r="I239" s="212">
        <v>190</v>
      </c>
      <c r="J239" s="213" t="s">
        <v>785</v>
      </c>
      <c r="K239" s="214">
        <f>H239-F239</f>
        <v>1</v>
      </c>
      <c r="L239" s="215">
        <f>K239/F239</f>
        <v>7.2727272727272727E-3</v>
      </c>
      <c r="M239" s="211" t="s">
        <v>679</v>
      </c>
      <c r="N239" s="209">
        <v>44432</v>
      </c>
      <c r="O239" s="1"/>
      <c r="P239" s="1"/>
      <c r="Q239" s="1"/>
      <c r="R239" s="6" t="s">
        <v>745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146</v>
      </c>
      <c r="B240" s="217">
        <v>43731</v>
      </c>
      <c r="C240" s="217"/>
      <c r="D240" s="218" t="s">
        <v>413</v>
      </c>
      <c r="E240" s="219" t="s">
        <v>588</v>
      </c>
      <c r="F240" s="219">
        <v>235</v>
      </c>
      <c r="G240" s="219"/>
      <c r="H240" s="219">
        <v>295</v>
      </c>
      <c r="I240" s="221">
        <v>296</v>
      </c>
      <c r="J240" s="191" t="s">
        <v>766</v>
      </c>
      <c r="K240" s="192">
        <f t="shared" ref="K240:K246" si="73">H240-F240</f>
        <v>60</v>
      </c>
      <c r="L240" s="193">
        <f t="shared" ref="L240:L246" si="74">K240/F240</f>
        <v>0.25531914893617019</v>
      </c>
      <c r="M240" s="188" t="s">
        <v>557</v>
      </c>
      <c r="N240" s="194">
        <v>43844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147</v>
      </c>
      <c r="B241" s="217">
        <v>43752</v>
      </c>
      <c r="C241" s="217"/>
      <c r="D241" s="218" t="s">
        <v>767</v>
      </c>
      <c r="E241" s="219" t="s">
        <v>588</v>
      </c>
      <c r="F241" s="219">
        <v>277.5</v>
      </c>
      <c r="G241" s="219"/>
      <c r="H241" s="219">
        <v>333</v>
      </c>
      <c r="I241" s="221">
        <v>333</v>
      </c>
      <c r="J241" s="191" t="s">
        <v>768</v>
      </c>
      <c r="K241" s="192">
        <f t="shared" si="73"/>
        <v>55.5</v>
      </c>
      <c r="L241" s="193">
        <f t="shared" si="74"/>
        <v>0.2</v>
      </c>
      <c r="M241" s="188" t="s">
        <v>557</v>
      </c>
      <c r="N241" s="194">
        <v>43846</v>
      </c>
      <c r="O241" s="1"/>
      <c r="P241" s="1"/>
      <c r="Q241" s="1"/>
      <c r="R241" s="6" t="s">
        <v>745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148</v>
      </c>
      <c r="B242" s="217">
        <v>43752</v>
      </c>
      <c r="C242" s="217"/>
      <c r="D242" s="218" t="s">
        <v>769</v>
      </c>
      <c r="E242" s="219" t="s">
        <v>588</v>
      </c>
      <c r="F242" s="219">
        <v>930</v>
      </c>
      <c r="G242" s="219"/>
      <c r="H242" s="219">
        <v>1165</v>
      </c>
      <c r="I242" s="221">
        <v>1200</v>
      </c>
      <c r="J242" s="191" t="s">
        <v>770</v>
      </c>
      <c r="K242" s="192">
        <f t="shared" si="73"/>
        <v>235</v>
      </c>
      <c r="L242" s="193">
        <f t="shared" si="74"/>
        <v>0.25268817204301075</v>
      </c>
      <c r="M242" s="188" t="s">
        <v>557</v>
      </c>
      <c r="N242" s="194">
        <v>43847</v>
      </c>
      <c r="O242" s="1"/>
      <c r="P242" s="1"/>
      <c r="Q242" s="1"/>
      <c r="R242" s="6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149</v>
      </c>
      <c r="B243" s="217">
        <v>43753</v>
      </c>
      <c r="C243" s="217"/>
      <c r="D243" s="218" t="s">
        <v>771</v>
      </c>
      <c r="E243" s="219" t="s">
        <v>588</v>
      </c>
      <c r="F243" s="189">
        <v>111</v>
      </c>
      <c r="G243" s="219"/>
      <c r="H243" s="219">
        <v>141</v>
      </c>
      <c r="I243" s="221">
        <v>141</v>
      </c>
      <c r="J243" s="191" t="s">
        <v>572</v>
      </c>
      <c r="K243" s="192">
        <f t="shared" si="73"/>
        <v>30</v>
      </c>
      <c r="L243" s="193">
        <f t="shared" si="74"/>
        <v>0.27027027027027029</v>
      </c>
      <c r="M243" s="188" t="s">
        <v>557</v>
      </c>
      <c r="N243" s="194">
        <v>44328</v>
      </c>
      <c r="O243" s="1"/>
      <c r="P243" s="1"/>
      <c r="Q243" s="1"/>
      <c r="R243" s="6" t="s">
        <v>749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150</v>
      </c>
      <c r="B244" s="217">
        <v>43753</v>
      </c>
      <c r="C244" s="217"/>
      <c r="D244" s="218" t="s">
        <v>772</v>
      </c>
      <c r="E244" s="219" t="s">
        <v>588</v>
      </c>
      <c r="F244" s="189">
        <v>296</v>
      </c>
      <c r="G244" s="219"/>
      <c r="H244" s="219">
        <v>370</v>
      </c>
      <c r="I244" s="221">
        <v>370</v>
      </c>
      <c r="J244" s="191" t="s">
        <v>646</v>
      </c>
      <c r="K244" s="192">
        <f t="shared" si="73"/>
        <v>74</v>
      </c>
      <c r="L244" s="193">
        <f t="shared" si="74"/>
        <v>0.25</v>
      </c>
      <c r="M244" s="188" t="s">
        <v>557</v>
      </c>
      <c r="N244" s="194">
        <v>43853</v>
      </c>
      <c r="O244" s="1"/>
      <c r="P244" s="1"/>
      <c r="Q244" s="1"/>
      <c r="R244" s="6" t="s">
        <v>749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151</v>
      </c>
      <c r="B245" s="217">
        <v>43754</v>
      </c>
      <c r="C245" s="217"/>
      <c r="D245" s="218" t="s">
        <v>773</v>
      </c>
      <c r="E245" s="219" t="s">
        <v>588</v>
      </c>
      <c r="F245" s="189">
        <v>300</v>
      </c>
      <c r="G245" s="219"/>
      <c r="H245" s="219">
        <v>382.5</v>
      </c>
      <c r="I245" s="221">
        <v>344</v>
      </c>
      <c r="J245" s="191" t="s">
        <v>823</v>
      </c>
      <c r="K245" s="192">
        <f t="shared" si="73"/>
        <v>82.5</v>
      </c>
      <c r="L245" s="193">
        <f t="shared" si="74"/>
        <v>0.27500000000000002</v>
      </c>
      <c r="M245" s="188" t="s">
        <v>557</v>
      </c>
      <c r="N245" s="194">
        <v>44238</v>
      </c>
      <c r="O245" s="1"/>
      <c r="P245" s="1"/>
      <c r="Q245" s="1"/>
      <c r="R245" s="6" t="s">
        <v>749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152</v>
      </c>
      <c r="B246" s="217">
        <v>43832</v>
      </c>
      <c r="C246" s="217"/>
      <c r="D246" s="218" t="s">
        <v>774</v>
      </c>
      <c r="E246" s="219" t="s">
        <v>588</v>
      </c>
      <c r="F246" s="189">
        <v>495</v>
      </c>
      <c r="G246" s="219"/>
      <c r="H246" s="219">
        <v>595</v>
      </c>
      <c r="I246" s="221">
        <v>590</v>
      </c>
      <c r="J246" s="191" t="s">
        <v>822</v>
      </c>
      <c r="K246" s="192">
        <f t="shared" si="73"/>
        <v>100</v>
      </c>
      <c r="L246" s="193">
        <f t="shared" si="74"/>
        <v>0.20202020202020202</v>
      </c>
      <c r="M246" s="188" t="s">
        <v>557</v>
      </c>
      <c r="N246" s="194">
        <v>44589</v>
      </c>
      <c r="O246" s="1"/>
      <c r="P246" s="1"/>
      <c r="Q246" s="1"/>
      <c r="R246" s="6" t="s">
        <v>749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153</v>
      </c>
      <c r="B247" s="217">
        <v>43966</v>
      </c>
      <c r="C247" s="217"/>
      <c r="D247" s="218" t="s">
        <v>71</v>
      </c>
      <c r="E247" s="219" t="s">
        <v>588</v>
      </c>
      <c r="F247" s="189">
        <v>67.5</v>
      </c>
      <c r="G247" s="219"/>
      <c r="H247" s="219">
        <v>86</v>
      </c>
      <c r="I247" s="221">
        <v>86</v>
      </c>
      <c r="J247" s="191" t="s">
        <v>775</v>
      </c>
      <c r="K247" s="192">
        <f t="shared" ref="K247:K254" si="75">H247-F247</f>
        <v>18.5</v>
      </c>
      <c r="L247" s="193">
        <f t="shared" ref="L247:L254" si="76">K247/F247</f>
        <v>0.27407407407407408</v>
      </c>
      <c r="M247" s="188" t="s">
        <v>557</v>
      </c>
      <c r="N247" s="194">
        <v>44008</v>
      </c>
      <c r="O247" s="1"/>
      <c r="P247" s="1"/>
      <c r="Q247" s="1"/>
      <c r="R247" s="6" t="s">
        <v>749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154</v>
      </c>
      <c r="B248" s="217">
        <v>44035</v>
      </c>
      <c r="C248" s="217"/>
      <c r="D248" s="218" t="s">
        <v>458</v>
      </c>
      <c r="E248" s="219" t="s">
        <v>588</v>
      </c>
      <c r="F248" s="189">
        <v>231</v>
      </c>
      <c r="G248" s="219"/>
      <c r="H248" s="219">
        <v>281</v>
      </c>
      <c r="I248" s="221">
        <v>281</v>
      </c>
      <c r="J248" s="191" t="s">
        <v>646</v>
      </c>
      <c r="K248" s="192">
        <f t="shared" si="75"/>
        <v>50</v>
      </c>
      <c r="L248" s="193">
        <f t="shared" si="76"/>
        <v>0.21645021645021645</v>
      </c>
      <c r="M248" s="188" t="s">
        <v>557</v>
      </c>
      <c r="N248" s="194">
        <v>44358</v>
      </c>
      <c r="O248" s="1"/>
      <c r="P248" s="1"/>
      <c r="Q248" s="1"/>
      <c r="R248" s="6" t="s">
        <v>749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155</v>
      </c>
      <c r="B249" s="217">
        <v>44092</v>
      </c>
      <c r="C249" s="217"/>
      <c r="D249" s="218" t="s">
        <v>395</v>
      </c>
      <c r="E249" s="219" t="s">
        <v>588</v>
      </c>
      <c r="F249" s="219">
        <v>206</v>
      </c>
      <c r="G249" s="219"/>
      <c r="H249" s="219">
        <v>248</v>
      </c>
      <c r="I249" s="221">
        <v>248</v>
      </c>
      <c r="J249" s="191" t="s">
        <v>646</v>
      </c>
      <c r="K249" s="192">
        <f t="shared" si="75"/>
        <v>42</v>
      </c>
      <c r="L249" s="193">
        <f t="shared" si="76"/>
        <v>0.20388349514563106</v>
      </c>
      <c r="M249" s="188" t="s">
        <v>557</v>
      </c>
      <c r="N249" s="194">
        <v>44214</v>
      </c>
      <c r="O249" s="1"/>
      <c r="P249" s="1"/>
      <c r="Q249" s="1"/>
      <c r="R249" s="6" t="s">
        <v>749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156</v>
      </c>
      <c r="B250" s="217">
        <v>44140</v>
      </c>
      <c r="C250" s="217"/>
      <c r="D250" s="218" t="s">
        <v>395</v>
      </c>
      <c r="E250" s="219" t="s">
        <v>588</v>
      </c>
      <c r="F250" s="219">
        <v>182.5</v>
      </c>
      <c r="G250" s="219"/>
      <c r="H250" s="219">
        <v>248</v>
      </c>
      <c r="I250" s="221">
        <v>248</v>
      </c>
      <c r="J250" s="191" t="s">
        <v>646</v>
      </c>
      <c r="K250" s="192">
        <f t="shared" si="75"/>
        <v>65.5</v>
      </c>
      <c r="L250" s="193">
        <f t="shared" si="76"/>
        <v>0.35890410958904112</v>
      </c>
      <c r="M250" s="188" t="s">
        <v>557</v>
      </c>
      <c r="N250" s="194">
        <v>44214</v>
      </c>
      <c r="O250" s="1"/>
      <c r="P250" s="1"/>
      <c r="Q250" s="1"/>
      <c r="R250" s="6" t="s">
        <v>749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157</v>
      </c>
      <c r="B251" s="217">
        <v>44140</v>
      </c>
      <c r="C251" s="217"/>
      <c r="D251" s="218" t="s">
        <v>319</v>
      </c>
      <c r="E251" s="219" t="s">
        <v>588</v>
      </c>
      <c r="F251" s="219">
        <v>247.5</v>
      </c>
      <c r="G251" s="219"/>
      <c r="H251" s="219">
        <v>320</v>
      </c>
      <c r="I251" s="221">
        <v>320</v>
      </c>
      <c r="J251" s="191" t="s">
        <v>646</v>
      </c>
      <c r="K251" s="192">
        <f t="shared" si="75"/>
        <v>72.5</v>
      </c>
      <c r="L251" s="193">
        <f t="shared" si="76"/>
        <v>0.29292929292929293</v>
      </c>
      <c r="M251" s="188" t="s">
        <v>557</v>
      </c>
      <c r="N251" s="194">
        <v>44323</v>
      </c>
      <c r="O251" s="1"/>
      <c r="P251" s="1"/>
      <c r="Q251" s="1"/>
      <c r="R251" s="6" t="s">
        <v>749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158</v>
      </c>
      <c r="B252" s="217">
        <v>44140</v>
      </c>
      <c r="C252" s="217"/>
      <c r="D252" s="218" t="s">
        <v>270</v>
      </c>
      <c r="E252" s="219" t="s">
        <v>588</v>
      </c>
      <c r="F252" s="189">
        <v>925</v>
      </c>
      <c r="G252" s="219"/>
      <c r="H252" s="219">
        <v>1095</v>
      </c>
      <c r="I252" s="221">
        <v>1093</v>
      </c>
      <c r="J252" s="191" t="s">
        <v>776</v>
      </c>
      <c r="K252" s="192">
        <f t="shared" si="75"/>
        <v>170</v>
      </c>
      <c r="L252" s="193">
        <f t="shared" si="76"/>
        <v>0.18378378378378379</v>
      </c>
      <c r="M252" s="188" t="s">
        <v>557</v>
      </c>
      <c r="N252" s="194">
        <v>44201</v>
      </c>
      <c r="O252" s="1"/>
      <c r="P252" s="1"/>
      <c r="Q252" s="1"/>
      <c r="R252" s="6" t="s">
        <v>749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159</v>
      </c>
      <c r="B253" s="217">
        <v>44140</v>
      </c>
      <c r="C253" s="217"/>
      <c r="D253" s="218" t="s">
        <v>335</v>
      </c>
      <c r="E253" s="219" t="s">
        <v>588</v>
      </c>
      <c r="F253" s="189">
        <v>332.5</v>
      </c>
      <c r="G253" s="219"/>
      <c r="H253" s="219">
        <v>393</v>
      </c>
      <c r="I253" s="221">
        <v>406</v>
      </c>
      <c r="J253" s="191" t="s">
        <v>777</v>
      </c>
      <c r="K253" s="192">
        <f t="shared" si="75"/>
        <v>60.5</v>
      </c>
      <c r="L253" s="193">
        <f t="shared" si="76"/>
        <v>0.18195488721804512</v>
      </c>
      <c r="M253" s="188" t="s">
        <v>557</v>
      </c>
      <c r="N253" s="194">
        <v>44256</v>
      </c>
      <c r="O253" s="1"/>
      <c r="P253" s="1"/>
      <c r="Q253" s="1"/>
      <c r="R253" s="6" t="s">
        <v>749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160</v>
      </c>
      <c r="B254" s="217">
        <v>44141</v>
      </c>
      <c r="C254" s="217"/>
      <c r="D254" s="218" t="s">
        <v>458</v>
      </c>
      <c r="E254" s="219" t="s">
        <v>588</v>
      </c>
      <c r="F254" s="189">
        <v>231</v>
      </c>
      <c r="G254" s="219"/>
      <c r="H254" s="219">
        <v>281</v>
      </c>
      <c r="I254" s="221">
        <v>281</v>
      </c>
      <c r="J254" s="191" t="s">
        <v>646</v>
      </c>
      <c r="K254" s="192">
        <f t="shared" si="75"/>
        <v>50</v>
      </c>
      <c r="L254" s="193">
        <f t="shared" si="76"/>
        <v>0.21645021645021645</v>
      </c>
      <c r="M254" s="188" t="s">
        <v>557</v>
      </c>
      <c r="N254" s="194">
        <v>44358</v>
      </c>
      <c r="O254" s="1"/>
      <c r="P254" s="1"/>
      <c r="Q254" s="1"/>
      <c r="R254" s="6" t="s">
        <v>749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2">
        <v>161</v>
      </c>
      <c r="B255" s="235">
        <v>44187</v>
      </c>
      <c r="C255" s="235"/>
      <c r="D255" s="236" t="s">
        <v>433</v>
      </c>
      <c r="E255" s="53" t="s">
        <v>588</v>
      </c>
      <c r="F255" s="237" t="s">
        <v>778</v>
      </c>
      <c r="G255" s="53"/>
      <c r="H255" s="53"/>
      <c r="I255" s="238">
        <v>239</v>
      </c>
      <c r="J255" s="234" t="s">
        <v>560</v>
      </c>
      <c r="K255" s="234"/>
      <c r="L255" s="239"/>
      <c r="M255" s="240"/>
      <c r="N255" s="241"/>
      <c r="O255" s="1"/>
      <c r="P255" s="1"/>
      <c r="Q255" s="1"/>
      <c r="R255" s="6" t="s">
        <v>749</v>
      </c>
    </row>
    <row r="256" spans="1:26" ht="12.75" customHeight="1">
      <c r="A256" s="216">
        <v>162</v>
      </c>
      <c r="B256" s="217">
        <v>44258</v>
      </c>
      <c r="C256" s="217"/>
      <c r="D256" s="218" t="s">
        <v>774</v>
      </c>
      <c r="E256" s="219" t="s">
        <v>588</v>
      </c>
      <c r="F256" s="189">
        <v>495</v>
      </c>
      <c r="G256" s="219"/>
      <c r="H256" s="219">
        <v>595</v>
      </c>
      <c r="I256" s="221">
        <v>590</v>
      </c>
      <c r="J256" s="191" t="s">
        <v>822</v>
      </c>
      <c r="K256" s="192">
        <f>H256-F256</f>
        <v>100</v>
      </c>
      <c r="L256" s="193">
        <f>K256/F256</f>
        <v>0.20202020202020202</v>
      </c>
      <c r="M256" s="188" t="s">
        <v>557</v>
      </c>
      <c r="N256" s="194">
        <v>44589</v>
      </c>
      <c r="O256" s="1"/>
      <c r="P256" s="1"/>
      <c r="R256" s="6" t="s">
        <v>749</v>
      </c>
    </row>
    <row r="257" spans="1:26" ht="12.75" customHeight="1">
      <c r="A257" s="216">
        <v>163</v>
      </c>
      <c r="B257" s="217">
        <v>44274</v>
      </c>
      <c r="C257" s="217"/>
      <c r="D257" s="218" t="s">
        <v>335</v>
      </c>
      <c r="E257" s="219" t="s">
        <v>588</v>
      </c>
      <c r="F257" s="189">
        <v>355</v>
      </c>
      <c r="G257" s="219"/>
      <c r="H257" s="219">
        <v>422.5</v>
      </c>
      <c r="I257" s="221">
        <v>420</v>
      </c>
      <c r="J257" s="191" t="s">
        <v>779</v>
      </c>
      <c r="K257" s="192">
        <f>H257-F257</f>
        <v>67.5</v>
      </c>
      <c r="L257" s="193">
        <f>K257/F257</f>
        <v>0.19014084507042253</v>
      </c>
      <c r="M257" s="188" t="s">
        <v>557</v>
      </c>
      <c r="N257" s="194">
        <v>44361</v>
      </c>
      <c r="O257" s="1"/>
      <c r="R257" s="243" t="s">
        <v>749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164</v>
      </c>
      <c r="B258" s="217">
        <v>44295</v>
      </c>
      <c r="C258" s="217"/>
      <c r="D258" s="218" t="s">
        <v>780</v>
      </c>
      <c r="E258" s="219" t="s">
        <v>588</v>
      </c>
      <c r="F258" s="189">
        <v>555</v>
      </c>
      <c r="G258" s="219"/>
      <c r="H258" s="219">
        <v>663</v>
      </c>
      <c r="I258" s="221">
        <v>663</v>
      </c>
      <c r="J258" s="191" t="s">
        <v>781</v>
      </c>
      <c r="K258" s="192">
        <f>H258-F258</f>
        <v>108</v>
      </c>
      <c r="L258" s="193">
        <f>K258/F258</f>
        <v>0.19459459459459461</v>
      </c>
      <c r="M258" s="188" t="s">
        <v>557</v>
      </c>
      <c r="N258" s="194">
        <v>44321</v>
      </c>
      <c r="O258" s="1"/>
      <c r="P258" s="1"/>
      <c r="Q258" s="1"/>
      <c r="R258" s="243" t="s">
        <v>749</v>
      </c>
    </row>
    <row r="259" spans="1:26" ht="12.75" customHeight="1">
      <c r="A259" s="216">
        <v>165</v>
      </c>
      <c r="B259" s="217">
        <v>44308</v>
      </c>
      <c r="C259" s="217"/>
      <c r="D259" s="218" t="s">
        <v>365</v>
      </c>
      <c r="E259" s="219" t="s">
        <v>588</v>
      </c>
      <c r="F259" s="189">
        <v>126.5</v>
      </c>
      <c r="G259" s="219"/>
      <c r="H259" s="219">
        <v>155</v>
      </c>
      <c r="I259" s="221">
        <v>155</v>
      </c>
      <c r="J259" s="191" t="s">
        <v>646</v>
      </c>
      <c r="K259" s="192">
        <f>H259-F259</f>
        <v>28.5</v>
      </c>
      <c r="L259" s="193">
        <f>K259/F259</f>
        <v>0.22529644268774704</v>
      </c>
      <c r="M259" s="188" t="s">
        <v>557</v>
      </c>
      <c r="N259" s="194">
        <v>44362</v>
      </c>
      <c r="O259" s="1"/>
      <c r="R259" s="243" t="s">
        <v>749</v>
      </c>
    </row>
    <row r="260" spans="1:26" ht="12.75" customHeight="1">
      <c r="A260" s="273">
        <v>166</v>
      </c>
      <c r="B260" s="274">
        <v>44368</v>
      </c>
      <c r="C260" s="274"/>
      <c r="D260" s="275" t="s">
        <v>383</v>
      </c>
      <c r="E260" s="276" t="s">
        <v>588</v>
      </c>
      <c r="F260" s="277">
        <v>287.5</v>
      </c>
      <c r="G260" s="276"/>
      <c r="H260" s="276">
        <v>245</v>
      </c>
      <c r="I260" s="278">
        <v>344</v>
      </c>
      <c r="J260" s="201" t="s">
        <v>817</v>
      </c>
      <c r="K260" s="202">
        <f>H260-F260</f>
        <v>-42.5</v>
      </c>
      <c r="L260" s="203">
        <f>K260/F260</f>
        <v>-0.14782608695652175</v>
      </c>
      <c r="M260" s="199" t="s">
        <v>569</v>
      </c>
      <c r="N260" s="196">
        <v>44508</v>
      </c>
      <c r="O260" s="1"/>
      <c r="R260" s="243" t="s">
        <v>749</v>
      </c>
    </row>
    <row r="261" spans="1:26" ht="12.75" customHeight="1">
      <c r="A261" s="242">
        <v>167</v>
      </c>
      <c r="B261" s="235">
        <v>44368</v>
      </c>
      <c r="C261" s="235"/>
      <c r="D261" s="236" t="s">
        <v>458</v>
      </c>
      <c r="E261" s="53" t="s">
        <v>588</v>
      </c>
      <c r="F261" s="237" t="s">
        <v>782</v>
      </c>
      <c r="G261" s="53"/>
      <c r="H261" s="53"/>
      <c r="I261" s="238">
        <v>320</v>
      </c>
      <c r="J261" s="234" t="s">
        <v>560</v>
      </c>
      <c r="K261" s="242"/>
      <c r="L261" s="235"/>
      <c r="M261" s="235"/>
      <c r="N261" s="236"/>
      <c r="O261" s="41"/>
      <c r="R261" s="243" t="s">
        <v>749</v>
      </c>
    </row>
    <row r="262" spans="1:26" ht="12.75" customHeight="1">
      <c r="A262" s="216">
        <v>168</v>
      </c>
      <c r="B262" s="217">
        <v>44406</v>
      </c>
      <c r="C262" s="217"/>
      <c r="D262" s="218" t="s">
        <v>365</v>
      </c>
      <c r="E262" s="219" t="s">
        <v>588</v>
      </c>
      <c r="F262" s="189">
        <v>162.5</v>
      </c>
      <c r="G262" s="219"/>
      <c r="H262" s="219">
        <v>200</v>
      </c>
      <c r="I262" s="221">
        <v>200</v>
      </c>
      <c r="J262" s="191" t="s">
        <v>646</v>
      </c>
      <c r="K262" s="192">
        <f>H262-F262</f>
        <v>37.5</v>
      </c>
      <c r="L262" s="193">
        <f>K262/F262</f>
        <v>0.23076923076923078</v>
      </c>
      <c r="M262" s="188" t="s">
        <v>557</v>
      </c>
      <c r="N262" s="194">
        <v>44571</v>
      </c>
      <c r="O262" s="1"/>
      <c r="R262" s="243" t="s">
        <v>749</v>
      </c>
    </row>
    <row r="263" spans="1:26" ht="12.75" customHeight="1">
      <c r="A263" s="216">
        <v>169</v>
      </c>
      <c r="B263" s="217">
        <v>44462</v>
      </c>
      <c r="C263" s="217"/>
      <c r="D263" s="218" t="s">
        <v>787</v>
      </c>
      <c r="E263" s="219" t="s">
        <v>588</v>
      </c>
      <c r="F263" s="189">
        <v>1235</v>
      </c>
      <c r="G263" s="219"/>
      <c r="H263" s="219">
        <v>1505</v>
      </c>
      <c r="I263" s="221">
        <v>1500</v>
      </c>
      <c r="J263" s="191" t="s">
        <v>646</v>
      </c>
      <c r="K263" s="192">
        <f>H263-F263</f>
        <v>270</v>
      </c>
      <c r="L263" s="193">
        <f>K263/F263</f>
        <v>0.21862348178137653</v>
      </c>
      <c r="M263" s="188" t="s">
        <v>557</v>
      </c>
      <c r="N263" s="194">
        <v>44564</v>
      </c>
      <c r="O263" s="1"/>
      <c r="R263" s="243" t="s">
        <v>749</v>
      </c>
    </row>
    <row r="264" spans="1:26" ht="12.75" customHeight="1">
      <c r="A264" s="257">
        <v>170</v>
      </c>
      <c r="B264" s="258">
        <v>44480</v>
      </c>
      <c r="C264" s="258"/>
      <c r="D264" s="259" t="s">
        <v>789</v>
      </c>
      <c r="E264" s="260" t="s">
        <v>588</v>
      </c>
      <c r="F264" s="261" t="s">
        <v>794</v>
      </c>
      <c r="G264" s="260"/>
      <c r="H264" s="260"/>
      <c r="I264" s="260">
        <v>145</v>
      </c>
      <c r="J264" s="262" t="s">
        <v>560</v>
      </c>
      <c r="K264" s="257"/>
      <c r="L264" s="258"/>
      <c r="M264" s="258"/>
      <c r="N264" s="259"/>
      <c r="O264" s="41"/>
      <c r="R264" s="243" t="s">
        <v>749</v>
      </c>
    </row>
    <row r="265" spans="1:26" ht="12.75" customHeight="1">
      <c r="A265" s="263">
        <v>171</v>
      </c>
      <c r="B265" s="264">
        <v>44481</v>
      </c>
      <c r="C265" s="264"/>
      <c r="D265" s="265" t="s">
        <v>259</v>
      </c>
      <c r="E265" s="266" t="s">
        <v>588</v>
      </c>
      <c r="F265" s="267" t="s">
        <v>791</v>
      </c>
      <c r="G265" s="266"/>
      <c r="H265" s="266"/>
      <c r="I265" s="266">
        <v>380</v>
      </c>
      <c r="J265" s="268" t="s">
        <v>560</v>
      </c>
      <c r="K265" s="263"/>
      <c r="L265" s="264"/>
      <c r="M265" s="264"/>
      <c r="N265" s="265"/>
      <c r="O265" s="41"/>
      <c r="R265" s="243" t="s">
        <v>749</v>
      </c>
    </row>
    <row r="266" spans="1:26" ht="12.75" customHeight="1">
      <c r="A266" s="263">
        <v>172</v>
      </c>
      <c r="B266" s="264">
        <v>44481</v>
      </c>
      <c r="C266" s="264"/>
      <c r="D266" s="265" t="s">
        <v>390</v>
      </c>
      <c r="E266" s="266" t="s">
        <v>588</v>
      </c>
      <c r="F266" s="267" t="s">
        <v>792</v>
      </c>
      <c r="G266" s="266"/>
      <c r="H266" s="266"/>
      <c r="I266" s="266">
        <v>56</v>
      </c>
      <c r="J266" s="268" t="s">
        <v>560</v>
      </c>
      <c r="K266" s="263"/>
      <c r="L266" s="264"/>
      <c r="M266" s="264"/>
      <c r="N266" s="265"/>
      <c r="O266" s="41"/>
      <c r="R266" s="243"/>
    </row>
    <row r="267" spans="1:26" ht="12.75" customHeight="1">
      <c r="A267" s="216">
        <v>173</v>
      </c>
      <c r="B267" s="217">
        <v>44551</v>
      </c>
      <c r="C267" s="217"/>
      <c r="D267" s="218" t="s">
        <v>118</v>
      </c>
      <c r="E267" s="219" t="s">
        <v>588</v>
      </c>
      <c r="F267" s="189">
        <v>2300</v>
      </c>
      <c r="G267" s="219"/>
      <c r="H267" s="219">
        <f>(2820+2200)/2</f>
        <v>2510</v>
      </c>
      <c r="I267" s="221">
        <v>3000</v>
      </c>
      <c r="J267" s="191" t="s">
        <v>832</v>
      </c>
      <c r="K267" s="192">
        <f>H267-F267</f>
        <v>210</v>
      </c>
      <c r="L267" s="193">
        <f>K267/F267</f>
        <v>9.1304347826086957E-2</v>
      </c>
      <c r="M267" s="188" t="s">
        <v>557</v>
      </c>
      <c r="N267" s="194">
        <v>44649</v>
      </c>
      <c r="O267" s="1"/>
      <c r="R267" s="243"/>
    </row>
    <row r="268" spans="1:26" ht="12.75" customHeight="1">
      <c r="A268" s="269">
        <v>174</v>
      </c>
      <c r="B268" s="264">
        <v>44606</v>
      </c>
      <c r="C268" s="269"/>
      <c r="D268" s="269" t="s">
        <v>411</v>
      </c>
      <c r="E268" s="266" t="s">
        <v>588</v>
      </c>
      <c r="F268" s="266" t="s">
        <v>825</v>
      </c>
      <c r="G268" s="266"/>
      <c r="H268" s="266"/>
      <c r="I268" s="266">
        <v>764</v>
      </c>
      <c r="J268" s="266" t="s">
        <v>560</v>
      </c>
      <c r="K268" s="266"/>
      <c r="L268" s="266"/>
      <c r="M268" s="266"/>
      <c r="N268" s="269"/>
      <c r="O268" s="41"/>
      <c r="R268" s="243"/>
    </row>
    <row r="269" spans="1:26" ht="12.75" customHeight="1">
      <c r="A269" s="269">
        <v>175</v>
      </c>
      <c r="B269" s="264">
        <v>44613</v>
      </c>
      <c r="C269" s="269"/>
      <c r="D269" s="269" t="s">
        <v>787</v>
      </c>
      <c r="E269" s="266" t="s">
        <v>588</v>
      </c>
      <c r="F269" s="266" t="s">
        <v>826</v>
      </c>
      <c r="G269" s="266"/>
      <c r="H269" s="266"/>
      <c r="I269" s="266">
        <v>1510</v>
      </c>
      <c r="J269" s="266" t="s">
        <v>560</v>
      </c>
      <c r="K269" s="266"/>
      <c r="L269" s="266"/>
      <c r="M269" s="266"/>
      <c r="N269" s="269"/>
      <c r="O269" s="41"/>
      <c r="R269" s="243"/>
    </row>
    <row r="270" spans="1:26" ht="12.75" customHeight="1">
      <c r="A270">
        <v>176</v>
      </c>
      <c r="B270" s="264">
        <v>44670</v>
      </c>
      <c r="C270" s="264"/>
      <c r="D270" s="269" t="s">
        <v>521</v>
      </c>
      <c r="E270" s="321" t="s">
        <v>588</v>
      </c>
      <c r="F270" s="266" t="s">
        <v>834</v>
      </c>
      <c r="G270" s="266"/>
      <c r="H270" s="266"/>
      <c r="I270" s="266">
        <v>553</v>
      </c>
      <c r="J270" s="266" t="s">
        <v>560</v>
      </c>
      <c r="K270" s="266"/>
      <c r="L270" s="266"/>
      <c r="M270" s="266"/>
      <c r="N270" s="266"/>
      <c r="O270" s="41"/>
      <c r="R270" s="243"/>
    </row>
    <row r="271" spans="1:26" ht="12.75" customHeight="1">
      <c r="A271" s="242">
        <v>177</v>
      </c>
      <c r="B271" s="264">
        <v>44746</v>
      </c>
      <c r="D271" s="396" t="s">
        <v>911</v>
      </c>
      <c r="E271" s="395" t="s">
        <v>588</v>
      </c>
      <c r="F271" s="266" t="s">
        <v>909</v>
      </c>
      <c r="G271" s="266"/>
      <c r="H271" s="266"/>
      <c r="I271" s="266">
        <v>254</v>
      </c>
      <c r="J271" s="266" t="s">
        <v>560</v>
      </c>
      <c r="K271" s="266"/>
      <c r="L271" s="266"/>
      <c r="M271" s="266"/>
      <c r="N271" s="266"/>
      <c r="O271" s="41"/>
      <c r="R271" s="243"/>
    </row>
    <row r="272" spans="1:26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B274" s="244" t="s">
        <v>783</v>
      </c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A281" s="245"/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A282" s="245"/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A283" s="53"/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</sheetData>
  <autoFilter ref="R1:R27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2022-07-11T02:47:50Z</dcterms:modified>
</cp:coreProperties>
</file>