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F&amp;O)'!$R$1:$R$279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1" i="6" l="1"/>
  <c r="P83" i="6"/>
  <c r="P19" i="6"/>
  <c r="K74" i="6"/>
  <c r="M74" i="6" s="1"/>
  <c r="K73" i="6"/>
  <c r="M73" i="6" s="1"/>
  <c r="L42" i="6"/>
  <c r="K42" i="6"/>
  <c r="M42" i="6" l="1"/>
  <c r="K69" i="6"/>
  <c r="M69" i="6" s="1"/>
  <c r="K71" i="6"/>
  <c r="M71" i="6" s="1"/>
  <c r="K70" i="6"/>
  <c r="M70" i="6" s="1"/>
  <c r="L41" i="6"/>
  <c r="K41" i="6"/>
  <c r="L43" i="6"/>
  <c r="K43" i="6"/>
  <c r="L30" i="6"/>
  <c r="K30" i="6"/>
  <c r="L18" i="6"/>
  <c r="K18" i="6"/>
  <c r="L28" i="6"/>
  <c r="K28" i="6"/>
  <c r="M28" i="6" l="1"/>
  <c r="M30" i="6"/>
  <c r="M41" i="6"/>
  <c r="M18" i="6"/>
  <c r="M43" i="6"/>
  <c r="K64" i="6"/>
  <c r="M64" i="6" s="1"/>
  <c r="K68" i="6"/>
  <c r="M68" i="6" s="1"/>
  <c r="K66" i="6"/>
  <c r="M66" i="6" s="1"/>
  <c r="K65" i="6"/>
  <c r="M65" i="6" s="1"/>
  <c r="K62" i="6"/>
  <c r="M62" i="6" s="1"/>
  <c r="K63" i="6"/>
  <c r="M63" i="6" s="1"/>
  <c r="K60" i="6"/>
  <c r="M60" i="6" s="1"/>
  <c r="K58" i="6"/>
  <c r="M58" i="6" s="1"/>
  <c r="K61" i="6" l="1"/>
  <c r="M61" i="6" s="1"/>
  <c r="L40" i="6" l="1"/>
  <c r="K59" i="6" l="1"/>
  <c r="M59" i="6" s="1"/>
  <c r="K57" i="6"/>
  <c r="M57" i="6" s="1"/>
  <c r="K56" i="6"/>
  <c r="M56" i="6" s="1"/>
  <c r="K55" i="6"/>
  <c r="M55" i="6" s="1"/>
  <c r="K40" i="6"/>
  <c r="M40" i="6" s="1"/>
  <c r="L29" i="6"/>
  <c r="K29" i="6"/>
  <c r="M29" i="6" s="1"/>
  <c r="L14" i="6"/>
  <c r="K14" i="6"/>
  <c r="M14" i="6" l="1"/>
  <c r="K51" i="6"/>
  <c r="M51" i="6" s="1"/>
  <c r="K52" i="6"/>
  <c r="M52" i="6" s="1"/>
  <c r="K54" i="6"/>
  <c r="M54" i="6" s="1"/>
  <c r="K53" i="6"/>
  <c r="M53" i="6" s="1"/>
  <c r="P17" i="6" l="1"/>
  <c r="P15" i="6" l="1"/>
  <c r="P16" i="6"/>
  <c r="K274" i="6" l="1"/>
  <c r="L274" i="6" s="1"/>
  <c r="L82" i="6" l="1"/>
  <c r="K82" i="6"/>
  <c r="M82" i="6" l="1"/>
  <c r="P12" i="6"/>
  <c r="P13" i="6"/>
  <c r="P11" i="6" l="1"/>
  <c r="P10" i="6"/>
  <c r="K263" i="6" l="1"/>
  <c r="L263" i="6" s="1"/>
  <c r="K269" i="6" l="1"/>
  <c r="L269" i="6" s="1"/>
  <c r="K252" i="6" l="1"/>
  <c r="L252" i="6" s="1"/>
  <c r="K266" i="6" l="1"/>
  <c r="L266" i="6" s="1"/>
  <c r="K258" i="6" l="1"/>
  <c r="L258" i="6" s="1"/>
  <c r="K268" i="6" l="1"/>
  <c r="L268" i="6" s="1"/>
  <c r="H264" i="6" l="1"/>
  <c r="K264" i="6" l="1"/>
  <c r="L264" i="6" s="1"/>
  <c r="K253" i="6"/>
  <c r="L253" i="6" s="1"/>
  <c r="K243" i="6"/>
  <c r="L243" i="6" s="1"/>
  <c r="K259" i="6" l="1"/>
  <c r="L259" i="6" s="1"/>
  <c r="K260" i="6" l="1"/>
  <c r="L260" i="6" s="1"/>
  <c r="K257" i="6" l="1"/>
  <c r="L257" i="6" s="1"/>
  <c r="K236" i="6"/>
  <c r="L236" i="6" s="1"/>
  <c r="K256" i="6"/>
  <c r="L256" i="6" s="1"/>
  <c r="K255" i="6"/>
  <c r="L255" i="6" s="1"/>
  <c r="K254" i="6"/>
  <c r="L254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5" i="6"/>
  <c r="L235" i="6" s="1"/>
  <c r="K234" i="6"/>
  <c r="L234" i="6" s="1"/>
  <c r="K233" i="6"/>
  <c r="L233" i="6" s="1"/>
  <c r="F232" i="6"/>
  <c r="K232" i="6" s="1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F226" i="6"/>
  <c r="K226" i="6" s="1"/>
  <c r="L226" i="6" s="1"/>
  <c r="F225" i="6"/>
  <c r="K225" i="6" s="1"/>
  <c r="L225" i="6" s="1"/>
  <c r="K224" i="6"/>
  <c r="L224" i="6" s="1"/>
  <c r="F223" i="6"/>
  <c r="K223" i="6" s="1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5" i="6"/>
  <c r="L205" i="6" s="1"/>
  <c r="K204" i="6"/>
  <c r="L204" i="6" s="1"/>
  <c r="F203" i="6"/>
  <c r="K203" i="6" s="1"/>
  <c r="L203" i="6" s="1"/>
  <c r="K202" i="6"/>
  <c r="L202" i="6" s="1"/>
  <c r="K199" i="6"/>
  <c r="L199" i="6" s="1"/>
  <c r="K198" i="6"/>
  <c r="L198" i="6" s="1"/>
  <c r="K197" i="6"/>
  <c r="L197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7" i="6"/>
  <c r="L177" i="6" s="1"/>
  <c r="K175" i="6"/>
  <c r="L175" i="6" s="1"/>
  <c r="K173" i="6"/>
  <c r="L173" i="6" s="1"/>
  <c r="K171" i="6"/>
  <c r="L171" i="6" s="1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K163" i="6"/>
  <c r="L163" i="6" s="1"/>
  <c r="K162" i="6"/>
  <c r="L162" i="6" s="1"/>
  <c r="K160" i="6"/>
  <c r="L160" i="6" s="1"/>
  <c r="K159" i="6"/>
  <c r="L159" i="6" s="1"/>
  <c r="K158" i="6"/>
  <c r="L158" i="6" s="1"/>
  <c r="K157" i="6"/>
  <c r="L157" i="6" s="1"/>
  <c r="K156" i="6"/>
  <c r="L156" i="6" s="1"/>
  <c r="F155" i="6"/>
  <c r="K155" i="6" s="1"/>
  <c r="L155" i="6" s="1"/>
  <c r="H154" i="6"/>
  <c r="K154" i="6" s="1"/>
  <c r="L154" i="6" s="1"/>
  <c r="K151" i="6"/>
  <c r="L151" i="6" s="1"/>
  <c r="K150" i="6"/>
  <c r="L150" i="6" s="1"/>
  <c r="K149" i="6"/>
  <c r="L149" i="6" s="1"/>
  <c r="K148" i="6"/>
  <c r="L148" i="6" s="1"/>
  <c r="K147" i="6"/>
  <c r="L147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H120" i="6"/>
  <c r="K120" i="6" s="1"/>
  <c r="L120" i="6" s="1"/>
  <c r="F119" i="6"/>
  <c r="K119" i="6" s="1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<sst xmlns="http://schemas.openxmlformats.org/spreadsheetml/2006/main" count="2723" uniqueCount="1069">
  <si>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</si>
  <si>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</si>
  <si>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</si>
  <si>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</si>
  <si>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</si>
  <si>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</si>
  <si>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</si>
  <si>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</si>
  <si>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</si>
  <si>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</si>
  <si>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</si>
  <si>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</si>
  <si>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</si>
  <si>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</si>
  <si>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</si>
  <si>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</si>
  <si>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</si>
  <si>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</si>
  <si>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</si>
  <si>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</si>
  <si>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</si>
  <si>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</si>
  <si>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</si>
  <si>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</si>
  <si>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</si>
  <si>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</si>
  <si>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</si>
  <si>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</si>
  <si>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</si>
  <si>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</si>
  <si>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</si>
  <si>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</si>
  <si>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</si>
  <si>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</si>
  <si>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</si>
  <si>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</si>
  <si>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</si>
  <si>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</si>
  <si>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</si>
  <si>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</si>
  <si>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</si>
  <si>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</si>
  <si>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</si>
  <si>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</si>
  <si>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</si>
  <si>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</si>
  <si>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</si>
  <si>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</si>
  <si>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</si>
  <si>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</si>
  <si>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</si>
  <si>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</si>
  <si>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</si>
  <si>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</si>
  <si>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</si>
  <si>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</si>
  <si>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</si>
  <si>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</si>
  <si>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</si>
  <si>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</si>
  <si>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</si>
  <si>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</si>
  <si>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</si>
  <si>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</si>
  <si>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</si>
  <si>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</si>
  <si>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</si>
  <si>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</si>
  <si>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</si>
  <si>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</si>
  <si>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</si>
  <si>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</si>
  <si>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</si>
  <si>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</si>
  <si>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</si>
  <si>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</si>
  <si>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</si>
  <si>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</si>
  <si>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</si>
  <si>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</si>
  <si>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</si>
  <si>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</si>
  <si>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</si>
  <si>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</si>
  <si>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</si>
  <si>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</si>
  <si>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</si>
  <si>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</si>
  <si>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</si>
  <si>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</si>
  <si>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</si>
  <si>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</si>
  <si>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</si>
  <si>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</si>
  <si>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</si>
  <si>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</si>
  <si>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</si>
  <si>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</si>
  <si>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</si>
  <si>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</si>
  <si>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</si>
  <si>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</si>
  <si>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</si>
  <si>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</si>
  <si>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</si>
  <si>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</si>
  <si>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</si>
  <si>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</si>
  <si>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</si>
  <si>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</si>
  <si>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</si>
  <si>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</si>
  <si>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</si>
  <si>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</si>
  <si>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</si>
  <si>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</si>
  <si>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</si>
  <si>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</si>
  <si>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</si>
  <si>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</si>
  <si>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</si>
  <si>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</si>
  <si>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</si>
  <si>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</si>
  <si>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</si>
  <si>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</si>
  <si>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</si>
  <si>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</si>
  <si>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</si>
  <si>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</si>
  <si>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</si>
  <si>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</si>
  <si>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</si>
  <si>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</si>
  <si>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</si>
  <si>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</si>
  <si>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</si>
  <si>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</si>
  <si>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</si>
  <si>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</si>
  <si>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</si>
  <si>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</si>
  <si>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</si>
  <si>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</si>
  <si>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</si>
  <si>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</si>
  <si>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</si>
  <si>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</si>
  <si>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</si>
  <si>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</si>
  <si>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</si>
  <si>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</si>
  <si>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</si>
  <si>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</si>
  <si>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</si>
  <si>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</si>
  <si>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</si>
  <si>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</si>
  <si>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</si>
  <si>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</si>
  <si>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</si>
  <si>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</si>
  <si>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</si>
  <si>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</si>
  <si>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</si>
  <si>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</si>
  <si>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</si>
  <si>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</si>
  <si>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</si>
  <si>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</si>
  <si>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</si>
  <si>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</si>
  <si>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</si>
  <si>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</si>
  <si>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</si>
  <si>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</si>
  <si>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</si>
  <si>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</si>
  <si>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</si>
  <si>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</si>
  <si>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</si>
  <si>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</si>
  <si>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</si>
  <si>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</si>
  <si>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</si>
  <si>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</si>
  <si>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</si>
  <si>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</si>
  <si>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</si>
  <si>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</si>
  <si>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</si>
  <si>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</si>
  <si>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</si>
  <si>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</si>
  <si>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</si>
  <si>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</si>
  <si>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</si>
  <si>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</si>
  <si>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</si>
  <si>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</si>
  <si>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</si>
  <si>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</si>
  <si>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</si>
  <si>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</si>
  <si>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</si>
  <si>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</si>
  <si>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</si>
  <si>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</si>
  <si>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</si>
  <si>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</si>
  <si>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</si>
  <si>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</si>
  <si>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</si>
  <si>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</si>
  <si>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</si>
  <si>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</si>
  <si>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</si>
  <si>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</si>
  <si>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</si>
  <si>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</si>
  <si>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</si>
  <si>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</si>
  <si>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</si>
  <si>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</si>
  <si>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</si>
  <si>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</si>
  <si>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</si>
  <si>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</si>
  <si>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</si>
  <si>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</si>
  <si>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</si>
  <si>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</si>
  <si>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</si>
  <si>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</si>
  <si>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</si>
  <si>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</si>
  <si>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</si>
  <si>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</si>
  <si>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</si>
  <si>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</si>
  <si>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</si>
  <si>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</si>
  <si>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</si>
  <si>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</si>
  <si>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</si>
  <si>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</si>
  <si>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</si>
  <si>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</si>
  <si>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</si>
  <si>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</si>
  <si>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</si>
  <si>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</si>
  <si>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</si>
  <si>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</si>
  <si>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</si>
  <si>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</si>
  <si>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</si>
  <si>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</si>
  <si>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</si>
  <si>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</si>
  <si>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</si>
  <si>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</si>
  <si>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</si>
  <si>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</si>
  <si>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</si>
  <si>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</si>
  <si>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</si>
  <si>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</si>
  <si>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</si>
  <si>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</si>
  <si>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</si>
  <si>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</si>
  <si>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</si>
  <si>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</si>
  <si>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</si>
  <si>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</si>
  <si>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</si>
  <si>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</si>
  <si>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</si>
  <si>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</si>
  <si>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</si>
  <si>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</si>
  <si>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</si>
  <si>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</si>
  <si>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</si>
  <si>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</si>
  <si>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</si>
  <si>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</si>
  <si>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</si>
  <si>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</si>
  <si>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</si>
  <si>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</si>
  <si>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</si>
  <si>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</si>
  <si>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</si>
  <si>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</si>
  <si>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</si>
  <si>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</si>
  <si>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</si>
  <si>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</si>
  <si>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</si>
  <si>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</si>
  <si>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</si>
  <si>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</si>
  <si>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</si>
  <si>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</si>
  <si>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</si>
  <si>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</si>
  <si>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</si>
  <si>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</si>
  <si>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</si>
  <si>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</si>
  <si>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</si>
  <si>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</si>
  <si>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</si>
  <si>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</si>
  <si>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</si>
  <si>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</si>
  <si>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</si>
  <si>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</si>
  <si>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</si>
  <si>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</si>
  <si>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</si>
  <si>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</si>
  <si>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</si>
  <si>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</si>
  <si>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</si>
  <si>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</si>
  <si>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</si>
  <si>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</si>
  <si>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</si>
  <si>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</si>
  <si>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</si>
  <si>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</si>
  <si>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</si>
  <si>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</si>
  <si>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</si>
  <si>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</si>
  <si>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</si>
  <si>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</si>
  <si>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</si>
  <si>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</si>
  <si>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</si>
  <si>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</si>
  <si>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</si>
  <si>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</si>
  <si>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</si>
  <si>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</si>
  <si>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</si>
  <si>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</si>
  <si>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</si>
  <si>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</si>
  <si>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</si>
  <si>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</si>
  <si>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</si>
  <si>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</si>
  <si>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</si>
  <si>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</si>
  <si>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</si>
  <si>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</si>
  <si>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</si>
  <si>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</si>
  <si>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</si>
  <si>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</si>
  <si>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</si>
  <si>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</si>
  <si>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</si>
  <si>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</si>
  <si>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</si>
  <si>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</si>
  <si>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</si>
  <si>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</si>
  <si>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</si>
  <si>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</si>
  <si>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</si>
  <si>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</si>
  <si>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</si>
  <si>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</si>
  <si>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</si>
  <si>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</si>
  <si>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</si>
  <si>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</si>
  <si>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</si>
  <si>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</si>
  <si>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</si>
  <si>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</si>
  <si>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</si>
  <si>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</si>
  <si>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</si>
  <si>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</si>
  <si>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</si>
  <si>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</si>
  <si>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</si>
  <si>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</si>
  <si>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</si>
  <si>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</si>
  <si>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</si>
  <si>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</si>
  <si>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</si>
  <si>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</si>
  <si>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</si>
  <si>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</si>
  <si>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</si>
  <si>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</si>
  <si>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</si>
  <si>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</si>
  <si>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</si>
  <si>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</si>
  <si>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</si>
  <si>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</si>
  <si>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</si>
  <si>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</si>
  <si>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</si>
  <si>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</si>
  <si>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</si>
  <si>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</si>
  <si>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</si>
  <si>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</si>
  <si>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</si>
  <si>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</si>
  <si>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</si>
  <si>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</si>
  <si>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</si>
  <si>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</si>
  <si>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</si>
  <si>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</si>
  <si>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</si>
  <si>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</si>
  <si>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</si>
  <si>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</si>
  <si>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</si>
  <si>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</si>
  <si>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</si>
  <si>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</si>
  <si>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</si>
  <si>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</si>
  <si>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</si>
  <si>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</si>
  <si>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</si>
  <si>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</si>
  <si>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</si>
  <si>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</si>
  <si>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</si>
  <si>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</si>
  <si>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</si>
  <si>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</si>
  <si>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</si>
  <si>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</si>
  <si>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</si>
  <si>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</si>
  <si>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</si>
  <si>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</si>
  <si>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</si>
  <si>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</si>
  <si>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</si>
  <si>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</si>
  <si>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</si>
  <si>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</si>
  <si>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</si>
  <si>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</si>
  <si>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</si>
  <si>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</si>
  <si>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</si>
  <si>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</si>
  <si>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</si>
  <si>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</si>
  <si>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</si>
  <si>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</si>
  <si>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</si>
  <si>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</si>
  <si>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</si>
  <si>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</si>
  <si>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</si>
  <si>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</si>
  <si>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</si>
  <si>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</si>
  <si>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</si>
  <si>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</si>
  <si>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</si>
  <si>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</si>
  <si>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</si>
  <si>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</si>
  <si>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</si>
  <si>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</si>
  <si>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</si>
  <si>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</si>
  <si>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</si>
  <si>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</si>
  <si>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</si>
  <si>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</si>
  <si>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</si>
  <si>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</si>
  <si>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</si>
  <si>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</si>
  <si>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</si>
  <si>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</si>
  <si>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</si>
  <si>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</si>
  <si>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</si>
  <si>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</si>
  <si>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</si>
  <si>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</si>
  <si>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</si>
  <si>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</si>
  <si>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</si>
  <si>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</si>
  <si>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</si>
  <si>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</si>
  <si>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</si>
  <si>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</si>
  <si>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</si>
  <si>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</si>
  <si>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</si>
  <si>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</si>
  <si>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</si>
  <si>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</si>
  <si>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</si>
  <si>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</si>
  <si>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</si>
  <si>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</si>
  <si>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</si>
  <si>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</si>
  <si>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</si>
  <si>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</si>
  <si>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</si>
  <si>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</si>
  <si>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</si>
  <si>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</si>
  <si>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</si>
  <si>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</si>
  <si>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</si>
  <si>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</si>
  <si>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</si>
  <si>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</si>
  <si>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</si>
  <si>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</si>
  <si>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</si>
  <si>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</si>
  <si>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</si>
  <si>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</si>
  <si>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</si>
  <si>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</si>
  <si>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</si>
  <si>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</si>
  <si>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</si>
  <si>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</si>
  <si>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</si>
  <si>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</si>
  <si>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</si>
  <si>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</si>
  <si>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</si>
  <si>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</si>
  <si>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</si>
  <si>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</si>
  <si>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</si>
  <si>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</si>
  <si>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</si>
  <si>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</si>
  <si>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</si>
  <si>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</si>
  <si>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</si>
  <si>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</si>
  <si>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</si>
  <si>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</si>
  <si>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</si>
  <si>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</si>
  <si>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</si>
  <si>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</si>
  <si>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</si>
  <si>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</si>
  <si>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</si>
  <si>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</si>
  <si>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</si>
  <si>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</si>
  <si>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</si>
  <si>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</si>
  <si>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</si>
  <si>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</si>
  <si>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</si>
  <si>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</si>
  <si>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</si>
  <si>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</si>
  <si>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</si>
  <si>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</si>
  <si>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</si>
  <si>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</si>
  <si>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</si>
  <si>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</si>
  <si>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</si>
  <si>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</si>
  <si>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</si>
  <si>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</si>
  <si>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</si>
  <si>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</si>
  <si>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</si>
  <si>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</si>
  <si>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</si>
  <si>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</si>
  <si>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</si>
  <si>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</si>
  <si>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</si>
  <si>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</si>
  <si>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</si>
  <si>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</si>
  <si>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</si>
  <si>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</si>
  <si>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</si>
  <si>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</si>
  <si>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</si>
  <si>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</si>
  <si>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</si>
  <si>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</si>
  <si>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</si>
  <si>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</si>
  <si>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</si>
  <si>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</si>
  <si>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</si>
  <si>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</si>
  <si>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</si>
  <si>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</si>
  <si>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</si>
  <si>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</si>
  <si>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</si>
  <si>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</si>
  <si>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</si>
  <si>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</si>
  <si>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</si>
  <si>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</si>
  <si>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</si>
  <si>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</si>
  <si>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</si>
  <si>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</si>
  <si>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</si>
  <si>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</si>
  <si>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</si>
  <si>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</si>
  <si>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</si>
  <si>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</si>
  <si>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</si>
  <si>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</si>
  <si>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</si>
  <si>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</si>
  <si>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</si>
  <si>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</si>
  <si>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</si>
  <si>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</si>
  <si>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</si>
  <si>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</si>
  <si>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</si>
  <si>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</si>
  <si>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</si>
  <si>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</si>
  <si>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</si>
  <si>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</si>
  <si>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</si>
  <si>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</si>
  <si>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</si>
  <si>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</si>
  <si>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</si>
  <si>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</si>
  <si>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</si>
  <si>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</si>
  <si>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</si>
  <si>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</si>
  <si>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</si>
  <si>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</si>
  <si>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</si>
  <si>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</si>
  <si>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</si>
  <si>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</si>
  <si>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</si>
  <si>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</si>
  <si>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</si>
  <si>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</si>
  <si>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</si>
  <si>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</si>
  <si>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</si>
  <si>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</si>
  <si>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</si>
  <si>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</si>
  <si>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</si>
  <si>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</si>
  <si>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</si>
  <si>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</si>
  <si>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</si>
  <si>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</si>
  <si>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</si>
  <si>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</si>
  <si>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</si>
  <si>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</si>
  <si>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</si>
  <si>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</si>
  <si>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</si>
  <si>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</si>
  <si>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</si>
  <si>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</si>
  <si>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</si>
  <si>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</si>
  <si>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</si>
  <si>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</si>
  <si>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</si>
  <si>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</si>
  <si>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</si>
  <si>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</si>
  <si>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</si>
  <si>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</si>
  <si>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</si>
  <si>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</si>
  <si>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</si>
  <si>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</si>
  <si>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</si>
  <si>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</si>
  <si>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</si>
  <si>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</si>
  <si>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</si>
  <si>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</si>
  <si>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</si>
  <si>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</si>
  <si>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</si>
  <si>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</si>
  <si>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</si>
  <si>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</si>
  <si>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</si>
  <si>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</si>
  <si>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</si>
  <si>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</si>
  <si>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</si>
  <si>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</si>
  <si>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</si>
  <si>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</si>
  <si>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</si>
  <si>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</si>
  <si>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</si>
  <si>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</si>
  <si>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</si>
  <si>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</si>
  <si>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</si>
  <si>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</si>
  <si>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</si>
  <si>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</si>
  <si>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</si>
  <si>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</si>
  <si>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</si>
  <si>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</si>
  <si>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</si>
  <si>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</si>
  <si>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</si>
  <si>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</si>
  <si>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</si>
  <si>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</si>
  <si>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</si>
  <si>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</si>
  <si>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</si>
  <si>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</si>
  <si>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</si>
  <si>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</si>
  <si>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</si>
  <si>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</si>
  <si>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</si>
  <si>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</si>
  <si>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</si>
  <si>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</si>
  <si>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</si>
  <si>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</si>
  <si>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</si>
  <si>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</si>
  <si>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</si>
  <si>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</si>
  <si>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</si>
  <si>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</si>
  <si>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</si>
  <si>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</si>
  <si>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</si>
  <si>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</si>
  <si>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</si>
  <si>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</si>
  <si>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</si>
  <si>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</si>
  <si>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</si>
  <si>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</si>
  <si>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</si>
  <si>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</si>
  <si>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</si>
  <si>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</si>
  <si>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</si>
  <si>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</si>
  <si>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</si>
  <si>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</si>
  <si>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</si>
  <si>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</si>
  <si>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</si>
  <si>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</si>
  <si>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</si>
  <si>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</si>
  <si>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</si>
  <si>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</si>
  <si>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</si>
  <si>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</si>
  <si>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</si>
  <si>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</si>
  <si>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</si>
  <si>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</si>
  <si>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</si>
  <si>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</si>
  <si>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</si>
  <si>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</si>
  <si>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</si>
  <si>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</si>
  <si>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</si>
  <si>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</si>
  <si>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</si>
  <si>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</si>
  <si>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</si>
  <si>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</si>
  <si>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</si>
  <si>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</si>
  <si>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</si>
  <si>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</si>
  <si>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</si>
  <si>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</si>
  <si>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</si>
  <si>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</si>
  <si>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</si>
  <si>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</si>
  <si>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</si>
  <si>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</si>
  <si>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</si>
  <si>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</si>
  <si>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</si>
  <si>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</si>
  <si>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</si>
  <si>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</si>
  <si>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</si>
  <si>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</si>
  <si>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</si>
  <si>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</si>
  <si>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</si>
  <si>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</si>
  <si>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</si>
  <si>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</si>
  <si>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</si>
  <si>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</si>
  <si>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</si>
  <si>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</si>
  <si>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</si>
  <si>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</si>
  <si>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</si>
  <si>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</si>
  <si>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</si>
  <si>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</si>
  <si>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</si>
  <si>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</si>
  <si>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</si>
  <si>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</si>
  <si>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</si>
  <si>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</si>
  <si>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</si>
  <si>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</si>
  <si>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</si>
  <si>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</si>
  <si>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</si>
  <si>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</si>
  <si>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</si>
  <si>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</si>
  <si>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</si>
  <si>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</si>
  <si>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</si>
  <si>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</si>
  <si>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</si>
  <si>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</si>
  <si>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</si>
  <si>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</si>
  <si>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</si>
  <si>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</si>
  <si>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</si>
  <si>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</si>
  <si>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</si>
  <si>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</si>
  <si>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</si>
  <si>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452.5-467.5</t>
  </si>
  <si>
    <t>500-530</t>
  </si>
  <si>
    <t>GRSE</t>
  </si>
  <si>
    <t>450-470</t>
  </si>
  <si>
    <t>390-410</t>
  </si>
  <si>
    <t>440-460</t>
  </si>
  <si>
    <t>Profit of Rs.20/-</t>
  </si>
  <si>
    <t>165-170</t>
  </si>
  <si>
    <t>180-190</t>
  </si>
  <si>
    <t>1000-1035</t>
  </si>
  <si>
    <t>1150-1200</t>
  </si>
  <si>
    <t>280-290</t>
  </si>
  <si>
    <t>KOLTEPATIL</t>
  </si>
  <si>
    <t>248-252</t>
  </si>
  <si>
    <t>Profit of Rs.7/-</t>
  </si>
  <si>
    <t>1640-1715</t>
  </si>
  <si>
    <t>1900-2000</t>
  </si>
  <si>
    <t>390-400</t>
  </si>
  <si>
    <t>VIVANTA</t>
  </si>
  <si>
    <t>PARTH HEMANT PARIKH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</si>
  <si>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</si>
  <si>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</si>
  <si>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</si>
  <si>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</si>
  <si>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</si>
  <si>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</si>
  <si>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</si>
  <si>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</si>
  <si>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</si>
  <si>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</si>
  <si>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</si>
  <si>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</si>
  <si>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550-580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</si>
  <si>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</si>
  <si>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</si>
  <si>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</si>
  <si>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</si>
  <si>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</si>
  <si>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</si>
  <si>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</si>
  <si>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</si>
  <si>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</si>
  <si>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GRAVITON RESEARCH CAPITAL LLP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</si>
  <si>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</si>
  <si>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</si>
  <si>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</si>
  <si>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</si>
  <si>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</si>
  <si>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</si>
  <si>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</si>
  <si>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</si>
  <si>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</si>
  <si>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</si>
  <si>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968-972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</si>
  <si>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</si>
  <si>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</si>
  <si>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</si>
  <si>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</si>
  <si>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</si>
  <si>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</si>
  <si>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</si>
  <si>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</si>
  <si>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</si>
  <si>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</si>
  <si>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GOLKONDA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</si>
  <si>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</si>
  <si>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</si>
  <si>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</si>
  <si>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</si>
  <si>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</si>
  <si>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</si>
  <si>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</si>
  <si>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ASHISH KUMAR GUPTA</t>
  </si>
  <si>
    <t>62.5-82.5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</si>
  <si>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</si>
  <si>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</si>
  <si>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</si>
  <si>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</si>
  <si>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</si>
  <si>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</si>
  <si>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</si>
  <si>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BCCL</t>
  </si>
  <si>
    <t>TRANSPACT</t>
  </si>
  <si>
    <t>Profit of Rs.395/-</t>
  </si>
  <si>
    <t>Loss of Rs.10/-</t>
  </si>
  <si>
    <t>NIFTY 18250 PE 11-MAY</t>
  </si>
  <si>
    <t>400-410</t>
  </si>
  <si>
    <t>ICICIBANK 930 PE MAY</t>
  </si>
  <si>
    <t>8.5-9.5</t>
  </si>
  <si>
    <t>15-20</t>
  </si>
  <si>
    <t>90-130</t>
  </si>
  <si>
    <t>Loss of Rs.34.5/-</t>
  </si>
  <si>
    <t>JIGNESH AMRUTLAL THOBHANI</t>
  </si>
  <si>
    <t>CHETAN RASIKLAL SHAH</t>
  </si>
  <si>
    <t>VIJAY KUMAR GUPTA</t>
  </si>
  <si>
    <t>HAZOOR</t>
  </si>
  <si>
    <t>WESSEL CONSULTANCY PRIVATE LIMITED</t>
  </si>
  <si>
    <t>SOFCOM</t>
  </si>
  <si>
    <t>VEERKRUPA</t>
  </si>
  <si>
    <t>ANKIT MAHENDRABHAI PARLESHA</t>
  </si>
  <si>
    <t>AKI</t>
  </si>
  <si>
    <t>AKI India Limited</t>
  </si>
  <si>
    <t>GOODLUCK</t>
  </si>
  <si>
    <t>Goodluck India Limited</t>
  </si>
  <si>
    <t>NIVL ADVISORS PRIVATE LIMITED</t>
  </si>
  <si>
    <t>SCAPDVR</t>
  </si>
  <si>
    <t>Stampede Capital Limited</t>
  </si>
  <si>
    <t>Profit of Rs.23/-</t>
  </si>
  <si>
    <t>458-460</t>
  </si>
  <si>
    <t>SBIN MAY FUT</t>
  </si>
  <si>
    <t>568-570</t>
  </si>
  <si>
    <t>580-590</t>
  </si>
  <si>
    <t>Profit of Rs.18.5/-</t>
  </si>
  <si>
    <t>230-260</t>
  </si>
  <si>
    <t>AGRITECH</t>
  </si>
  <si>
    <t>VEENA RAJESH SHAH</t>
  </si>
  <si>
    <t>BAKULESH OMPRAKASH AGARWAL</t>
  </si>
  <si>
    <t>CHEMTECH</t>
  </si>
  <si>
    <t>SUNDEEP ARJUN KARNA HUF</t>
  </si>
  <si>
    <t>PRADEEP SHIKHARCHAND BADKUR</t>
  </si>
  <si>
    <t>CLARA</t>
  </si>
  <si>
    <t>SHREE BAHUBALI INTERNATIONAL LTD</t>
  </si>
  <si>
    <t>DRL</t>
  </si>
  <si>
    <t>GOYALASS</t>
  </si>
  <si>
    <t>MISTERKAPOORKESHRI</t>
  </si>
  <si>
    <t>INDRENEW</t>
  </si>
  <si>
    <t>KINJAL DINESHCHANDRA SHAH</t>
  </si>
  <si>
    <t>MIHIR D VASHI (HUF)</t>
  </si>
  <si>
    <t>MEP</t>
  </si>
  <si>
    <t>RASHI ENTERPRISES</t>
  </si>
  <si>
    <t>NBL</t>
  </si>
  <si>
    <t>PAYAL SHALIN SHAH</t>
  </si>
  <si>
    <t>NIKSTECH</t>
  </si>
  <si>
    <t>ANAMIKA ANAND</t>
  </si>
  <si>
    <t>OSIAJEE</t>
  </si>
  <si>
    <t>SANDEEP ARORA</t>
  </si>
  <si>
    <t>MONIKA JAIN</t>
  </si>
  <si>
    <t>QUASAR</t>
  </si>
  <si>
    <t>MANTHAN VASANT THAKKER</t>
  </si>
  <si>
    <t>ANUPAMA GARG</t>
  </si>
  <si>
    <t>PARVESHGARG</t>
  </si>
  <si>
    <t>MOUMITAGHOSH</t>
  </si>
  <si>
    <t>RAJPACK</t>
  </si>
  <si>
    <t>TINA JAIN</t>
  </si>
  <si>
    <t>DEEPAK JAIN</t>
  </si>
  <si>
    <t>RONI</t>
  </si>
  <si>
    <t>SKYLARK WEALTH MANAGEMENT PRIVATE LIMITED .</t>
  </si>
  <si>
    <t>SHAILESH SURESH BAJAJ</t>
  </si>
  <si>
    <t>SOUTH GUJARAT SHARES AND SHAREBROKERS LIMITED</t>
  </si>
  <si>
    <t>JAGRUTIBEN JAYANTILAL VYAS</t>
  </si>
  <si>
    <t>MEGHKUMAR MAHENDRAKUMAR SHAH</t>
  </si>
  <si>
    <t>DIPAK MATHURBHAI SALVI</t>
  </si>
  <si>
    <t>ABCOTS</t>
  </si>
  <si>
    <t>A B Cotspin India Limited</t>
  </si>
  <si>
    <t>MITTAL SHRUTI</t>
  </si>
  <si>
    <t>Agri-Tech (India) Limited</t>
  </si>
  <si>
    <t>HENSEX SECURITIES PRIVATE LIMITED</t>
  </si>
  <si>
    <t>ATALREAL</t>
  </si>
  <si>
    <t>Atal Realtech Limited</t>
  </si>
  <si>
    <t>BHAVESH KIRTI MATHURIA</t>
  </si>
  <si>
    <t>DIL</t>
  </si>
  <si>
    <t>Debock Industries Limited</t>
  </si>
  <si>
    <t>PRATIMA PRAKASH SHAH</t>
  </si>
  <si>
    <t>GRCL</t>
  </si>
  <si>
    <t>Gayatri Rubb and Chem Ltd</t>
  </si>
  <si>
    <t>ADITYA SHARMA</t>
  </si>
  <si>
    <t>GSLSU</t>
  </si>
  <si>
    <t>Global Surfaces Limited</t>
  </si>
  <si>
    <t>SW CAPITAL PRIVATE LIMITED</t>
  </si>
  <si>
    <t>LRRPL</t>
  </si>
  <si>
    <t>Lead Rec And Rub Prod Ltd</t>
  </si>
  <si>
    <t>AJWANI RAVI</t>
  </si>
  <si>
    <t>MENONBE</t>
  </si>
  <si>
    <t>Menon Bearings Limited</t>
  </si>
  <si>
    <t>MAVEN INDIA FUND</t>
  </si>
  <si>
    <t>SALZERELEC</t>
  </si>
  <si>
    <t>Salzer Electronics Ltd.</t>
  </si>
  <si>
    <t>JITESH SUKETU SHAH</t>
  </si>
  <si>
    <t>SATULURI SREEDHARA</t>
  </si>
  <si>
    <t>TGBHOTELS</t>
  </si>
  <si>
    <t>Bhagwati Banquets And Hot</t>
  </si>
  <si>
    <t>BP EQUITIES PRIVATE LIMITED</t>
  </si>
  <si>
    <t>PUSHPA A MADRECHA</t>
  </si>
  <si>
    <t>UNIINFO</t>
  </si>
  <si>
    <t>Uniinfo Telecom Servi Ltd</t>
  </si>
  <si>
    <t>MITTAL RIMPY</t>
  </si>
  <si>
    <t>MV TRADING CO</t>
  </si>
  <si>
    <t>SVCM SECURITIES PRIVATE LIMITED</t>
  </si>
  <si>
    <t>NITIN RAM MENON</t>
  </si>
  <si>
    <t>37-39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</si>
</sst>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6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45057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8" sqref="C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45057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5" t="s">
        <v>16</v>
      </c>
      <c r="B9" s="357" t="s">
        <v>17</v>
      </c>
      <c r="C9" s="357" t="s">
        <v>18</v>
      </c>
      <c r="D9" s="357" t="s">
        <v>19</v>
      </c>
      <c r="E9" s="23" t="s">
        <v>20</v>
      </c>
      <c r="F9" s="23" t="s">
        <v>21</v>
      </c>
      <c r="G9" s="352" t="s">
        <v>22</v>
      </c>
      <c r="H9" s="353"/>
      <c r="I9" s="354"/>
      <c r="J9" s="352" t="s">
        <v>23</v>
      </c>
      <c r="K9" s="353"/>
      <c r="L9" s="354"/>
      <c r="M9" s="23"/>
      <c r="N9" s="24"/>
      <c r="O9" s="24"/>
      <c r="P9" s="24"/>
    </row>
    <row r="10" spans="1:16" ht="59.25" customHeight="1">
      <c r="A10" s="356"/>
      <c r="B10" s="358"/>
      <c r="C10" s="358"/>
      <c r="D10" s="35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18345.5</v>
      </c>
      <c r="F11" s="32">
        <v>18319.850000000002</v>
      </c>
      <c r="G11" s="33">
        <v>18281.200000000004</v>
      </c>
      <c r="H11" s="33">
        <v>18216.900000000001</v>
      </c>
      <c r="I11" s="33">
        <v>18178.250000000004</v>
      </c>
      <c r="J11" s="33">
        <v>18384.150000000005</v>
      </c>
      <c r="K11" s="33">
        <v>18422.800000000007</v>
      </c>
      <c r="L11" s="33">
        <v>18487.100000000006</v>
      </c>
      <c r="M11" s="34">
        <v>18358.5</v>
      </c>
      <c r="N11" s="34">
        <v>18255.55</v>
      </c>
      <c r="O11" s="35">
        <v>12488050</v>
      </c>
      <c r="P11" s="36">
        <v>8.6992694067615211E-3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43314.95</v>
      </c>
      <c r="F12" s="37">
        <v>43171.35</v>
      </c>
      <c r="G12" s="38">
        <v>42992.7</v>
      </c>
      <c r="H12" s="38">
        <v>42670.45</v>
      </c>
      <c r="I12" s="38">
        <v>42491.799999999996</v>
      </c>
      <c r="J12" s="38">
        <v>43493.599999999999</v>
      </c>
      <c r="K12" s="38">
        <v>43672.250000000007</v>
      </c>
      <c r="L12" s="38">
        <v>43994.5</v>
      </c>
      <c r="M12" s="28">
        <v>43350</v>
      </c>
      <c r="N12" s="28">
        <v>42849.1</v>
      </c>
      <c r="O12" s="39">
        <v>2557175</v>
      </c>
      <c r="P12" s="40">
        <v>-1.7761286617769354E-2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45076</v>
      </c>
      <c r="E13" s="37">
        <v>19336.75</v>
      </c>
      <c r="F13" s="37">
        <v>19275.216666666664</v>
      </c>
      <c r="G13" s="38">
        <v>19201.483333333326</v>
      </c>
      <c r="H13" s="38">
        <v>19066.216666666664</v>
      </c>
      <c r="I13" s="38">
        <v>18992.483333333326</v>
      </c>
      <c r="J13" s="38">
        <v>19410.483333333326</v>
      </c>
      <c r="K13" s="38">
        <v>19484.216666666664</v>
      </c>
      <c r="L13" s="38">
        <v>19619.483333333326</v>
      </c>
      <c r="M13" s="28">
        <v>19348.95</v>
      </c>
      <c r="N13" s="28">
        <v>19139.95</v>
      </c>
      <c r="O13" s="39">
        <v>52400</v>
      </c>
      <c r="P13" s="40">
        <v>0.3165829145728643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45077</v>
      </c>
      <c r="E14" s="37">
        <v>7370</v>
      </c>
      <c r="F14" s="37">
        <v>2456.6666666666665</v>
      </c>
      <c r="G14" s="38">
        <v>4913.333333333333</v>
      </c>
      <c r="H14" s="38">
        <v>2456.6666666666665</v>
      </c>
      <c r="I14" s="38">
        <v>4913.333333333333</v>
      </c>
      <c r="J14" s="38">
        <v>4913.333333333333</v>
      </c>
      <c r="K14" s="38">
        <v>2456.6666666666665</v>
      </c>
      <c r="L14" s="38">
        <v>4913.333333333333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509.8</v>
      </c>
      <c r="F15" s="37">
        <v>522.66666666666663</v>
      </c>
      <c r="G15" s="38">
        <v>491.33333333333326</v>
      </c>
      <c r="H15" s="38">
        <v>472.86666666666662</v>
      </c>
      <c r="I15" s="38">
        <v>441.53333333333325</v>
      </c>
      <c r="J15" s="38">
        <v>541.13333333333321</v>
      </c>
      <c r="K15" s="38">
        <v>572.46666666666647</v>
      </c>
      <c r="L15" s="38">
        <v>590.93333333333328</v>
      </c>
      <c r="M15" s="28">
        <v>554</v>
      </c>
      <c r="N15" s="28">
        <v>504.2</v>
      </c>
      <c r="O15" s="39">
        <v>6635600</v>
      </c>
      <c r="P15" s="40">
        <v>0.49322651784508753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45071</v>
      </c>
      <c r="E16" s="37">
        <v>3832.9</v>
      </c>
      <c r="F16" s="37">
        <v>3830.0333333333333</v>
      </c>
      <c r="G16" s="38">
        <v>3809.8666666666668</v>
      </c>
      <c r="H16" s="38">
        <v>3786.8333333333335</v>
      </c>
      <c r="I16" s="38">
        <v>3766.666666666667</v>
      </c>
      <c r="J16" s="38">
        <v>3853.0666666666666</v>
      </c>
      <c r="K16" s="38">
        <v>3873.2333333333336</v>
      </c>
      <c r="L16" s="38">
        <v>3896.2666666666664</v>
      </c>
      <c r="M16" s="28">
        <v>3850.2</v>
      </c>
      <c r="N16" s="28">
        <v>3807</v>
      </c>
      <c r="O16" s="39">
        <v>1727250</v>
      </c>
      <c r="P16" s="40">
        <v>9.202453987730062E-3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45071</v>
      </c>
      <c r="E17" s="37">
        <v>21484.55</v>
      </c>
      <c r="F17" s="37">
        <v>21618.116666666665</v>
      </c>
      <c r="G17" s="38">
        <v>21281.633333333331</v>
      </c>
      <c r="H17" s="38">
        <v>21078.716666666667</v>
      </c>
      <c r="I17" s="38">
        <v>20742.233333333334</v>
      </c>
      <c r="J17" s="38">
        <v>21821.033333333329</v>
      </c>
      <c r="K17" s="38">
        <v>22157.516666666659</v>
      </c>
      <c r="L17" s="38">
        <v>22360.433333333327</v>
      </c>
      <c r="M17" s="28">
        <v>21954.6</v>
      </c>
      <c r="N17" s="28">
        <v>21415.200000000001</v>
      </c>
      <c r="O17" s="39">
        <v>81000</v>
      </c>
      <c r="P17" s="40">
        <v>5.46875E-2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45071</v>
      </c>
      <c r="E18" s="37">
        <v>171.5</v>
      </c>
      <c r="F18" s="37">
        <v>170.35</v>
      </c>
      <c r="G18" s="38">
        <v>168.2</v>
      </c>
      <c r="H18" s="38">
        <v>164.9</v>
      </c>
      <c r="I18" s="38">
        <v>162.75</v>
      </c>
      <c r="J18" s="38">
        <v>173.64999999999998</v>
      </c>
      <c r="K18" s="38">
        <v>175.8</v>
      </c>
      <c r="L18" s="38">
        <v>179.09999999999997</v>
      </c>
      <c r="M18" s="28">
        <v>172.5</v>
      </c>
      <c r="N18" s="28">
        <v>167.05</v>
      </c>
      <c r="O18" s="39">
        <v>31460400</v>
      </c>
      <c r="P18" s="40">
        <v>3.961456102783726E-2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199.75</v>
      </c>
      <c r="F19" s="37">
        <v>200.73333333333335</v>
      </c>
      <c r="G19" s="38">
        <v>194.1166666666667</v>
      </c>
      <c r="H19" s="38">
        <v>188.48333333333335</v>
      </c>
      <c r="I19" s="38">
        <v>181.8666666666667</v>
      </c>
      <c r="J19" s="38">
        <v>206.3666666666667</v>
      </c>
      <c r="K19" s="38">
        <v>212.98333333333338</v>
      </c>
      <c r="L19" s="38">
        <v>218.6166666666667</v>
      </c>
      <c r="M19" s="28">
        <v>207.35</v>
      </c>
      <c r="N19" s="28">
        <v>195.1</v>
      </c>
      <c r="O19" s="39">
        <v>30248400</v>
      </c>
      <c r="P19" s="40">
        <v>4.2940385477364409E-2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1759.8</v>
      </c>
      <c r="F20" s="37">
        <v>1763.7333333333333</v>
      </c>
      <c r="G20" s="38">
        <v>1749.1666666666667</v>
      </c>
      <c r="H20" s="38">
        <v>1738.5333333333333</v>
      </c>
      <c r="I20" s="38">
        <v>1723.9666666666667</v>
      </c>
      <c r="J20" s="38">
        <v>1774.3666666666668</v>
      </c>
      <c r="K20" s="38">
        <v>1788.9333333333334</v>
      </c>
      <c r="L20" s="38">
        <v>1799.5666666666668</v>
      </c>
      <c r="M20" s="28">
        <v>1778.3</v>
      </c>
      <c r="N20" s="28">
        <v>1753.1</v>
      </c>
      <c r="O20" s="39">
        <v>3910550</v>
      </c>
      <c r="P20" s="40">
        <v>-2.557119660414509E-5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1900.25</v>
      </c>
      <c r="F21" s="37">
        <v>1905.7166666666665</v>
      </c>
      <c r="G21" s="38">
        <v>1885.833333333333</v>
      </c>
      <c r="H21" s="38">
        <v>1871.4166666666665</v>
      </c>
      <c r="I21" s="38">
        <v>1851.5333333333331</v>
      </c>
      <c r="J21" s="38">
        <v>1920.133333333333</v>
      </c>
      <c r="K21" s="38">
        <v>1940.0166666666667</v>
      </c>
      <c r="L21" s="38">
        <v>1954.4333333333329</v>
      </c>
      <c r="M21" s="28">
        <v>1925.6</v>
      </c>
      <c r="N21" s="28">
        <v>1891.3</v>
      </c>
      <c r="O21" s="39">
        <v>8884050</v>
      </c>
      <c r="P21" s="40">
        <v>-8.731017707508117E-3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692.4</v>
      </c>
      <c r="F22" s="37">
        <v>691.13333333333333</v>
      </c>
      <c r="G22" s="38">
        <v>688.26666666666665</v>
      </c>
      <c r="H22" s="38">
        <v>684.13333333333333</v>
      </c>
      <c r="I22" s="38">
        <v>681.26666666666665</v>
      </c>
      <c r="J22" s="38">
        <v>695.26666666666665</v>
      </c>
      <c r="K22" s="38">
        <v>698.13333333333321</v>
      </c>
      <c r="L22" s="38">
        <v>702.26666666666665</v>
      </c>
      <c r="M22" s="28">
        <v>694</v>
      </c>
      <c r="N22" s="28">
        <v>687</v>
      </c>
      <c r="O22" s="39">
        <v>37990000</v>
      </c>
      <c r="P22" s="40">
        <v>3.4310527441818697E-3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3599.6</v>
      </c>
      <c r="F23" s="37">
        <v>3602.6</v>
      </c>
      <c r="G23" s="38">
        <v>3577.3999999999996</v>
      </c>
      <c r="H23" s="38">
        <v>3555.2</v>
      </c>
      <c r="I23" s="38">
        <v>3529.9999999999995</v>
      </c>
      <c r="J23" s="38">
        <v>3624.7999999999997</v>
      </c>
      <c r="K23" s="38">
        <v>3649.9999999999995</v>
      </c>
      <c r="L23" s="38">
        <v>3672.2</v>
      </c>
      <c r="M23" s="28">
        <v>3627.8</v>
      </c>
      <c r="N23" s="28">
        <v>3580.4</v>
      </c>
      <c r="O23" s="39">
        <v>549200</v>
      </c>
      <c r="P23" s="40">
        <v>-5.9910989387196169E-2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408.95</v>
      </c>
      <c r="F24" s="37">
        <v>407.48333333333335</v>
      </c>
      <c r="G24" s="38">
        <v>404.76666666666671</v>
      </c>
      <c r="H24" s="38">
        <v>400.58333333333337</v>
      </c>
      <c r="I24" s="38">
        <v>397.86666666666673</v>
      </c>
      <c r="J24" s="38">
        <v>411.66666666666669</v>
      </c>
      <c r="K24" s="38">
        <v>414.38333333333338</v>
      </c>
      <c r="L24" s="38">
        <v>418.56666666666666</v>
      </c>
      <c r="M24" s="28">
        <v>410.2</v>
      </c>
      <c r="N24" s="28">
        <v>403.3</v>
      </c>
      <c r="O24" s="39">
        <v>59403600</v>
      </c>
      <c r="P24" s="40">
        <v>-5.0948117331403933E-3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4628.3999999999996</v>
      </c>
      <c r="F25" s="37">
        <v>4632.7166666666662</v>
      </c>
      <c r="G25" s="38">
        <v>4596.5833333333321</v>
      </c>
      <c r="H25" s="38">
        <v>4564.7666666666655</v>
      </c>
      <c r="I25" s="38">
        <v>4528.6333333333314</v>
      </c>
      <c r="J25" s="38">
        <v>4664.5333333333328</v>
      </c>
      <c r="K25" s="38">
        <v>4700.6666666666661</v>
      </c>
      <c r="L25" s="38">
        <v>4732.4833333333336</v>
      </c>
      <c r="M25" s="28">
        <v>4668.8500000000004</v>
      </c>
      <c r="N25" s="28">
        <v>4600.8999999999996</v>
      </c>
      <c r="O25" s="39">
        <v>1384125</v>
      </c>
      <c r="P25" s="40">
        <v>7.9191698525395964E-3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370.45</v>
      </c>
      <c r="F26" s="37">
        <v>371.63333333333338</v>
      </c>
      <c r="G26" s="38">
        <v>365.01666666666677</v>
      </c>
      <c r="H26" s="38">
        <v>359.58333333333337</v>
      </c>
      <c r="I26" s="38">
        <v>352.96666666666675</v>
      </c>
      <c r="J26" s="38">
        <v>377.06666666666678</v>
      </c>
      <c r="K26" s="38">
        <v>383.68333333333345</v>
      </c>
      <c r="L26" s="38">
        <v>389.11666666666679</v>
      </c>
      <c r="M26" s="28">
        <v>378.25</v>
      </c>
      <c r="N26" s="28">
        <v>366.2</v>
      </c>
      <c r="O26" s="39">
        <v>16012100</v>
      </c>
      <c r="P26" s="40">
        <v>5.6026011370081646E-2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149.4</v>
      </c>
      <c r="F27" s="37">
        <v>148.71666666666667</v>
      </c>
      <c r="G27" s="38">
        <v>147.78333333333333</v>
      </c>
      <c r="H27" s="38">
        <v>146.16666666666666</v>
      </c>
      <c r="I27" s="38">
        <v>145.23333333333332</v>
      </c>
      <c r="J27" s="38">
        <v>150.33333333333334</v>
      </c>
      <c r="K27" s="38">
        <v>151.26666666666668</v>
      </c>
      <c r="L27" s="38">
        <v>152.88333333333335</v>
      </c>
      <c r="M27" s="28">
        <v>149.65</v>
      </c>
      <c r="N27" s="28">
        <v>147.1</v>
      </c>
      <c r="O27" s="39">
        <v>42110000</v>
      </c>
      <c r="P27" s="40">
        <v>-1.4394382679929783E-2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3056.5</v>
      </c>
      <c r="F28" s="37">
        <v>3054.1</v>
      </c>
      <c r="G28" s="38">
        <v>3036.75</v>
      </c>
      <c r="H28" s="38">
        <v>3017</v>
      </c>
      <c r="I28" s="38">
        <v>2999.65</v>
      </c>
      <c r="J28" s="38">
        <v>3073.85</v>
      </c>
      <c r="K28" s="38">
        <v>3091.1999999999994</v>
      </c>
      <c r="L28" s="38">
        <v>3110.95</v>
      </c>
      <c r="M28" s="28">
        <v>3071.45</v>
      </c>
      <c r="N28" s="28">
        <v>3034.35</v>
      </c>
      <c r="O28" s="39">
        <v>6102400</v>
      </c>
      <c r="P28" s="40">
        <v>1.2006633499170813E-2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45071</v>
      </c>
      <c r="E29" s="37">
        <v>1547.05</v>
      </c>
      <c r="F29" s="37">
        <v>1550.6499999999999</v>
      </c>
      <c r="G29" s="38">
        <v>1533.4499999999998</v>
      </c>
      <c r="H29" s="38">
        <v>1519.85</v>
      </c>
      <c r="I29" s="38">
        <v>1502.6499999999999</v>
      </c>
      <c r="J29" s="38">
        <v>1564.2499999999998</v>
      </c>
      <c r="K29" s="38">
        <v>1581.45</v>
      </c>
      <c r="L29" s="38">
        <v>1595.0499999999997</v>
      </c>
      <c r="M29" s="28">
        <v>1567.85</v>
      </c>
      <c r="N29" s="28">
        <v>1537.05</v>
      </c>
      <c r="O29" s="39">
        <v>1761600</v>
      </c>
      <c r="P29" s="40">
        <v>-6.8322981366459631E-2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45071</v>
      </c>
      <c r="E30" s="37">
        <v>6854.85</v>
      </c>
      <c r="F30" s="37">
        <v>6850.416666666667</v>
      </c>
      <c r="G30" s="38">
        <v>6790.8833333333341</v>
      </c>
      <c r="H30" s="38">
        <v>6726.916666666667</v>
      </c>
      <c r="I30" s="38">
        <v>6667.3833333333341</v>
      </c>
      <c r="J30" s="38">
        <v>6914.3833333333341</v>
      </c>
      <c r="K30" s="38">
        <v>6973.916666666667</v>
      </c>
      <c r="L30" s="38">
        <v>7037.8833333333341</v>
      </c>
      <c r="M30" s="28">
        <v>6909.95</v>
      </c>
      <c r="N30" s="28">
        <v>6786.45</v>
      </c>
      <c r="O30" s="39">
        <v>197700</v>
      </c>
      <c r="P30" s="40">
        <v>0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692.85</v>
      </c>
      <c r="F31" s="37">
        <v>699.08333333333337</v>
      </c>
      <c r="G31" s="38">
        <v>682.26666666666677</v>
      </c>
      <c r="H31" s="38">
        <v>671.68333333333339</v>
      </c>
      <c r="I31" s="38">
        <v>654.86666666666679</v>
      </c>
      <c r="J31" s="38">
        <v>709.66666666666674</v>
      </c>
      <c r="K31" s="38">
        <v>726.48333333333335</v>
      </c>
      <c r="L31" s="38">
        <v>737.06666666666672</v>
      </c>
      <c r="M31" s="28">
        <v>715.9</v>
      </c>
      <c r="N31" s="28">
        <v>688.5</v>
      </c>
      <c r="O31" s="39">
        <v>12102000</v>
      </c>
      <c r="P31" s="40">
        <v>-1.5675274317300553E-3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620.79999999999995</v>
      </c>
      <c r="F32" s="37">
        <v>620.55000000000007</v>
      </c>
      <c r="G32" s="38">
        <v>614.65000000000009</v>
      </c>
      <c r="H32" s="38">
        <v>608.5</v>
      </c>
      <c r="I32" s="38">
        <v>602.6</v>
      </c>
      <c r="J32" s="38">
        <v>626.70000000000016</v>
      </c>
      <c r="K32" s="38">
        <v>632.6</v>
      </c>
      <c r="L32" s="38">
        <v>638.75000000000023</v>
      </c>
      <c r="M32" s="28">
        <v>626.45000000000005</v>
      </c>
      <c r="N32" s="28">
        <v>614.4</v>
      </c>
      <c r="O32" s="39">
        <v>9925300</v>
      </c>
      <c r="P32" s="40">
        <v>-1.9829944401102102E-2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891.95</v>
      </c>
      <c r="F33" s="37">
        <v>889.38333333333333</v>
      </c>
      <c r="G33" s="38">
        <v>884.56666666666661</v>
      </c>
      <c r="H33" s="38">
        <v>877.18333333333328</v>
      </c>
      <c r="I33" s="38">
        <v>872.36666666666656</v>
      </c>
      <c r="J33" s="38">
        <v>896.76666666666665</v>
      </c>
      <c r="K33" s="38">
        <v>901.58333333333348</v>
      </c>
      <c r="L33" s="38">
        <v>908.9666666666667</v>
      </c>
      <c r="M33" s="28">
        <v>894.2</v>
      </c>
      <c r="N33" s="28">
        <v>882</v>
      </c>
      <c r="O33" s="39">
        <v>52050000</v>
      </c>
      <c r="P33" s="40">
        <v>-8.2153306472895499E-3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4551.75</v>
      </c>
      <c r="F34" s="37">
        <v>4552.4333333333334</v>
      </c>
      <c r="G34" s="38">
        <v>4535.4666666666672</v>
      </c>
      <c r="H34" s="38">
        <v>4519.1833333333334</v>
      </c>
      <c r="I34" s="38">
        <v>4502.2166666666672</v>
      </c>
      <c r="J34" s="38">
        <v>4568.7166666666672</v>
      </c>
      <c r="K34" s="38">
        <v>4585.6833333333325</v>
      </c>
      <c r="L34" s="38">
        <v>4601.9666666666672</v>
      </c>
      <c r="M34" s="28">
        <v>4569.3999999999996</v>
      </c>
      <c r="N34" s="28">
        <v>4536.1499999999996</v>
      </c>
      <c r="O34" s="39">
        <v>2813250</v>
      </c>
      <c r="P34" s="40">
        <v>6.7996779099937371E-3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1418.05</v>
      </c>
      <c r="F35" s="37">
        <v>1413.9666666666665</v>
      </c>
      <c r="G35" s="38">
        <v>1402.9333333333329</v>
      </c>
      <c r="H35" s="38">
        <v>1387.8166666666664</v>
      </c>
      <c r="I35" s="38">
        <v>1376.7833333333328</v>
      </c>
      <c r="J35" s="38">
        <v>1429.083333333333</v>
      </c>
      <c r="K35" s="38">
        <v>1440.1166666666663</v>
      </c>
      <c r="L35" s="38">
        <v>1455.2333333333331</v>
      </c>
      <c r="M35" s="28">
        <v>1425</v>
      </c>
      <c r="N35" s="28">
        <v>1398.85</v>
      </c>
      <c r="O35" s="39">
        <v>8855500</v>
      </c>
      <c r="P35" s="40">
        <v>-2.8712982772210339E-3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6656.65</v>
      </c>
      <c r="F36" s="37">
        <v>6630.6166666666659</v>
      </c>
      <c r="G36" s="38">
        <v>6571.2333333333318</v>
      </c>
      <c r="H36" s="38">
        <v>6485.8166666666657</v>
      </c>
      <c r="I36" s="38">
        <v>6426.4333333333316</v>
      </c>
      <c r="J36" s="38">
        <v>6716.0333333333319</v>
      </c>
      <c r="K36" s="38">
        <v>6775.4166666666652</v>
      </c>
      <c r="L36" s="38">
        <v>6860.8333333333321</v>
      </c>
      <c r="M36" s="28">
        <v>6690</v>
      </c>
      <c r="N36" s="28">
        <v>6545.2</v>
      </c>
      <c r="O36" s="39">
        <v>4063875</v>
      </c>
      <c r="P36" s="40">
        <v>1.1574722300009334E-2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2209.5</v>
      </c>
      <c r="F37" s="37">
        <v>2192.5833333333335</v>
      </c>
      <c r="G37" s="38">
        <v>2169.3166666666671</v>
      </c>
      <c r="H37" s="38">
        <v>2129.1333333333337</v>
      </c>
      <c r="I37" s="38">
        <v>2105.8666666666672</v>
      </c>
      <c r="J37" s="38">
        <v>2232.7666666666669</v>
      </c>
      <c r="K37" s="38">
        <v>2256.0333333333333</v>
      </c>
      <c r="L37" s="38">
        <v>2296.2166666666667</v>
      </c>
      <c r="M37" s="28">
        <v>2215.85</v>
      </c>
      <c r="N37" s="28">
        <v>2152.4</v>
      </c>
      <c r="O37" s="39">
        <v>1708200</v>
      </c>
      <c r="P37" s="40">
        <v>1.6422706176365584E-2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45071</v>
      </c>
      <c r="E38" s="37">
        <v>407.8</v>
      </c>
      <c r="F38" s="37">
        <v>410.28333333333336</v>
      </c>
      <c r="G38" s="38">
        <v>402.9666666666667</v>
      </c>
      <c r="H38" s="38">
        <v>398.13333333333333</v>
      </c>
      <c r="I38" s="38">
        <v>390.81666666666666</v>
      </c>
      <c r="J38" s="38">
        <v>415.11666666666673</v>
      </c>
      <c r="K38" s="38">
        <v>422.43333333333345</v>
      </c>
      <c r="L38" s="38">
        <v>427.26666666666677</v>
      </c>
      <c r="M38" s="28">
        <v>417.6</v>
      </c>
      <c r="N38" s="28">
        <v>405.45</v>
      </c>
      <c r="O38" s="39">
        <v>6265600</v>
      </c>
      <c r="P38" s="40">
        <v>2.5936599423631124E-2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236.7</v>
      </c>
      <c r="F39" s="37">
        <v>235.41666666666666</v>
      </c>
      <c r="G39" s="38">
        <v>233.58333333333331</v>
      </c>
      <c r="H39" s="38">
        <v>230.46666666666667</v>
      </c>
      <c r="I39" s="38">
        <v>228.63333333333333</v>
      </c>
      <c r="J39" s="38">
        <v>238.5333333333333</v>
      </c>
      <c r="K39" s="38">
        <v>240.36666666666662</v>
      </c>
      <c r="L39" s="38">
        <v>243.48333333333329</v>
      </c>
      <c r="M39" s="28">
        <v>237.25</v>
      </c>
      <c r="N39" s="28">
        <v>232.3</v>
      </c>
      <c r="O39" s="39">
        <v>47394200</v>
      </c>
      <c r="P39" s="40">
        <v>-1.4337528803999701E-2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179.2</v>
      </c>
      <c r="F40" s="37">
        <v>177.45000000000002</v>
      </c>
      <c r="G40" s="38">
        <v>175.25000000000003</v>
      </c>
      <c r="H40" s="38">
        <v>171.3</v>
      </c>
      <c r="I40" s="38">
        <v>169.10000000000002</v>
      </c>
      <c r="J40" s="38">
        <v>181.40000000000003</v>
      </c>
      <c r="K40" s="38">
        <v>183.60000000000002</v>
      </c>
      <c r="L40" s="38">
        <v>187.55000000000004</v>
      </c>
      <c r="M40" s="28">
        <v>179.65</v>
      </c>
      <c r="N40" s="28">
        <v>173.5</v>
      </c>
      <c r="O40" s="39">
        <v>101737350</v>
      </c>
      <c r="P40" s="40">
        <v>2.9114148766199183E-2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1501</v>
      </c>
      <c r="F41" s="37">
        <v>1500.1833333333334</v>
      </c>
      <c r="G41" s="38">
        <v>1492.2166666666667</v>
      </c>
      <c r="H41" s="38">
        <v>1483.4333333333334</v>
      </c>
      <c r="I41" s="38">
        <v>1475.4666666666667</v>
      </c>
      <c r="J41" s="38">
        <v>1508.9666666666667</v>
      </c>
      <c r="K41" s="38">
        <v>1516.9333333333334</v>
      </c>
      <c r="L41" s="38">
        <v>1525.7166666666667</v>
      </c>
      <c r="M41" s="28">
        <v>1508.15</v>
      </c>
      <c r="N41" s="28">
        <v>1491.4</v>
      </c>
      <c r="O41" s="39">
        <v>2200075</v>
      </c>
      <c r="P41" s="40">
        <v>-1.3927795083253031E-2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108.3</v>
      </c>
      <c r="F42" s="37">
        <v>108.16666666666667</v>
      </c>
      <c r="G42" s="38">
        <v>107.58333333333334</v>
      </c>
      <c r="H42" s="38">
        <v>106.86666666666667</v>
      </c>
      <c r="I42" s="38">
        <v>106.28333333333335</v>
      </c>
      <c r="J42" s="38">
        <v>108.88333333333334</v>
      </c>
      <c r="K42" s="38">
        <v>109.46666666666668</v>
      </c>
      <c r="L42" s="38">
        <v>110.18333333333334</v>
      </c>
      <c r="M42" s="28">
        <v>108.75</v>
      </c>
      <c r="N42" s="28">
        <v>107.45</v>
      </c>
      <c r="O42" s="39">
        <v>75091800</v>
      </c>
      <c r="P42" s="40">
        <v>-2.2917748275606321E-2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625.45000000000005</v>
      </c>
      <c r="F43" s="37">
        <v>625.7833333333333</v>
      </c>
      <c r="G43" s="38">
        <v>621.76666666666665</v>
      </c>
      <c r="H43" s="38">
        <v>618.08333333333337</v>
      </c>
      <c r="I43" s="38">
        <v>614.06666666666672</v>
      </c>
      <c r="J43" s="38">
        <v>629.46666666666658</v>
      </c>
      <c r="K43" s="38">
        <v>633.48333333333323</v>
      </c>
      <c r="L43" s="38">
        <v>637.16666666666652</v>
      </c>
      <c r="M43" s="28">
        <v>629.79999999999995</v>
      </c>
      <c r="N43" s="28">
        <v>622.1</v>
      </c>
      <c r="O43" s="39">
        <v>8884700</v>
      </c>
      <c r="P43" s="40">
        <v>1.3679718875502008E-2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780.3</v>
      </c>
      <c r="F44" s="37">
        <v>779.48333333333323</v>
      </c>
      <c r="G44" s="38">
        <v>776.86666666666645</v>
      </c>
      <c r="H44" s="38">
        <v>773.43333333333317</v>
      </c>
      <c r="I44" s="38">
        <v>770.81666666666638</v>
      </c>
      <c r="J44" s="38">
        <v>782.91666666666652</v>
      </c>
      <c r="K44" s="38">
        <v>785.5333333333333</v>
      </c>
      <c r="L44" s="38">
        <v>788.96666666666658</v>
      </c>
      <c r="M44" s="28">
        <v>782.1</v>
      </c>
      <c r="N44" s="28">
        <v>776.05</v>
      </c>
      <c r="O44" s="39">
        <v>8817000</v>
      </c>
      <c r="P44" s="40">
        <v>2.6665114112715417E-2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797.2</v>
      </c>
      <c r="F45" s="37">
        <v>795.51666666666677</v>
      </c>
      <c r="G45" s="38">
        <v>792.53333333333353</v>
      </c>
      <c r="H45" s="38">
        <v>787.86666666666679</v>
      </c>
      <c r="I45" s="38">
        <v>784.88333333333355</v>
      </c>
      <c r="J45" s="38">
        <v>800.18333333333351</v>
      </c>
      <c r="K45" s="38">
        <v>803.16666666666686</v>
      </c>
      <c r="L45" s="38">
        <v>807.83333333333348</v>
      </c>
      <c r="M45" s="28">
        <v>798.5</v>
      </c>
      <c r="N45" s="28">
        <v>790.85</v>
      </c>
      <c r="O45" s="39">
        <v>38410400</v>
      </c>
      <c r="P45" s="40">
        <v>-1.716174826194759E-2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80.75</v>
      </c>
      <c r="F46" s="37">
        <v>80</v>
      </c>
      <c r="G46" s="38">
        <v>79.05</v>
      </c>
      <c r="H46" s="38">
        <v>77.349999999999994</v>
      </c>
      <c r="I46" s="38">
        <v>76.399999999999991</v>
      </c>
      <c r="J46" s="38">
        <v>81.7</v>
      </c>
      <c r="K46" s="38">
        <v>82.649999999999991</v>
      </c>
      <c r="L46" s="38">
        <v>84.350000000000009</v>
      </c>
      <c r="M46" s="28">
        <v>80.95</v>
      </c>
      <c r="N46" s="28">
        <v>78.3</v>
      </c>
      <c r="O46" s="39">
        <v>108265500</v>
      </c>
      <c r="P46" s="40">
        <v>-2.7080581241743725E-2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247.35</v>
      </c>
      <c r="F47" s="37">
        <v>247.08333333333334</v>
      </c>
      <c r="G47" s="38">
        <v>244.61666666666667</v>
      </c>
      <c r="H47" s="38">
        <v>241.88333333333333</v>
      </c>
      <c r="I47" s="38">
        <v>239.41666666666666</v>
      </c>
      <c r="J47" s="38">
        <v>249.81666666666669</v>
      </c>
      <c r="K47" s="38">
        <v>252.28333333333333</v>
      </c>
      <c r="L47" s="38">
        <v>255.01666666666671</v>
      </c>
      <c r="M47" s="28">
        <v>249.55</v>
      </c>
      <c r="N47" s="28">
        <v>244.35</v>
      </c>
      <c r="O47" s="39">
        <v>22287400</v>
      </c>
      <c r="P47" s="40">
        <v>-1.042526928985623E-2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19448.45</v>
      </c>
      <c r="F48" s="37">
        <v>19335.033333333336</v>
      </c>
      <c r="G48" s="38">
        <v>19115.116666666672</v>
      </c>
      <c r="H48" s="38">
        <v>18781.783333333336</v>
      </c>
      <c r="I48" s="38">
        <v>18561.866666666672</v>
      </c>
      <c r="J48" s="38">
        <v>19668.366666666672</v>
      </c>
      <c r="K48" s="38">
        <v>19888.283333333336</v>
      </c>
      <c r="L48" s="38">
        <v>20221.616666666672</v>
      </c>
      <c r="M48" s="28">
        <v>19554.95</v>
      </c>
      <c r="N48" s="28">
        <v>19001.7</v>
      </c>
      <c r="O48" s="39">
        <v>134600</v>
      </c>
      <c r="P48" s="40">
        <v>2.4353120243531201E-2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373.1</v>
      </c>
      <c r="F49" s="37">
        <v>371.2833333333333</v>
      </c>
      <c r="G49" s="38">
        <v>368.41666666666663</v>
      </c>
      <c r="H49" s="38">
        <v>363.73333333333335</v>
      </c>
      <c r="I49" s="38">
        <v>360.86666666666667</v>
      </c>
      <c r="J49" s="38">
        <v>375.96666666666658</v>
      </c>
      <c r="K49" s="38">
        <v>378.83333333333326</v>
      </c>
      <c r="L49" s="38">
        <v>383.51666666666654</v>
      </c>
      <c r="M49" s="28">
        <v>374.15</v>
      </c>
      <c r="N49" s="28">
        <v>366.6</v>
      </c>
      <c r="O49" s="39">
        <v>16979400</v>
      </c>
      <c r="P49" s="40">
        <v>3.5910388754667254E-2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4622.6499999999996</v>
      </c>
      <c r="F50" s="37">
        <v>4636.0166666666664</v>
      </c>
      <c r="G50" s="38">
        <v>4591.8833333333332</v>
      </c>
      <c r="H50" s="38">
        <v>4561.1166666666668</v>
      </c>
      <c r="I50" s="38">
        <v>4516.9833333333336</v>
      </c>
      <c r="J50" s="38">
        <v>4666.7833333333328</v>
      </c>
      <c r="K50" s="38">
        <v>4710.9166666666661</v>
      </c>
      <c r="L50" s="38">
        <v>4741.6833333333325</v>
      </c>
      <c r="M50" s="28">
        <v>4680.1499999999996</v>
      </c>
      <c r="N50" s="28">
        <v>4605.25</v>
      </c>
      <c r="O50" s="39">
        <v>1885200</v>
      </c>
      <c r="P50" s="40">
        <v>-2.462748344370861E-2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45071</v>
      </c>
      <c r="E51" s="37">
        <v>308.45</v>
      </c>
      <c r="F51" s="37">
        <v>308.15000000000003</v>
      </c>
      <c r="G51" s="38">
        <v>303.50000000000006</v>
      </c>
      <c r="H51" s="38">
        <v>298.55</v>
      </c>
      <c r="I51" s="38">
        <v>293.90000000000003</v>
      </c>
      <c r="J51" s="38">
        <v>313.10000000000008</v>
      </c>
      <c r="K51" s="38">
        <v>317.75000000000006</v>
      </c>
      <c r="L51" s="38">
        <v>322.7000000000001</v>
      </c>
      <c r="M51" s="28">
        <v>312.8</v>
      </c>
      <c r="N51" s="28">
        <v>303.2</v>
      </c>
      <c r="O51" s="39">
        <v>9454000</v>
      </c>
      <c r="P51" s="40">
        <v>-2.4757582009490405E-2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302.45</v>
      </c>
      <c r="F52" s="37">
        <v>299.96666666666664</v>
      </c>
      <c r="G52" s="38">
        <v>295.98333333333329</v>
      </c>
      <c r="H52" s="38">
        <v>289.51666666666665</v>
      </c>
      <c r="I52" s="38">
        <v>285.5333333333333</v>
      </c>
      <c r="J52" s="38">
        <v>306.43333333333328</v>
      </c>
      <c r="K52" s="38">
        <v>310.41666666666663</v>
      </c>
      <c r="L52" s="38">
        <v>316.88333333333327</v>
      </c>
      <c r="M52" s="28">
        <v>303.95</v>
      </c>
      <c r="N52" s="28">
        <v>293.5</v>
      </c>
      <c r="O52" s="39">
        <v>48853800</v>
      </c>
      <c r="P52" s="40">
        <v>-7.5138008587200975E-2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45071</v>
      </c>
      <c r="E53" s="37">
        <v>649.54999999999995</v>
      </c>
      <c r="F53" s="37">
        <v>650.18333333333328</v>
      </c>
      <c r="G53" s="38">
        <v>644.36666666666656</v>
      </c>
      <c r="H53" s="38">
        <v>639.18333333333328</v>
      </c>
      <c r="I53" s="38">
        <v>633.36666666666656</v>
      </c>
      <c r="J53" s="38">
        <v>655.36666666666656</v>
      </c>
      <c r="K53" s="38">
        <v>661.18333333333339</v>
      </c>
      <c r="L53" s="38">
        <v>666.36666666666656</v>
      </c>
      <c r="M53" s="28">
        <v>656</v>
      </c>
      <c r="N53" s="28">
        <v>645</v>
      </c>
      <c r="O53" s="39">
        <v>3796650</v>
      </c>
      <c r="P53" s="40">
        <v>1.1691348402182385E-2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45071</v>
      </c>
      <c r="E54" s="37">
        <v>298.55</v>
      </c>
      <c r="F54" s="37">
        <v>297.84999999999997</v>
      </c>
      <c r="G54" s="38">
        <v>295.69999999999993</v>
      </c>
      <c r="H54" s="38">
        <v>292.84999999999997</v>
      </c>
      <c r="I54" s="38">
        <v>290.69999999999993</v>
      </c>
      <c r="J54" s="38">
        <v>300.69999999999993</v>
      </c>
      <c r="K54" s="38">
        <v>302.84999999999991</v>
      </c>
      <c r="L54" s="38">
        <v>305.69999999999993</v>
      </c>
      <c r="M54" s="28">
        <v>300</v>
      </c>
      <c r="N54" s="28">
        <v>295</v>
      </c>
      <c r="O54" s="39">
        <v>5314800</v>
      </c>
      <c r="P54" s="40">
        <v>-1.6155088852988692E-3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993.6</v>
      </c>
      <c r="F55" s="37">
        <v>989.18333333333339</v>
      </c>
      <c r="G55" s="38">
        <v>982.81666666666683</v>
      </c>
      <c r="H55" s="38">
        <v>972.03333333333342</v>
      </c>
      <c r="I55" s="38">
        <v>965.66666666666686</v>
      </c>
      <c r="J55" s="38">
        <v>999.96666666666681</v>
      </c>
      <c r="K55" s="38">
        <v>1006.3333333333334</v>
      </c>
      <c r="L55" s="38">
        <v>1017.1166666666668</v>
      </c>
      <c r="M55" s="28">
        <v>995.55</v>
      </c>
      <c r="N55" s="28">
        <v>978.4</v>
      </c>
      <c r="O55" s="39">
        <v>12286250</v>
      </c>
      <c r="P55" s="40">
        <v>-2.9417731791438425E-3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945.8</v>
      </c>
      <c r="F56" s="37">
        <v>943.03333333333342</v>
      </c>
      <c r="G56" s="38">
        <v>938.21666666666681</v>
      </c>
      <c r="H56" s="38">
        <v>930.63333333333344</v>
      </c>
      <c r="I56" s="38">
        <v>925.81666666666683</v>
      </c>
      <c r="J56" s="38">
        <v>950.61666666666679</v>
      </c>
      <c r="K56" s="38">
        <v>955.43333333333339</v>
      </c>
      <c r="L56" s="38">
        <v>963.01666666666677</v>
      </c>
      <c r="M56" s="28">
        <v>947.85</v>
      </c>
      <c r="N56" s="28">
        <v>935.45</v>
      </c>
      <c r="O56" s="39">
        <v>12905750</v>
      </c>
      <c r="P56" s="40">
        <v>-2.2065704575678472E-2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237</v>
      </c>
      <c r="F57" s="37">
        <v>236.71666666666667</v>
      </c>
      <c r="G57" s="38">
        <v>235.48333333333335</v>
      </c>
      <c r="H57" s="38">
        <v>233.96666666666667</v>
      </c>
      <c r="I57" s="38">
        <v>232.73333333333335</v>
      </c>
      <c r="J57" s="38">
        <v>238.23333333333335</v>
      </c>
      <c r="K57" s="38">
        <v>239.46666666666664</v>
      </c>
      <c r="L57" s="38">
        <v>240.98333333333335</v>
      </c>
      <c r="M57" s="28">
        <v>237.95</v>
      </c>
      <c r="N57" s="28">
        <v>235.2</v>
      </c>
      <c r="O57" s="39">
        <v>37317000</v>
      </c>
      <c r="P57" s="40">
        <v>8.6275400158928369E-3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4138.45</v>
      </c>
      <c r="F58" s="37">
        <v>4135.6833333333334</v>
      </c>
      <c r="G58" s="38">
        <v>4111.666666666667</v>
      </c>
      <c r="H58" s="38">
        <v>4084.8833333333332</v>
      </c>
      <c r="I58" s="38">
        <v>4060.8666666666668</v>
      </c>
      <c r="J58" s="38">
        <v>4162.4666666666672</v>
      </c>
      <c r="K58" s="38">
        <v>4186.4833333333336</v>
      </c>
      <c r="L58" s="38">
        <v>4213.2666666666673</v>
      </c>
      <c r="M58" s="28">
        <v>4159.7</v>
      </c>
      <c r="N58" s="28">
        <v>4108.8999999999996</v>
      </c>
      <c r="O58" s="39">
        <v>931200</v>
      </c>
      <c r="P58" s="40">
        <v>-1.447643557986167E-3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1587</v>
      </c>
      <c r="F59" s="37">
        <v>1583.3833333333332</v>
      </c>
      <c r="G59" s="38">
        <v>1572.7666666666664</v>
      </c>
      <c r="H59" s="38">
        <v>1558.5333333333333</v>
      </c>
      <c r="I59" s="38">
        <v>1547.9166666666665</v>
      </c>
      <c r="J59" s="38">
        <v>1597.6166666666663</v>
      </c>
      <c r="K59" s="38">
        <v>1608.2333333333331</v>
      </c>
      <c r="L59" s="38">
        <v>1622.4666666666662</v>
      </c>
      <c r="M59" s="28">
        <v>1594</v>
      </c>
      <c r="N59" s="28">
        <v>1569.15</v>
      </c>
      <c r="O59" s="39">
        <v>2372300</v>
      </c>
      <c r="P59" s="40">
        <v>1.1339898537749925E-2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641.15</v>
      </c>
      <c r="F60" s="37">
        <v>638.44999999999993</v>
      </c>
      <c r="G60" s="38">
        <v>633.74999999999989</v>
      </c>
      <c r="H60" s="38">
        <v>626.34999999999991</v>
      </c>
      <c r="I60" s="38">
        <v>621.64999999999986</v>
      </c>
      <c r="J60" s="38">
        <v>645.84999999999991</v>
      </c>
      <c r="K60" s="38">
        <v>650.54999999999995</v>
      </c>
      <c r="L60" s="38">
        <v>657.94999999999993</v>
      </c>
      <c r="M60" s="28">
        <v>643.15</v>
      </c>
      <c r="N60" s="28">
        <v>631.04999999999995</v>
      </c>
      <c r="O60" s="39">
        <v>7527000</v>
      </c>
      <c r="P60" s="40">
        <v>2.9313790806129248E-3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964.85</v>
      </c>
      <c r="F61" s="37">
        <v>964</v>
      </c>
      <c r="G61" s="38">
        <v>958.25</v>
      </c>
      <c r="H61" s="38">
        <v>951.65</v>
      </c>
      <c r="I61" s="38">
        <v>945.9</v>
      </c>
      <c r="J61" s="38">
        <v>970.6</v>
      </c>
      <c r="K61" s="38">
        <v>976.35</v>
      </c>
      <c r="L61" s="38">
        <v>982.95</v>
      </c>
      <c r="M61" s="28">
        <v>969.75</v>
      </c>
      <c r="N61" s="28">
        <v>957.4</v>
      </c>
      <c r="O61" s="39">
        <v>1395800</v>
      </c>
      <c r="P61" s="40">
        <v>-4.4932601098352475E-3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45071</v>
      </c>
      <c r="E62" s="37">
        <v>257.3</v>
      </c>
      <c r="F62" s="37">
        <v>256.81666666666666</v>
      </c>
      <c r="G62" s="38">
        <v>255.0333333333333</v>
      </c>
      <c r="H62" s="38">
        <v>252.76666666666665</v>
      </c>
      <c r="I62" s="38">
        <v>250.98333333333329</v>
      </c>
      <c r="J62" s="38">
        <v>259.08333333333331</v>
      </c>
      <c r="K62" s="38">
        <v>260.86666666666673</v>
      </c>
      <c r="L62" s="38">
        <v>263.13333333333333</v>
      </c>
      <c r="M62" s="28">
        <v>258.60000000000002</v>
      </c>
      <c r="N62" s="28">
        <v>254.55</v>
      </c>
      <c r="O62" s="39">
        <v>13475700</v>
      </c>
      <c r="P62" s="40">
        <v>-1.2226498075865861E-2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138.69999999999999</v>
      </c>
      <c r="F63" s="37">
        <v>138.43333333333331</v>
      </c>
      <c r="G63" s="38">
        <v>137.01666666666662</v>
      </c>
      <c r="H63" s="38">
        <v>135.33333333333331</v>
      </c>
      <c r="I63" s="38">
        <v>133.91666666666663</v>
      </c>
      <c r="J63" s="38">
        <v>140.11666666666662</v>
      </c>
      <c r="K63" s="38">
        <v>141.5333333333333</v>
      </c>
      <c r="L63" s="38">
        <v>143.21666666666661</v>
      </c>
      <c r="M63" s="28">
        <v>139.85</v>
      </c>
      <c r="N63" s="28">
        <v>136.75</v>
      </c>
      <c r="O63" s="39">
        <v>16930000</v>
      </c>
      <c r="P63" s="40">
        <v>-7.0381231671554252E-3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1647</v>
      </c>
      <c r="F64" s="37">
        <v>1642.8666666666668</v>
      </c>
      <c r="G64" s="38">
        <v>1627.8833333333337</v>
      </c>
      <c r="H64" s="38">
        <v>1608.7666666666669</v>
      </c>
      <c r="I64" s="38">
        <v>1593.7833333333338</v>
      </c>
      <c r="J64" s="38">
        <v>1661.9833333333336</v>
      </c>
      <c r="K64" s="38">
        <v>1676.9666666666667</v>
      </c>
      <c r="L64" s="38">
        <v>1696.0833333333335</v>
      </c>
      <c r="M64" s="28">
        <v>1657.85</v>
      </c>
      <c r="N64" s="28">
        <v>1623.75</v>
      </c>
      <c r="O64" s="39">
        <v>2346600</v>
      </c>
      <c r="P64" s="40">
        <v>1.9817470664928293E-2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515.65</v>
      </c>
      <c r="F65" s="37">
        <v>515.96666666666658</v>
      </c>
      <c r="G65" s="38">
        <v>511.48333333333312</v>
      </c>
      <c r="H65" s="38">
        <v>507.31666666666655</v>
      </c>
      <c r="I65" s="38">
        <v>502.83333333333309</v>
      </c>
      <c r="J65" s="38">
        <v>520.13333333333321</v>
      </c>
      <c r="K65" s="38">
        <v>524.61666666666656</v>
      </c>
      <c r="L65" s="38">
        <v>528.78333333333319</v>
      </c>
      <c r="M65" s="28">
        <v>520.45000000000005</v>
      </c>
      <c r="N65" s="28">
        <v>511.8</v>
      </c>
      <c r="O65" s="39">
        <v>15748750</v>
      </c>
      <c r="P65" s="40">
        <v>4.3741197912351919E-2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45071</v>
      </c>
      <c r="E66" s="37">
        <v>2089.8000000000002</v>
      </c>
      <c r="F66" s="37">
        <v>2083.3166666666671</v>
      </c>
      <c r="G66" s="38">
        <v>2066.483333333334</v>
      </c>
      <c r="H66" s="38">
        <v>2043.166666666667</v>
      </c>
      <c r="I66" s="38">
        <v>2026.3333333333339</v>
      </c>
      <c r="J66" s="38">
        <v>2106.6333333333341</v>
      </c>
      <c r="K66" s="38">
        <v>2123.4666666666672</v>
      </c>
      <c r="L66" s="38">
        <v>2146.7833333333342</v>
      </c>
      <c r="M66" s="28">
        <v>2100.15</v>
      </c>
      <c r="N66" s="28">
        <v>2060</v>
      </c>
      <c r="O66" s="39">
        <v>1713500</v>
      </c>
      <c r="P66" s="40">
        <v>-6.9545059403071574E-3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1951.6</v>
      </c>
      <c r="F67" s="37">
        <v>1952.5166666666667</v>
      </c>
      <c r="G67" s="38">
        <v>1939.0333333333333</v>
      </c>
      <c r="H67" s="38">
        <v>1926.4666666666667</v>
      </c>
      <c r="I67" s="38">
        <v>1912.9833333333333</v>
      </c>
      <c r="J67" s="38">
        <v>1965.0833333333333</v>
      </c>
      <c r="K67" s="38">
        <v>1978.5666666666664</v>
      </c>
      <c r="L67" s="38">
        <v>1991.1333333333332</v>
      </c>
      <c r="M67" s="28">
        <v>1966</v>
      </c>
      <c r="N67" s="28">
        <v>1939.95</v>
      </c>
      <c r="O67" s="39">
        <v>2002850</v>
      </c>
      <c r="P67" s="40">
        <v>1.1310560731146961E-2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45071</v>
      </c>
      <c r="E68" s="37">
        <v>205.75</v>
      </c>
      <c r="F68" s="37">
        <v>206.41666666666666</v>
      </c>
      <c r="G68" s="38">
        <v>203.63333333333333</v>
      </c>
      <c r="H68" s="38">
        <v>201.51666666666668</v>
      </c>
      <c r="I68" s="38">
        <v>198.73333333333335</v>
      </c>
      <c r="J68" s="38">
        <v>208.5333333333333</v>
      </c>
      <c r="K68" s="38">
        <v>211.31666666666666</v>
      </c>
      <c r="L68" s="38">
        <v>213.43333333333328</v>
      </c>
      <c r="M68" s="28">
        <v>209.2</v>
      </c>
      <c r="N68" s="28">
        <v>204.3</v>
      </c>
      <c r="O68" s="39">
        <v>15940400</v>
      </c>
      <c r="P68" s="40">
        <v>-9.7408244912158635E-3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3411.7</v>
      </c>
      <c r="F69" s="37">
        <v>3391.9166666666665</v>
      </c>
      <c r="G69" s="38">
        <v>3358.833333333333</v>
      </c>
      <c r="H69" s="38">
        <v>3305.9666666666667</v>
      </c>
      <c r="I69" s="38">
        <v>3272.8833333333332</v>
      </c>
      <c r="J69" s="38">
        <v>3444.7833333333328</v>
      </c>
      <c r="K69" s="38">
        <v>3477.8666666666659</v>
      </c>
      <c r="L69" s="38">
        <v>3530.7333333333327</v>
      </c>
      <c r="M69" s="28">
        <v>3425</v>
      </c>
      <c r="N69" s="28">
        <v>3339.05</v>
      </c>
      <c r="O69" s="39">
        <v>3389900</v>
      </c>
      <c r="P69" s="40">
        <v>4.3608096667436314E-2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45071</v>
      </c>
      <c r="E70" s="37">
        <v>2907.5</v>
      </c>
      <c r="F70" s="37">
        <v>2914.6833333333329</v>
      </c>
      <c r="G70" s="38">
        <v>2887.3666666666659</v>
      </c>
      <c r="H70" s="38">
        <v>2867.2333333333331</v>
      </c>
      <c r="I70" s="38">
        <v>2839.9166666666661</v>
      </c>
      <c r="J70" s="38">
        <v>2934.8166666666657</v>
      </c>
      <c r="K70" s="38">
        <v>2962.1333333333323</v>
      </c>
      <c r="L70" s="38">
        <v>2982.2666666666655</v>
      </c>
      <c r="M70" s="28">
        <v>2942</v>
      </c>
      <c r="N70" s="28">
        <v>2894.55</v>
      </c>
      <c r="O70" s="39">
        <v>867950</v>
      </c>
      <c r="P70" s="40">
        <v>6.493882994143909E-3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435.4</v>
      </c>
      <c r="F71" s="37">
        <v>433.5</v>
      </c>
      <c r="G71" s="38">
        <v>430.4</v>
      </c>
      <c r="H71" s="38">
        <v>425.4</v>
      </c>
      <c r="I71" s="38">
        <v>422.29999999999995</v>
      </c>
      <c r="J71" s="38">
        <v>438.5</v>
      </c>
      <c r="K71" s="38">
        <v>441.6</v>
      </c>
      <c r="L71" s="38">
        <v>446.6</v>
      </c>
      <c r="M71" s="28">
        <v>436.6</v>
      </c>
      <c r="N71" s="28">
        <v>428.5</v>
      </c>
      <c r="O71" s="39">
        <v>36598650</v>
      </c>
      <c r="P71" s="40">
        <v>1.1445508435932512E-2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4891.5</v>
      </c>
      <c r="F72" s="37">
        <v>4901.1333333333341</v>
      </c>
      <c r="G72" s="38">
        <v>4842.4166666666679</v>
      </c>
      <c r="H72" s="38">
        <v>4793.3333333333339</v>
      </c>
      <c r="I72" s="38">
        <v>4734.6166666666677</v>
      </c>
      <c r="J72" s="38">
        <v>4950.2166666666681</v>
      </c>
      <c r="K72" s="38">
        <v>5008.9333333333334</v>
      </c>
      <c r="L72" s="38">
        <v>5058.0166666666682</v>
      </c>
      <c r="M72" s="28">
        <v>4959.8500000000004</v>
      </c>
      <c r="N72" s="28">
        <v>4852.05</v>
      </c>
      <c r="O72" s="39">
        <v>2999750</v>
      </c>
      <c r="P72" s="40">
        <v>3.0886206452167188E-2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3419.45</v>
      </c>
      <c r="F73" s="37">
        <v>3402.9833333333336</v>
      </c>
      <c r="G73" s="38">
        <v>3378.2666666666673</v>
      </c>
      <c r="H73" s="38">
        <v>3337.0833333333339</v>
      </c>
      <c r="I73" s="38">
        <v>3312.3666666666677</v>
      </c>
      <c r="J73" s="38">
        <v>3444.166666666667</v>
      </c>
      <c r="K73" s="38">
        <v>3468.8833333333332</v>
      </c>
      <c r="L73" s="38">
        <v>3510.0666666666666</v>
      </c>
      <c r="M73" s="28">
        <v>3427.7</v>
      </c>
      <c r="N73" s="28">
        <v>3361.8</v>
      </c>
      <c r="O73" s="39">
        <v>3191825</v>
      </c>
      <c r="P73" s="40">
        <v>-2.1926218275502933E-4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2051.15</v>
      </c>
      <c r="F74" s="37">
        <v>2063.7166666666667</v>
      </c>
      <c r="G74" s="38">
        <v>2024.4333333333334</v>
      </c>
      <c r="H74" s="38">
        <v>1997.7166666666667</v>
      </c>
      <c r="I74" s="38">
        <v>1958.4333333333334</v>
      </c>
      <c r="J74" s="38">
        <v>2090.4333333333334</v>
      </c>
      <c r="K74" s="38">
        <v>2129.7166666666672</v>
      </c>
      <c r="L74" s="38">
        <v>2156.4333333333334</v>
      </c>
      <c r="M74" s="28">
        <v>2103</v>
      </c>
      <c r="N74" s="28">
        <v>2037</v>
      </c>
      <c r="O74" s="39">
        <v>1413500</v>
      </c>
      <c r="P74" s="40">
        <v>3.4205231388329982E-2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189.25</v>
      </c>
      <c r="F75" s="37">
        <v>189</v>
      </c>
      <c r="G75" s="38">
        <v>187.75</v>
      </c>
      <c r="H75" s="38">
        <v>186.25</v>
      </c>
      <c r="I75" s="38">
        <v>185</v>
      </c>
      <c r="J75" s="38">
        <v>190.5</v>
      </c>
      <c r="K75" s="38">
        <v>191.75</v>
      </c>
      <c r="L75" s="38">
        <v>193.25</v>
      </c>
      <c r="M75" s="28">
        <v>190.25</v>
      </c>
      <c r="N75" s="28">
        <v>187.5</v>
      </c>
      <c r="O75" s="39">
        <v>21772800</v>
      </c>
      <c r="P75" s="40">
        <v>-1.1118378024852845E-2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129.19999999999999</v>
      </c>
      <c r="F76" s="37">
        <v>128.30000000000001</v>
      </c>
      <c r="G76" s="38">
        <v>127.20000000000002</v>
      </c>
      <c r="H76" s="38">
        <v>125.2</v>
      </c>
      <c r="I76" s="38">
        <v>124.10000000000001</v>
      </c>
      <c r="J76" s="38">
        <v>130.30000000000001</v>
      </c>
      <c r="K76" s="38">
        <v>131.40000000000003</v>
      </c>
      <c r="L76" s="38">
        <v>133.40000000000003</v>
      </c>
      <c r="M76" s="28">
        <v>129.4</v>
      </c>
      <c r="N76" s="28">
        <v>126.3</v>
      </c>
      <c r="O76" s="39">
        <v>95960000</v>
      </c>
      <c r="P76" s="40">
        <v>-3.0511214386744798E-2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109.2</v>
      </c>
      <c r="F77" s="37">
        <v>108.43333333333334</v>
      </c>
      <c r="G77" s="38">
        <v>107.46666666666667</v>
      </c>
      <c r="H77" s="38">
        <v>105.73333333333333</v>
      </c>
      <c r="I77" s="38">
        <v>104.76666666666667</v>
      </c>
      <c r="J77" s="38">
        <v>110.16666666666667</v>
      </c>
      <c r="K77" s="38">
        <v>111.13333333333334</v>
      </c>
      <c r="L77" s="38">
        <v>112.86666666666667</v>
      </c>
      <c r="M77" s="28">
        <v>109.4</v>
      </c>
      <c r="N77" s="28">
        <v>106.7</v>
      </c>
      <c r="O77" s="39">
        <v>58468500</v>
      </c>
      <c r="P77" s="40">
        <v>-9.1487052256163746E-3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571.45000000000005</v>
      </c>
      <c r="F78" s="37">
        <v>571.08333333333337</v>
      </c>
      <c r="G78" s="38">
        <v>564.86666666666679</v>
      </c>
      <c r="H78" s="38">
        <v>558.28333333333342</v>
      </c>
      <c r="I78" s="38">
        <v>552.06666666666683</v>
      </c>
      <c r="J78" s="38">
        <v>577.66666666666674</v>
      </c>
      <c r="K78" s="38">
        <v>583.88333333333321</v>
      </c>
      <c r="L78" s="38">
        <v>590.4666666666667</v>
      </c>
      <c r="M78" s="28">
        <v>577.29999999999995</v>
      </c>
      <c r="N78" s="28">
        <v>564.5</v>
      </c>
      <c r="O78" s="39">
        <v>6210350</v>
      </c>
      <c r="P78" s="40">
        <v>-6.7254174397031541E-3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46.85</v>
      </c>
      <c r="F79" s="37">
        <v>46.583333333333336</v>
      </c>
      <c r="G79" s="38">
        <v>46.216666666666669</v>
      </c>
      <c r="H79" s="38">
        <v>45.583333333333336</v>
      </c>
      <c r="I79" s="38">
        <v>45.216666666666669</v>
      </c>
      <c r="J79" s="38">
        <v>47.216666666666669</v>
      </c>
      <c r="K79" s="38">
        <v>47.583333333333329</v>
      </c>
      <c r="L79" s="38">
        <v>48.216666666666669</v>
      </c>
      <c r="M79" s="28">
        <v>46.95</v>
      </c>
      <c r="N79" s="28">
        <v>45.95</v>
      </c>
      <c r="O79" s="39">
        <v>127125000</v>
      </c>
      <c r="P79" s="40">
        <v>9.2890317970703816E-3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45071</v>
      </c>
      <c r="E80" s="37">
        <v>601.54999999999995</v>
      </c>
      <c r="F80" s="37">
        <v>598.73333333333335</v>
      </c>
      <c r="G80" s="38">
        <v>595.11666666666667</v>
      </c>
      <c r="H80" s="38">
        <v>588.68333333333328</v>
      </c>
      <c r="I80" s="38">
        <v>585.06666666666661</v>
      </c>
      <c r="J80" s="38">
        <v>605.16666666666674</v>
      </c>
      <c r="K80" s="38">
        <v>608.78333333333353</v>
      </c>
      <c r="L80" s="38">
        <v>615.21666666666681</v>
      </c>
      <c r="M80" s="28">
        <v>602.35</v>
      </c>
      <c r="N80" s="28">
        <v>592.29999999999995</v>
      </c>
      <c r="O80" s="39">
        <v>8439600</v>
      </c>
      <c r="P80" s="40">
        <v>-1.3823484733404223E-2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966.8</v>
      </c>
      <c r="F81" s="37">
        <v>962.65</v>
      </c>
      <c r="G81" s="38">
        <v>953.3</v>
      </c>
      <c r="H81" s="38">
        <v>939.8</v>
      </c>
      <c r="I81" s="38">
        <v>930.44999999999993</v>
      </c>
      <c r="J81" s="38">
        <v>976.15</v>
      </c>
      <c r="K81" s="38">
        <v>985.50000000000011</v>
      </c>
      <c r="L81" s="38">
        <v>999</v>
      </c>
      <c r="M81" s="28">
        <v>972</v>
      </c>
      <c r="N81" s="28">
        <v>949.15</v>
      </c>
      <c r="O81" s="39">
        <v>10011000</v>
      </c>
      <c r="P81" s="40">
        <v>3.3340214698596202E-2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1343.6</v>
      </c>
      <c r="F82" s="37">
        <v>1336.8333333333333</v>
      </c>
      <c r="G82" s="38">
        <v>1326.7166666666665</v>
      </c>
      <c r="H82" s="38">
        <v>1309.8333333333333</v>
      </c>
      <c r="I82" s="38">
        <v>1299.7166666666665</v>
      </c>
      <c r="J82" s="38">
        <v>1353.7166666666665</v>
      </c>
      <c r="K82" s="38">
        <v>1363.8333333333333</v>
      </c>
      <c r="L82" s="38">
        <v>1380.7166666666665</v>
      </c>
      <c r="M82" s="28">
        <v>1346.95</v>
      </c>
      <c r="N82" s="28">
        <v>1319.95</v>
      </c>
      <c r="O82" s="39">
        <v>4369475</v>
      </c>
      <c r="P82" s="40">
        <v>-7.7211747540294881E-3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301.55</v>
      </c>
      <c r="F83" s="37">
        <v>300.33333333333331</v>
      </c>
      <c r="G83" s="38">
        <v>297.91666666666663</v>
      </c>
      <c r="H83" s="38">
        <v>294.2833333333333</v>
      </c>
      <c r="I83" s="38">
        <v>291.86666666666662</v>
      </c>
      <c r="J83" s="38">
        <v>303.96666666666664</v>
      </c>
      <c r="K83" s="38">
        <v>306.38333333333327</v>
      </c>
      <c r="L83" s="38">
        <v>310.01666666666665</v>
      </c>
      <c r="M83" s="28">
        <v>302.75</v>
      </c>
      <c r="N83" s="28">
        <v>296.7</v>
      </c>
      <c r="O83" s="39">
        <v>7336000</v>
      </c>
      <c r="P83" s="40">
        <v>-2.2388059701492536E-2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1781.15</v>
      </c>
      <c r="F84" s="37">
        <v>1776.1666666666667</v>
      </c>
      <c r="G84" s="38">
        <v>1764.5833333333335</v>
      </c>
      <c r="H84" s="38">
        <v>1748.0166666666667</v>
      </c>
      <c r="I84" s="38">
        <v>1736.4333333333334</v>
      </c>
      <c r="J84" s="38">
        <v>1792.7333333333336</v>
      </c>
      <c r="K84" s="38">
        <v>1804.3166666666671</v>
      </c>
      <c r="L84" s="38">
        <v>1820.8833333333337</v>
      </c>
      <c r="M84" s="28">
        <v>1787.75</v>
      </c>
      <c r="N84" s="28">
        <v>1759.6</v>
      </c>
      <c r="O84" s="39">
        <v>12343350</v>
      </c>
      <c r="P84" s="40">
        <v>2.0437280684841709E-3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464.7</v>
      </c>
      <c r="F85" s="37">
        <v>463.84999999999997</v>
      </c>
      <c r="G85" s="38">
        <v>456.49999999999994</v>
      </c>
      <c r="H85" s="38">
        <v>448.29999999999995</v>
      </c>
      <c r="I85" s="38">
        <v>440.94999999999993</v>
      </c>
      <c r="J85" s="38">
        <v>472.04999999999995</v>
      </c>
      <c r="K85" s="38">
        <v>479.4</v>
      </c>
      <c r="L85" s="38">
        <v>487.59999999999997</v>
      </c>
      <c r="M85" s="28">
        <v>471.2</v>
      </c>
      <c r="N85" s="28">
        <v>455.65</v>
      </c>
      <c r="O85" s="39">
        <v>6826250</v>
      </c>
      <c r="P85" s="40">
        <v>1.4301634472511144E-2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45071</v>
      </c>
      <c r="E86" s="37">
        <v>2964.3</v>
      </c>
      <c r="F86" s="37">
        <v>2953.1166666666668</v>
      </c>
      <c r="G86" s="38">
        <v>2937.2333333333336</v>
      </c>
      <c r="H86" s="38">
        <v>2910.166666666667</v>
      </c>
      <c r="I86" s="38">
        <v>2894.2833333333338</v>
      </c>
      <c r="J86" s="38">
        <v>2980.1833333333334</v>
      </c>
      <c r="K86" s="38">
        <v>2996.0666666666666</v>
      </c>
      <c r="L86" s="38">
        <v>3023.1333333333332</v>
      </c>
      <c r="M86" s="28">
        <v>2969</v>
      </c>
      <c r="N86" s="28">
        <v>2926.05</v>
      </c>
      <c r="O86" s="39">
        <v>3169500</v>
      </c>
      <c r="P86" s="40">
        <v>-3.4899075646104508E-3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1259.45</v>
      </c>
      <c r="F87" s="37">
        <v>1253.1499999999999</v>
      </c>
      <c r="G87" s="38">
        <v>1244.2999999999997</v>
      </c>
      <c r="H87" s="38">
        <v>1229.1499999999999</v>
      </c>
      <c r="I87" s="38">
        <v>1220.2999999999997</v>
      </c>
      <c r="J87" s="38">
        <v>1268.2999999999997</v>
      </c>
      <c r="K87" s="38">
        <v>1277.1499999999996</v>
      </c>
      <c r="L87" s="38">
        <v>1292.2999999999997</v>
      </c>
      <c r="M87" s="28">
        <v>1262</v>
      </c>
      <c r="N87" s="28">
        <v>1238</v>
      </c>
      <c r="O87" s="39">
        <v>5463000</v>
      </c>
      <c r="P87" s="40">
        <v>7.7476480354178199E-3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1083.05</v>
      </c>
      <c r="F88" s="37">
        <v>1084.8666666666666</v>
      </c>
      <c r="G88" s="38">
        <v>1075.6333333333332</v>
      </c>
      <c r="H88" s="38">
        <v>1068.2166666666667</v>
      </c>
      <c r="I88" s="38">
        <v>1058.9833333333333</v>
      </c>
      <c r="J88" s="38">
        <v>1092.2833333333331</v>
      </c>
      <c r="K88" s="38">
        <v>1101.5166666666662</v>
      </c>
      <c r="L88" s="38">
        <v>1108.9333333333329</v>
      </c>
      <c r="M88" s="28">
        <v>1094.0999999999999</v>
      </c>
      <c r="N88" s="28">
        <v>1077.45</v>
      </c>
      <c r="O88" s="39">
        <v>11319000</v>
      </c>
      <c r="P88" s="40">
        <v>6.7866259884191522E-3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2720</v>
      </c>
      <c r="F89" s="37">
        <v>2714.4833333333336</v>
      </c>
      <c r="G89" s="38">
        <v>2706.1166666666672</v>
      </c>
      <c r="H89" s="38">
        <v>2692.2333333333336</v>
      </c>
      <c r="I89" s="38">
        <v>2683.8666666666672</v>
      </c>
      <c r="J89" s="38">
        <v>2728.3666666666672</v>
      </c>
      <c r="K89" s="38">
        <v>2736.733333333334</v>
      </c>
      <c r="L89" s="38">
        <v>2750.6166666666672</v>
      </c>
      <c r="M89" s="28">
        <v>2722.85</v>
      </c>
      <c r="N89" s="28">
        <v>2700.6</v>
      </c>
      <c r="O89" s="39">
        <v>17579100</v>
      </c>
      <c r="P89" s="40">
        <v>3.6138800397355533E-3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1847.9</v>
      </c>
      <c r="F90" s="37">
        <v>1841.8000000000002</v>
      </c>
      <c r="G90" s="38">
        <v>1831.1500000000003</v>
      </c>
      <c r="H90" s="38">
        <v>1814.4</v>
      </c>
      <c r="I90" s="38">
        <v>1803.7500000000002</v>
      </c>
      <c r="J90" s="38">
        <v>1858.5500000000004</v>
      </c>
      <c r="K90" s="38">
        <v>1869.2</v>
      </c>
      <c r="L90" s="38">
        <v>1885.9500000000005</v>
      </c>
      <c r="M90" s="28">
        <v>1852.45</v>
      </c>
      <c r="N90" s="28">
        <v>1825.05</v>
      </c>
      <c r="O90" s="39">
        <v>2112900</v>
      </c>
      <c r="P90" s="40">
        <v>-1.6478145510403577E-2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1638.1</v>
      </c>
      <c r="F91" s="37">
        <v>1633.6666666666667</v>
      </c>
      <c r="G91" s="38">
        <v>1627.3833333333334</v>
      </c>
      <c r="H91" s="38">
        <v>1616.6666666666667</v>
      </c>
      <c r="I91" s="38">
        <v>1610.3833333333334</v>
      </c>
      <c r="J91" s="38">
        <v>1644.3833333333334</v>
      </c>
      <c r="K91" s="38">
        <v>1650.6666666666667</v>
      </c>
      <c r="L91" s="38">
        <v>1661.3833333333334</v>
      </c>
      <c r="M91" s="28">
        <v>1639.95</v>
      </c>
      <c r="N91" s="28">
        <v>1622.95</v>
      </c>
      <c r="O91" s="39">
        <v>75144850</v>
      </c>
      <c r="P91" s="40">
        <v>-3.2091926011462414E-2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563.65</v>
      </c>
      <c r="F92" s="37">
        <v>560.11666666666667</v>
      </c>
      <c r="G92" s="38">
        <v>555.7833333333333</v>
      </c>
      <c r="H92" s="38">
        <v>547.91666666666663</v>
      </c>
      <c r="I92" s="38">
        <v>543.58333333333326</v>
      </c>
      <c r="J92" s="38">
        <v>567.98333333333335</v>
      </c>
      <c r="K92" s="38">
        <v>572.31666666666661</v>
      </c>
      <c r="L92" s="38">
        <v>580.18333333333339</v>
      </c>
      <c r="M92" s="28">
        <v>564.45000000000005</v>
      </c>
      <c r="N92" s="28">
        <v>552.25</v>
      </c>
      <c r="O92" s="39">
        <v>16931200</v>
      </c>
      <c r="P92" s="40">
        <v>1.590654082238796E-2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2598.9499999999998</v>
      </c>
      <c r="F93" s="37">
        <v>2596.35</v>
      </c>
      <c r="G93" s="38">
        <v>2580.75</v>
      </c>
      <c r="H93" s="38">
        <v>2562.5500000000002</v>
      </c>
      <c r="I93" s="38">
        <v>2546.9500000000003</v>
      </c>
      <c r="J93" s="38">
        <v>2614.5499999999997</v>
      </c>
      <c r="K93" s="38">
        <v>2630.1499999999992</v>
      </c>
      <c r="L93" s="38">
        <v>2648.3499999999995</v>
      </c>
      <c r="M93" s="28">
        <v>2611.9499999999998</v>
      </c>
      <c r="N93" s="28">
        <v>2578.15</v>
      </c>
      <c r="O93" s="39">
        <v>4440300</v>
      </c>
      <c r="P93" s="40">
        <v>1.3767123287671233E-2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439.1</v>
      </c>
      <c r="F94" s="37">
        <v>439.58333333333331</v>
      </c>
      <c r="G94" s="38">
        <v>435.36666666666662</v>
      </c>
      <c r="H94" s="38">
        <v>431.63333333333333</v>
      </c>
      <c r="I94" s="38">
        <v>427.41666666666663</v>
      </c>
      <c r="J94" s="38">
        <v>443.31666666666661</v>
      </c>
      <c r="K94" s="38">
        <v>447.5333333333333</v>
      </c>
      <c r="L94" s="38">
        <v>451.26666666666659</v>
      </c>
      <c r="M94" s="28">
        <v>443.8</v>
      </c>
      <c r="N94" s="28">
        <v>435.85</v>
      </c>
      <c r="O94" s="39">
        <v>23371600</v>
      </c>
      <c r="P94" s="40">
        <v>-4.7692857994515317E-3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45071</v>
      </c>
      <c r="E95" s="37">
        <v>106.3</v>
      </c>
      <c r="F95" s="37">
        <v>105.95</v>
      </c>
      <c r="G95" s="38">
        <v>105.10000000000001</v>
      </c>
      <c r="H95" s="38">
        <v>103.9</v>
      </c>
      <c r="I95" s="38">
        <v>103.05000000000001</v>
      </c>
      <c r="J95" s="38">
        <v>107.15</v>
      </c>
      <c r="K95" s="38">
        <v>108</v>
      </c>
      <c r="L95" s="38">
        <v>109.2</v>
      </c>
      <c r="M95" s="28">
        <v>106.8</v>
      </c>
      <c r="N95" s="28">
        <v>104.75</v>
      </c>
      <c r="O95" s="39">
        <v>19948100</v>
      </c>
      <c r="P95" s="40">
        <v>-2.3256279195382752E-3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257.3</v>
      </c>
      <c r="F96" s="37">
        <v>257.63333333333338</v>
      </c>
      <c r="G96" s="38">
        <v>254.96666666666675</v>
      </c>
      <c r="H96" s="38">
        <v>252.63333333333338</v>
      </c>
      <c r="I96" s="38">
        <v>249.96666666666675</v>
      </c>
      <c r="J96" s="38">
        <v>259.96666666666675</v>
      </c>
      <c r="K96" s="38">
        <v>262.63333333333338</v>
      </c>
      <c r="L96" s="38">
        <v>264.96666666666675</v>
      </c>
      <c r="M96" s="28">
        <v>260.3</v>
      </c>
      <c r="N96" s="28">
        <v>255.3</v>
      </c>
      <c r="O96" s="39">
        <v>19809900</v>
      </c>
      <c r="P96" s="40">
        <v>6.9221801224132906E-2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2533.8000000000002</v>
      </c>
      <c r="F97" s="37">
        <v>2532.4</v>
      </c>
      <c r="G97" s="38">
        <v>2521.3500000000004</v>
      </c>
      <c r="H97" s="38">
        <v>2508.9</v>
      </c>
      <c r="I97" s="38">
        <v>2497.8500000000004</v>
      </c>
      <c r="J97" s="38">
        <v>2544.8500000000004</v>
      </c>
      <c r="K97" s="38">
        <v>2555.9000000000005</v>
      </c>
      <c r="L97" s="38">
        <v>2568.3500000000004</v>
      </c>
      <c r="M97" s="28">
        <v>2543.4499999999998</v>
      </c>
      <c r="N97" s="28">
        <v>2519.9499999999998</v>
      </c>
      <c r="O97" s="39">
        <v>10508100</v>
      </c>
      <c r="P97" s="40">
        <v>3.2652593589780313E-3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115.45</v>
      </c>
      <c r="F98" s="37">
        <v>114.03333333333335</v>
      </c>
      <c r="G98" s="38">
        <v>111.86666666666669</v>
      </c>
      <c r="H98" s="38">
        <v>108.28333333333335</v>
      </c>
      <c r="I98" s="38">
        <v>106.11666666666669</v>
      </c>
      <c r="J98" s="38">
        <v>117.61666666666669</v>
      </c>
      <c r="K98" s="38">
        <v>119.78333333333335</v>
      </c>
      <c r="L98" s="38">
        <v>123.36666666666669</v>
      </c>
      <c r="M98" s="28">
        <v>116.2</v>
      </c>
      <c r="N98" s="28">
        <v>110.45</v>
      </c>
      <c r="O98" s="39">
        <v>51931100</v>
      </c>
      <c r="P98" s="40">
        <v>2.2251899999614017E-3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940.2</v>
      </c>
      <c r="F99" s="37">
        <v>939.2166666666667</v>
      </c>
      <c r="G99" s="38">
        <v>933.98333333333335</v>
      </c>
      <c r="H99" s="38">
        <v>927.76666666666665</v>
      </c>
      <c r="I99" s="38">
        <v>922.5333333333333</v>
      </c>
      <c r="J99" s="38">
        <v>945.43333333333339</v>
      </c>
      <c r="K99" s="38">
        <v>950.66666666666674</v>
      </c>
      <c r="L99" s="38">
        <v>956.88333333333344</v>
      </c>
      <c r="M99" s="28">
        <v>944.45</v>
      </c>
      <c r="N99" s="28">
        <v>933</v>
      </c>
      <c r="O99" s="39">
        <v>83669600</v>
      </c>
      <c r="P99" s="40">
        <v>3.5259880301757363E-2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1109.8499999999999</v>
      </c>
      <c r="F100" s="37">
        <v>1106.4666666666665</v>
      </c>
      <c r="G100" s="38">
        <v>1098.9333333333329</v>
      </c>
      <c r="H100" s="38">
        <v>1088.0166666666664</v>
      </c>
      <c r="I100" s="38">
        <v>1080.4833333333329</v>
      </c>
      <c r="J100" s="38">
        <v>1117.383333333333</v>
      </c>
      <c r="K100" s="38">
        <v>1124.9166666666663</v>
      </c>
      <c r="L100" s="38">
        <v>1135.833333333333</v>
      </c>
      <c r="M100" s="28">
        <v>1114</v>
      </c>
      <c r="N100" s="28">
        <v>1095.55</v>
      </c>
      <c r="O100" s="39">
        <v>5026100</v>
      </c>
      <c r="P100" s="40">
        <v>-2.6812467628023601E-2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451.85</v>
      </c>
      <c r="F101" s="37">
        <v>451.2833333333333</v>
      </c>
      <c r="G101" s="38">
        <v>446.56666666666661</v>
      </c>
      <c r="H101" s="38">
        <v>441.2833333333333</v>
      </c>
      <c r="I101" s="38">
        <v>436.56666666666661</v>
      </c>
      <c r="J101" s="38">
        <v>456.56666666666661</v>
      </c>
      <c r="K101" s="38">
        <v>461.2833333333333</v>
      </c>
      <c r="L101" s="38">
        <v>466.56666666666661</v>
      </c>
      <c r="M101" s="28">
        <v>456</v>
      </c>
      <c r="N101" s="28">
        <v>446</v>
      </c>
      <c r="O101" s="39">
        <v>12675000</v>
      </c>
      <c r="P101" s="40">
        <v>-6.3499529633113828E-3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6.8</v>
      </c>
      <c r="F102" s="37">
        <v>6.7666666666666657</v>
      </c>
      <c r="G102" s="38">
        <v>6.6333333333333311</v>
      </c>
      <c r="H102" s="38">
        <v>6.466666666666665</v>
      </c>
      <c r="I102" s="38">
        <v>6.3333333333333304</v>
      </c>
      <c r="J102" s="38">
        <v>6.9333333333333318</v>
      </c>
      <c r="K102" s="38">
        <v>7.0666666666666664</v>
      </c>
      <c r="L102" s="38">
        <v>7.2333333333333325</v>
      </c>
      <c r="M102" s="28">
        <v>6.9</v>
      </c>
      <c r="N102" s="28">
        <v>6.6</v>
      </c>
      <c r="O102" s="39">
        <v>527500000</v>
      </c>
      <c r="P102" s="40">
        <v>-2.1154203006123584E-2</v>
      </c>
    </row>
    <row r="103" spans="1:16" ht="12.75" customHeight="1">
      <c r="A103" s="28">
        <v>93</v>
      </c>
      <c r="B103" s="29" t="s">
        <v>63</v>
      </c>
      <c r="C103" s="30" t="s">
        <v>377</v>
      </c>
      <c r="D103" s="31">
        <v>45071</v>
      </c>
      <c r="E103" s="37">
        <v>90.1</v>
      </c>
      <c r="F103" s="37">
        <v>89.916666666666671</v>
      </c>
      <c r="G103" s="38">
        <v>88.983333333333348</v>
      </c>
      <c r="H103" s="38">
        <v>87.866666666666674</v>
      </c>
      <c r="I103" s="38">
        <v>86.933333333333351</v>
      </c>
      <c r="J103" s="38">
        <v>91.033333333333346</v>
      </c>
      <c r="K103" s="38">
        <v>91.966666666666654</v>
      </c>
      <c r="L103" s="38">
        <v>93.083333333333343</v>
      </c>
      <c r="M103" s="28">
        <v>90.85</v>
      </c>
      <c r="N103" s="28">
        <v>88.8</v>
      </c>
      <c r="O103" s="39">
        <v>174550000</v>
      </c>
      <c r="P103" s="40">
        <v>-2.2293357722647767E-3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64.349999999999994</v>
      </c>
      <c r="F104" s="37">
        <v>64.149999999999991</v>
      </c>
      <c r="G104" s="38">
        <v>63.449999999999989</v>
      </c>
      <c r="H104" s="38">
        <v>62.55</v>
      </c>
      <c r="I104" s="38">
        <v>61.849999999999994</v>
      </c>
      <c r="J104" s="38">
        <v>65.049999999999983</v>
      </c>
      <c r="K104" s="38">
        <v>65.75</v>
      </c>
      <c r="L104" s="38">
        <v>66.649999999999977</v>
      </c>
      <c r="M104" s="28">
        <v>64.849999999999994</v>
      </c>
      <c r="N104" s="28">
        <v>63.25</v>
      </c>
      <c r="O104" s="39">
        <v>224460000</v>
      </c>
      <c r="P104" s="40">
        <v>-2.6723677177979688E-4</v>
      </c>
    </row>
    <row r="105" spans="1:16" ht="12.75" customHeight="1">
      <c r="A105" s="28">
        <v>95</v>
      </c>
      <c r="B105" s="29" t="s">
        <v>44</v>
      </c>
      <c r="C105" s="30" t="s">
        <v>386</v>
      </c>
      <c r="D105" s="31">
        <v>45071</v>
      </c>
      <c r="E105" s="37">
        <v>162.1</v>
      </c>
      <c r="F105" s="37">
        <v>162.03333333333333</v>
      </c>
      <c r="G105" s="38">
        <v>160.96666666666667</v>
      </c>
      <c r="H105" s="38">
        <v>159.83333333333334</v>
      </c>
      <c r="I105" s="38">
        <v>158.76666666666668</v>
      </c>
      <c r="J105" s="38">
        <v>163.16666666666666</v>
      </c>
      <c r="K105" s="38">
        <v>164.23333333333332</v>
      </c>
      <c r="L105" s="38">
        <v>165.36666666666665</v>
      </c>
      <c r="M105" s="28">
        <v>163.1</v>
      </c>
      <c r="N105" s="28">
        <v>160.9</v>
      </c>
      <c r="O105" s="39">
        <v>41085000</v>
      </c>
      <c r="P105" s="40">
        <v>-3.0614050610511413E-2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506.8</v>
      </c>
      <c r="F106" s="37">
        <v>499.2166666666667</v>
      </c>
      <c r="G106" s="38">
        <v>489.58333333333337</v>
      </c>
      <c r="H106" s="38">
        <v>472.36666666666667</v>
      </c>
      <c r="I106" s="38">
        <v>462.73333333333335</v>
      </c>
      <c r="J106" s="38">
        <v>516.43333333333339</v>
      </c>
      <c r="K106" s="38">
        <v>526.06666666666672</v>
      </c>
      <c r="L106" s="38">
        <v>543.28333333333342</v>
      </c>
      <c r="M106" s="28">
        <v>508.85</v>
      </c>
      <c r="N106" s="28">
        <v>482</v>
      </c>
      <c r="O106" s="39">
        <v>8171625</v>
      </c>
      <c r="P106" s="40">
        <v>0.20230629172567266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372.45</v>
      </c>
      <c r="F107" s="37">
        <v>372.73333333333335</v>
      </c>
      <c r="G107" s="38">
        <v>368.7166666666667</v>
      </c>
      <c r="H107" s="38">
        <v>364.98333333333335</v>
      </c>
      <c r="I107" s="38">
        <v>360.9666666666667</v>
      </c>
      <c r="J107" s="38">
        <v>376.4666666666667</v>
      </c>
      <c r="K107" s="38">
        <v>380.48333333333335</v>
      </c>
      <c r="L107" s="38">
        <v>384.2166666666667</v>
      </c>
      <c r="M107" s="28">
        <v>376.75</v>
      </c>
      <c r="N107" s="28">
        <v>369</v>
      </c>
      <c r="O107" s="39">
        <v>23368000</v>
      </c>
      <c r="P107" s="40">
        <v>-6.3780933752870146E-3</v>
      </c>
    </row>
    <row r="108" spans="1:16" ht="12.75" customHeight="1">
      <c r="A108" s="28">
        <v>98</v>
      </c>
      <c r="B108" s="29" t="s">
        <v>42</v>
      </c>
      <c r="C108" s="30" t="s">
        <v>383</v>
      </c>
      <c r="D108" s="31">
        <v>45071</v>
      </c>
      <c r="E108" s="37">
        <v>195.05</v>
      </c>
      <c r="F108" s="37">
        <v>195.95000000000002</v>
      </c>
      <c r="G108" s="38">
        <v>190.00000000000003</v>
      </c>
      <c r="H108" s="38">
        <v>184.95000000000002</v>
      </c>
      <c r="I108" s="38">
        <v>179.00000000000003</v>
      </c>
      <c r="J108" s="38">
        <v>201.00000000000003</v>
      </c>
      <c r="K108" s="38">
        <v>206.95000000000002</v>
      </c>
      <c r="L108" s="38">
        <v>212.00000000000003</v>
      </c>
      <c r="M108" s="28">
        <v>201.9</v>
      </c>
      <c r="N108" s="28">
        <v>190.9</v>
      </c>
      <c r="O108" s="39">
        <v>18183000</v>
      </c>
      <c r="P108" s="40">
        <v>5.4667788057190914E-2</v>
      </c>
    </row>
    <row r="109" spans="1:16" ht="12.75" customHeight="1">
      <c r="A109" s="28">
        <v>99</v>
      </c>
      <c r="B109" s="29" t="s">
        <v>44</v>
      </c>
      <c r="C109" s="30" t="s">
        <v>260</v>
      </c>
      <c r="D109" s="31">
        <v>45071</v>
      </c>
      <c r="E109" s="37">
        <v>5938.65</v>
      </c>
      <c r="F109" s="37">
        <v>5941.7166666666672</v>
      </c>
      <c r="G109" s="38">
        <v>5899.4333333333343</v>
      </c>
      <c r="H109" s="38">
        <v>5860.2166666666672</v>
      </c>
      <c r="I109" s="38">
        <v>5817.9333333333343</v>
      </c>
      <c r="J109" s="38">
        <v>5980.9333333333343</v>
      </c>
      <c r="K109" s="38">
        <v>6023.2166666666672</v>
      </c>
      <c r="L109" s="38">
        <v>6062.4333333333343</v>
      </c>
      <c r="M109" s="28">
        <v>5984</v>
      </c>
      <c r="N109" s="28">
        <v>5902.5</v>
      </c>
      <c r="O109" s="39">
        <v>315900</v>
      </c>
      <c r="P109" s="40">
        <v>4.5680238331678252E-2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2234.4499999999998</v>
      </c>
      <c r="F110" s="37">
        <v>2229.15</v>
      </c>
      <c r="G110" s="38">
        <v>2218.0500000000002</v>
      </c>
      <c r="H110" s="38">
        <v>2201.65</v>
      </c>
      <c r="I110" s="38">
        <v>2190.5500000000002</v>
      </c>
      <c r="J110" s="38">
        <v>2245.5500000000002</v>
      </c>
      <c r="K110" s="38">
        <v>2256.6499999999996</v>
      </c>
      <c r="L110" s="38">
        <v>2273.0500000000002</v>
      </c>
      <c r="M110" s="28">
        <v>2240.25</v>
      </c>
      <c r="N110" s="28">
        <v>2212.75</v>
      </c>
      <c r="O110" s="39">
        <v>3562500</v>
      </c>
      <c r="P110" s="40">
        <v>1.2275168357343789E-2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1176.5</v>
      </c>
      <c r="F111" s="37">
        <v>1170.5833333333333</v>
      </c>
      <c r="G111" s="38">
        <v>1161.1666666666665</v>
      </c>
      <c r="H111" s="38">
        <v>1145.8333333333333</v>
      </c>
      <c r="I111" s="38">
        <v>1136.4166666666665</v>
      </c>
      <c r="J111" s="38">
        <v>1185.9166666666665</v>
      </c>
      <c r="K111" s="38">
        <v>1195.333333333333</v>
      </c>
      <c r="L111" s="38">
        <v>1210.6666666666665</v>
      </c>
      <c r="M111" s="28">
        <v>1180</v>
      </c>
      <c r="N111" s="28">
        <v>1155.25</v>
      </c>
      <c r="O111" s="39">
        <v>25219200</v>
      </c>
      <c r="P111" s="40">
        <v>1.5999887197068734E-2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153.4</v>
      </c>
      <c r="F112" s="37">
        <v>152.9</v>
      </c>
      <c r="G112" s="38">
        <v>151.80000000000001</v>
      </c>
      <c r="H112" s="38">
        <v>150.20000000000002</v>
      </c>
      <c r="I112" s="38">
        <v>149.10000000000002</v>
      </c>
      <c r="J112" s="38">
        <v>154.5</v>
      </c>
      <c r="K112" s="38">
        <v>155.59999999999997</v>
      </c>
      <c r="L112" s="38">
        <v>157.19999999999999</v>
      </c>
      <c r="M112" s="28">
        <v>154</v>
      </c>
      <c r="N112" s="28">
        <v>151.30000000000001</v>
      </c>
      <c r="O112" s="39">
        <v>26736600</v>
      </c>
      <c r="P112" s="40">
        <v>-1.2914230019493177E-2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1265.7</v>
      </c>
      <c r="F113" s="37">
        <v>1268.5166666666667</v>
      </c>
      <c r="G113" s="38">
        <v>1259.5333333333333</v>
      </c>
      <c r="H113" s="38">
        <v>1253.3666666666666</v>
      </c>
      <c r="I113" s="38">
        <v>1244.3833333333332</v>
      </c>
      <c r="J113" s="38">
        <v>1274.6833333333334</v>
      </c>
      <c r="K113" s="38">
        <v>1283.6666666666665</v>
      </c>
      <c r="L113" s="38">
        <v>1289.8333333333335</v>
      </c>
      <c r="M113" s="28">
        <v>1277.5</v>
      </c>
      <c r="N113" s="28">
        <v>1262.3499999999999</v>
      </c>
      <c r="O113" s="39">
        <v>47273200</v>
      </c>
      <c r="P113" s="40">
        <v>2.0640280500548391E-2</v>
      </c>
    </row>
    <row r="114" spans="1:16" ht="12.75" customHeight="1">
      <c r="A114" s="28">
        <v>104</v>
      </c>
      <c r="B114" s="29" t="s">
        <v>86</v>
      </c>
      <c r="C114" s="30" t="s">
        <v>390</v>
      </c>
      <c r="D114" s="31">
        <v>45071</v>
      </c>
      <c r="E114" s="37">
        <v>460.6</v>
      </c>
      <c r="F114" s="37">
        <v>462.48333333333329</v>
      </c>
      <c r="G114" s="38">
        <v>455.01666666666659</v>
      </c>
      <c r="H114" s="38">
        <v>449.43333333333328</v>
      </c>
      <c r="I114" s="38">
        <v>441.96666666666658</v>
      </c>
      <c r="J114" s="38">
        <v>468.06666666666661</v>
      </c>
      <c r="K114" s="38">
        <v>475.5333333333333</v>
      </c>
      <c r="L114" s="38">
        <v>481.11666666666662</v>
      </c>
      <c r="M114" s="28">
        <v>469.95</v>
      </c>
      <c r="N114" s="28">
        <v>456.9</v>
      </c>
      <c r="O114" s="39">
        <v>4496900</v>
      </c>
      <c r="P114" s="40">
        <v>2.4140836730510828E-2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84.65</v>
      </c>
      <c r="F115" s="37">
        <v>84.533333333333331</v>
      </c>
      <c r="G115" s="38">
        <v>84.266666666666666</v>
      </c>
      <c r="H115" s="38">
        <v>83.88333333333334</v>
      </c>
      <c r="I115" s="38">
        <v>83.616666666666674</v>
      </c>
      <c r="J115" s="38">
        <v>84.916666666666657</v>
      </c>
      <c r="K115" s="38">
        <v>85.183333333333309</v>
      </c>
      <c r="L115" s="38">
        <v>85.566666666666649</v>
      </c>
      <c r="M115" s="28">
        <v>84.8</v>
      </c>
      <c r="N115" s="28">
        <v>84.15</v>
      </c>
      <c r="O115" s="39">
        <v>75952500</v>
      </c>
      <c r="P115" s="40">
        <v>1.6715957310016716E-3</v>
      </c>
    </row>
    <row r="116" spans="1:16" ht="12.75" customHeight="1">
      <c r="A116" s="28">
        <v>106</v>
      </c>
      <c r="B116" s="29" t="s">
        <v>47</v>
      </c>
      <c r="C116" s="30" t="s">
        <v>261</v>
      </c>
      <c r="D116" s="31">
        <v>45071</v>
      </c>
      <c r="E116" s="37">
        <v>697.25</v>
      </c>
      <c r="F116" s="37">
        <v>699.16666666666663</v>
      </c>
      <c r="G116" s="38">
        <v>693.98333333333323</v>
      </c>
      <c r="H116" s="38">
        <v>690.71666666666658</v>
      </c>
      <c r="I116" s="38">
        <v>685.53333333333319</v>
      </c>
      <c r="J116" s="38">
        <v>702.43333333333328</v>
      </c>
      <c r="K116" s="38">
        <v>707.61666666666667</v>
      </c>
      <c r="L116" s="38">
        <v>710.88333333333333</v>
      </c>
      <c r="M116" s="28">
        <v>704.35</v>
      </c>
      <c r="N116" s="28">
        <v>695.9</v>
      </c>
      <c r="O116" s="39">
        <v>3855150</v>
      </c>
      <c r="P116" s="40">
        <v>1.5408320493066256E-2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626.65</v>
      </c>
      <c r="F117" s="37">
        <v>625.25</v>
      </c>
      <c r="G117" s="38">
        <v>621.5</v>
      </c>
      <c r="H117" s="38">
        <v>616.35</v>
      </c>
      <c r="I117" s="38">
        <v>612.6</v>
      </c>
      <c r="J117" s="38">
        <v>630.4</v>
      </c>
      <c r="K117" s="38">
        <v>634.15</v>
      </c>
      <c r="L117" s="38">
        <v>639.29999999999995</v>
      </c>
      <c r="M117" s="28">
        <v>629</v>
      </c>
      <c r="N117" s="28">
        <v>620.1</v>
      </c>
      <c r="O117" s="39">
        <v>13577375</v>
      </c>
      <c r="P117" s="40">
        <v>-9.3213305241652295E-3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427.15</v>
      </c>
      <c r="F118" s="37">
        <v>426.41666666666669</v>
      </c>
      <c r="G118" s="38">
        <v>424.63333333333338</v>
      </c>
      <c r="H118" s="38">
        <v>422.11666666666667</v>
      </c>
      <c r="I118" s="38">
        <v>420.33333333333337</v>
      </c>
      <c r="J118" s="38">
        <v>428.93333333333339</v>
      </c>
      <c r="K118" s="38">
        <v>430.7166666666667</v>
      </c>
      <c r="L118" s="38">
        <v>433.23333333333341</v>
      </c>
      <c r="M118" s="28">
        <v>428.2</v>
      </c>
      <c r="N118" s="28">
        <v>423.9</v>
      </c>
      <c r="O118" s="39">
        <v>75865600</v>
      </c>
      <c r="P118" s="40">
        <v>8.6543535620052774E-4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585.79999999999995</v>
      </c>
      <c r="F119" s="37">
        <v>586.56666666666672</v>
      </c>
      <c r="G119" s="38">
        <v>580.78333333333342</v>
      </c>
      <c r="H119" s="38">
        <v>575.76666666666665</v>
      </c>
      <c r="I119" s="38">
        <v>569.98333333333335</v>
      </c>
      <c r="J119" s="38">
        <v>591.58333333333348</v>
      </c>
      <c r="K119" s="38">
        <v>597.36666666666679</v>
      </c>
      <c r="L119" s="38">
        <v>602.38333333333355</v>
      </c>
      <c r="M119" s="28">
        <v>592.35</v>
      </c>
      <c r="N119" s="28">
        <v>581.54999999999995</v>
      </c>
      <c r="O119" s="39">
        <v>17498750</v>
      </c>
      <c r="P119" s="40">
        <v>-4.1260581916482894E-3</v>
      </c>
    </row>
    <row r="120" spans="1:16" ht="12.75" customHeight="1">
      <c r="A120" s="28">
        <v>110</v>
      </c>
      <c r="B120" s="29" t="s">
        <v>42</v>
      </c>
      <c r="C120" s="30" t="s">
        <v>392</v>
      </c>
      <c r="D120" s="31">
        <v>45071</v>
      </c>
      <c r="E120" s="37">
        <v>3005.2</v>
      </c>
      <c r="F120" s="37">
        <v>3017.4</v>
      </c>
      <c r="G120" s="38">
        <v>2982.8</v>
      </c>
      <c r="H120" s="38">
        <v>2960.4</v>
      </c>
      <c r="I120" s="38">
        <v>2925.8</v>
      </c>
      <c r="J120" s="38">
        <v>3039.8</v>
      </c>
      <c r="K120" s="38">
        <v>3074.3999999999996</v>
      </c>
      <c r="L120" s="38">
        <v>3096.8</v>
      </c>
      <c r="M120" s="28">
        <v>3052</v>
      </c>
      <c r="N120" s="28">
        <v>2995</v>
      </c>
      <c r="O120" s="39">
        <v>436000</v>
      </c>
      <c r="P120" s="40">
        <v>-1.9122609673790775E-2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725.9</v>
      </c>
      <c r="F121" s="37">
        <v>726.58333333333337</v>
      </c>
      <c r="G121" s="38">
        <v>721.81666666666672</v>
      </c>
      <c r="H121" s="38">
        <v>717.73333333333335</v>
      </c>
      <c r="I121" s="38">
        <v>712.9666666666667</v>
      </c>
      <c r="J121" s="38">
        <v>730.66666666666674</v>
      </c>
      <c r="K121" s="38">
        <v>735.43333333333339</v>
      </c>
      <c r="L121" s="38">
        <v>739.51666666666677</v>
      </c>
      <c r="M121" s="28">
        <v>731.35</v>
      </c>
      <c r="N121" s="28">
        <v>722.5</v>
      </c>
      <c r="O121" s="39">
        <v>22338450</v>
      </c>
      <c r="P121" s="40">
        <v>-2.7722533598505393E-3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470.4</v>
      </c>
      <c r="F122" s="37">
        <v>469.4666666666667</v>
      </c>
      <c r="G122" s="38">
        <v>465.93333333333339</v>
      </c>
      <c r="H122" s="38">
        <v>461.4666666666667</v>
      </c>
      <c r="I122" s="38">
        <v>457.93333333333339</v>
      </c>
      <c r="J122" s="38">
        <v>473.93333333333339</v>
      </c>
      <c r="K122" s="38">
        <v>477.4666666666667</v>
      </c>
      <c r="L122" s="38">
        <v>481.93333333333339</v>
      </c>
      <c r="M122" s="28">
        <v>473</v>
      </c>
      <c r="N122" s="28">
        <v>465</v>
      </c>
      <c r="O122" s="39">
        <v>15617500</v>
      </c>
      <c r="P122" s="40">
        <v>3.7760102836024746E-3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1963.4</v>
      </c>
      <c r="F123" s="37">
        <v>1957.3</v>
      </c>
      <c r="G123" s="38">
        <v>1946.6</v>
      </c>
      <c r="H123" s="38">
        <v>1929.8</v>
      </c>
      <c r="I123" s="38">
        <v>1919.1</v>
      </c>
      <c r="J123" s="38">
        <v>1974.1</v>
      </c>
      <c r="K123" s="38">
        <v>1984.8000000000002</v>
      </c>
      <c r="L123" s="38">
        <v>2001.6</v>
      </c>
      <c r="M123" s="28">
        <v>1968</v>
      </c>
      <c r="N123" s="28">
        <v>1940.5</v>
      </c>
      <c r="O123" s="39">
        <v>27134800</v>
      </c>
      <c r="P123" s="40">
        <v>3.0607718468135441E-3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95.4</v>
      </c>
      <c r="F124" s="37">
        <v>95.333333333333329</v>
      </c>
      <c r="G124" s="38">
        <v>93.86666666666666</v>
      </c>
      <c r="H124" s="38">
        <v>92.333333333333329</v>
      </c>
      <c r="I124" s="38">
        <v>90.86666666666666</v>
      </c>
      <c r="J124" s="38">
        <v>96.86666666666666</v>
      </c>
      <c r="K124" s="38">
        <v>98.333333333333329</v>
      </c>
      <c r="L124" s="38">
        <v>99.86666666666666</v>
      </c>
      <c r="M124" s="28">
        <v>96.8</v>
      </c>
      <c r="N124" s="28">
        <v>93.8</v>
      </c>
      <c r="O124" s="39">
        <v>76505452</v>
      </c>
      <c r="P124" s="40">
        <v>-4.8752176436448053E-3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1934.8</v>
      </c>
      <c r="F125" s="37">
        <v>1930.0166666666667</v>
      </c>
      <c r="G125" s="38">
        <v>1921.2333333333333</v>
      </c>
      <c r="H125" s="38">
        <v>1907.6666666666667</v>
      </c>
      <c r="I125" s="38">
        <v>1898.8833333333334</v>
      </c>
      <c r="J125" s="38">
        <v>1943.5833333333333</v>
      </c>
      <c r="K125" s="38">
        <v>1952.3666666666666</v>
      </c>
      <c r="L125" s="38">
        <v>1965.9333333333332</v>
      </c>
      <c r="M125" s="28">
        <v>1938.8</v>
      </c>
      <c r="N125" s="28">
        <v>1916.45</v>
      </c>
      <c r="O125" s="39">
        <v>864900</v>
      </c>
      <c r="P125" s="40">
        <v>8.4533317786976044E-3</v>
      </c>
    </row>
    <row r="126" spans="1:16" ht="12.75" customHeight="1">
      <c r="A126" s="28">
        <v>116</v>
      </c>
      <c r="B126" s="29" t="s">
        <v>47</v>
      </c>
      <c r="C126" s="30" t="s">
        <v>263</v>
      </c>
      <c r="D126" s="31">
        <v>45071</v>
      </c>
      <c r="E126" s="37">
        <v>333.35</v>
      </c>
      <c r="F126" s="37">
        <v>332.15000000000003</v>
      </c>
      <c r="G126" s="38">
        <v>327.70000000000005</v>
      </c>
      <c r="H126" s="38">
        <v>322.05</v>
      </c>
      <c r="I126" s="38">
        <v>317.60000000000002</v>
      </c>
      <c r="J126" s="38">
        <v>337.80000000000007</v>
      </c>
      <c r="K126" s="38">
        <v>342.25</v>
      </c>
      <c r="L126" s="38">
        <v>347.90000000000009</v>
      </c>
      <c r="M126" s="28">
        <v>336.6</v>
      </c>
      <c r="N126" s="28">
        <v>326.5</v>
      </c>
      <c r="O126" s="39">
        <v>14818000</v>
      </c>
      <c r="P126" s="40">
        <v>-1.6173580496096032E-2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373.9</v>
      </c>
      <c r="F127" s="37">
        <v>371.65000000000003</v>
      </c>
      <c r="G127" s="38">
        <v>368.80000000000007</v>
      </c>
      <c r="H127" s="38">
        <v>363.70000000000005</v>
      </c>
      <c r="I127" s="38">
        <v>360.85000000000008</v>
      </c>
      <c r="J127" s="38">
        <v>376.75000000000006</v>
      </c>
      <c r="K127" s="38">
        <v>379.60000000000008</v>
      </c>
      <c r="L127" s="38">
        <v>384.70000000000005</v>
      </c>
      <c r="M127" s="28">
        <v>374.5</v>
      </c>
      <c r="N127" s="28">
        <v>366.55</v>
      </c>
      <c r="O127" s="39">
        <v>17054000</v>
      </c>
      <c r="P127" s="40">
        <v>9.9490702356982118E-3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2377.75</v>
      </c>
      <c r="F128" s="37">
        <v>2378.7833333333333</v>
      </c>
      <c r="G128" s="38">
        <v>2360.7166666666667</v>
      </c>
      <c r="H128" s="38">
        <v>2343.6833333333334</v>
      </c>
      <c r="I128" s="38">
        <v>2325.6166666666668</v>
      </c>
      <c r="J128" s="38">
        <v>2395.8166666666666</v>
      </c>
      <c r="K128" s="38">
        <v>2413.8833333333332</v>
      </c>
      <c r="L128" s="38">
        <v>2430.9166666666665</v>
      </c>
      <c r="M128" s="28">
        <v>2396.85</v>
      </c>
      <c r="N128" s="28">
        <v>2361.75</v>
      </c>
      <c r="O128" s="39">
        <v>10307100</v>
      </c>
      <c r="P128" s="40">
        <v>5.3120402157920549E-2</v>
      </c>
    </row>
    <row r="129" spans="1:16" ht="12.75" customHeight="1">
      <c r="A129" s="28">
        <v>119</v>
      </c>
      <c r="B129" s="29" t="s">
        <v>86</v>
      </c>
      <c r="C129" s="30" t="s">
        <v>864</v>
      </c>
      <c r="D129" s="31">
        <v>45071</v>
      </c>
      <c r="E129" s="37">
        <v>4610.55</v>
      </c>
      <c r="F129" s="37">
        <v>4617.3166666666666</v>
      </c>
      <c r="G129" s="38">
        <v>4584.333333333333</v>
      </c>
      <c r="H129" s="38">
        <v>4558.1166666666668</v>
      </c>
      <c r="I129" s="38">
        <v>4525.1333333333332</v>
      </c>
      <c r="J129" s="38">
        <v>4643.5333333333328</v>
      </c>
      <c r="K129" s="38">
        <v>4676.5166666666664</v>
      </c>
      <c r="L129" s="38">
        <v>4702.7333333333327</v>
      </c>
      <c r="M129" s="28">
        <v>4650.3</v>
      </c>
      <c r="N129" s="28">
        <v>4591.1000000000004</v>
      </c>
      <c r="O129" s="39">
        <v>1482750</v>
      </c>
      <c r="P129" s="40">
        <v>4.2669917708015852E-3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3825.65</v>
      </c>
      <c r="F130" s="37">
        <v>3805.0833333333335</v>
      </c>
      <c r="G130" s="38">
        <v>3766.2666666666669</v>
      </c>
      <c r="H130" s="38">
        <v>3706.8833333333332</v>
      </c>
      <c r="I130" s="38">
        <v>3668.0666666666666</v>
      </c>
      <c r="J130" s="38">
        <v>3864.4666666666672</v>
      </c>
      <c r="K130" s="38">
        <v>3903.2833333333338</v>
      </c>
      <c r="L130" s="38">
        <v>3962.6666666666674</v>
      </c>
      <c r="M130" s="28">
        <v>3843.9</v>
      </c>
      <c r="N130" s="28">
        <v>3745.7</v>
      </c>
      <c r="O130" s="39">
        <v>1217200</v>
      </c>
      <c r="P130" s="40">
        <v>3.3276740237691005E-2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754.2</v>
      </c>
      <c r="F131" s="37">
        <v>754.31666666666661</v>
      </c>
      <c r="G131" s="38">
        <v>736.08333333333326</v>
      </c>
      <c r="H131" s="38">
        <v>717.9666666666667</v>
      </c>
      <c r="I131" s="38">
        <v>699.73333333333335</v>
      </c>
      <c r="J131" s="38">
        <v>772.43333333333317</v>
      </c>
      <c r="K131" s="38">
        <v>790.66666666666652</v>
      </c>
      <c r="L131" s="38">
        <v>808.78333333333308</v>
      </c>
      <c r="M131" s="28">
        <v>772.55</v>
      </c>
      <c r="N131" s="28">
        <v>736.2</v>
      </c>
      <c r="O131" s="39">
        <v>6945350</v>
      </c>
      <c r="P131" s="40">
        <v>-5.1758152489265408E-2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1251.1500000000001</v>
      </c>
      <c r="F132" s="37">
        <v>1249.2166666666667</v>
      </c>
      <c r="G132" s="38">
        <v>1240.0333333333333</v>
      </c>
      <c r="H132" s="38">
        <v>1228.9166666666665</v>
      </c>
      <c r="I132" s="38">
        <v>1219.7333333333331</v>
      </c>
      <c r="J132" s="38">
        <v>1260.3333333333335</v>
      </c>
      <c r="K132" s="38">
        <v>1269.5166666666669</v>
      </c>
      <c r="L132" s="38">
        <v>1280.6333333333337</v>
      </c>
      <c r="M132" s="28">
        <v>1258.4000000000001</v>
      </c>
      <c r="N132" s="28">
        <v>1238.0999999999999</v>
      </c>
      <c r="O132" s="39">
        <v>15327200</v>
      </c>
      <c r="P132" s="40">
        <v>-1.2670785047571808E-2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286.7</v>
      </c>
      <c r="F133" s="37">
        <v>284.79999999999995</v>
      </c>
      <c r="G133" s="38">
        <v>281.69999999999993</v>
      </c>
      <c r="H133" s="38">
        <v>276.7</v>
      </c>
      <c r="I133" s="38">
        <v>273.59999999999997</v>
      </c>
      <c r="J133" s="38">
        <v>289.7999999999999</v>
      </c>
      <c r="K133" s="38">
        <v>292.89999999999992</v>
      </c>
      <c r="L133" s="38">
        <v>297.89999999999986</v>
      </c>
      <c r="M133" s="28">
        <v>287.89999999999998</v>
      </c>
      <c r="N133" s="28">
        <v>279.8</v>
      </c>
      <c r="O133" s="39">
        <v>25608000</v>
      </c>
      <c r="P133" s="40">
        <v>-1.0051028297510438E-2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114.05</v>
      </c>
      <c r="F134" s="37">
        <v>115.01666666666665</v>
      </c>
      <c r="G134" s="38">
        <v>112.6333333333333</v>
      </c>
      <c r="H134" s="38">
        <v>111.21666666666664</v>
      </c>
      <c r="I134" s="38">
        <v>108.83333333333329</v>
      </c>
      <c r="J134" s="38">
        <v>116.43333333333331</v>
      </c>
      <c r="K134" s="38">
        <v>118.81666666666666</v>
      </c>
      <c r="L134" s="38">
        <v>120.23333333333332</v>
      </c>
      <c r="M134" s="28">
        <v>117.4</v>
      </c>
      <c r="N134" s="28">
        <v>113.6</v>
      </c>
      <c r="O134" s="39">
        <v>41976000</v>
      </c>
      <c r="P134" s="40">
        <v>-1.4092446448703494E-2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534.9</v>
      </c>
      <c r="F135" s="37">
        <v>535.61666666666667</v>
      </c>
      <c r="G135" s="38">
        <v>532.93333333333339</v>
      </c>
      <c r="H135" s="38">
        <v>530.9666666666667</v>
      </c>
      <c r="I135" s="38">
        <v>528.28333333333342</v>
      </c>
      <c r="J135" s="38">
        <v>537.58333333333337</v>
      </c>
      <c r="K135" s="38">
        <v>540.26666666666654</v>
      </c>
      <c r="L135" s="38">
        <v>542.23333333333335</v>
      </c>
      <c r="M135" s="28">
        <v>538.29999999999995</v>
      </c>
      <c r="N135" s="28">
        <v>533.65</v>
      </c>
      <c r="O135" s="39">
        <v>10203600</v>
      </c>
      <c r="P135" s="40">
        <v>-3.2320473426653007E-2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9182.2000000000007</v>
      </c>
      <c r="F136" s="37">
        <v>9156.4166666666661</v>
      </c>
      <c r="G136" s="38">
        <v>9120.7833333333328</v>
      </c>
      <c r="H136" s="38">
        <v>9059.3666666666668</v>
      </c>
      <c r="I136" s="38">
        <v>9023.7333333333336</v>
      </c>
      <c r="J136" s="38">
        <v>9217.8333333333321</v>
      </c>
      <c r="K136" s="38">
        <v>9253.4666666666672</v>
      </c>
      <c r="L136" s="38">
        <v>9314.8833333333314</v>
      </c>
      <c r="M136" s="28">
        <v>9192.0499999999993</v>
      </c>
      <c r="N136" s="28">
        <v>9095</v>
      </c>
      <c r="O136" s="39">
        <v>2112300</v>
      </c>
      <c r="P136" s="40">
        <v>6.9600038137007198E-3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796.05</v>
      </c>
      <c r="F137" s="37">
        <v>795.86666666666667</v>
      </c>
      <c r="G137" s="38">
        <v>790.33333333333337</v>
      </c>
      <c r="H137" s="38">
        <v>784.61666666666667</v>
      </c>
      <c r="I137" s="38">
        <v>779.08333333333337</v>
      </c>
      <c r="J137" s="38">
        <v>801.58333333333337</v>
      </c>
      <c r="K137" s="38">
        <v>807.11666666666667</v>
      </c>
      <c r="L137" s="38">
        <v>812.83333333333337</v>
      </c>
      <c r="M137" s="28">
        <v>801.4</v>
      </c>
      <c r="N137" s="28">
        <v>790.15</v>
      </c>
      <c r="O137" s="39">
        <v>12554900</v>
      </c>
      <c r="P137" s="40">
        <v>-1.5686352475719951E-3</v>
      </c>
    </row>
    <row r="138" spans="1:16" ht="12.75" customHeight="1">
      <c r="A138" s="28">
        <v>128</v>
      </c>
      <c r="B138" s="29" t="s">
        <v>44</v>
      </c>
      <c r="C138" s="30" t="s">
        <v>423</v>
      </c>
      <c r="D138" s="31">
        <v>45071</v>
      </c>
      <c r="E138" s="37">
        <v>1363</v>
      </c>
      <c r="F138" s="37">
        <v>1365.3666666666668</v>
      </c>
      <c r="G138" s="38">
        <v>1352.2333333333336</v>
      </c>
      <c r="H138" s="38">
        <v>1341.4666666666667</v>
      </c>
      <c r="I138" s="38">
        <v>1328.3333333333335</v>
      </c>
      <c r="J138" s="38">
        <v>1376.1333333333337</v>
      </c>
      <c r="K138" s="38">
        <v>1389.2666666666669</v>
      </c>
      <c r="L138" s="38">
        <v>1400.0333333333338</v>
      </c>
      <c r="M138" s="28">
        <v>1378.5</v>
      </c>
      <c r="N138" s="28">
        <v>1354.6</v>
      </c>
      <c r="O138" s="39">
        <v>1353200</v>
      </c>
      <c r="P138" s="40">
        <v>1.6526442307692308E-2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1359.4</v>
      </c>
      <c r="F139" s="37">
        <v>1355.6</v>
      </c>
      <c r="G139" s="38">
        <v>1346.3999999999999</v>
      </c>
      <c r="H139" s="38">
        <v>1333.3999999999999</v>
      </c>
      <c r="I139" s="38">
        <v>1324.1999999999998</v>
      </c>
      <c r="J139" s="38">
        <v>1368.6</v>
      </c>
      <c r="K139" s="38">
        <v>1377.7999999999997</v>
      </c>
      <c r="L139" s="38">
        <v>1390.8</v>
      </c>
      <c r="M139" s="28">
        <v>1364.8</v>
      </c>
      <c r="N139" s="28">
        <v>1342.6</v>
      </c>
      <c r="O139" s="39">
        <v>1387200</v>
      </c>
      <c r="P139" s="40">
        <v>-1.784197111299915E-2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664.7</v>
      </c>
      <c r="F140" s="37">
        <v>666.73333333333346</v>
      </c>
      <c r="G140" s="38">
        <v>658.1166666666669</v>
      </c>
      <c r="H140" s="38">
        <v>651.53333333333342</v>
      </c>
      <c r="I140" s="38">
        <v>642.91666666666686</v>
      </c>
      <c r="J140" s="38">
        <v>673.31666666666695</v>
      </c>
      <c r="K140" s="38">
        <v>681.93333333333351</v>
      </c>
      <c r="L140" s="38">
        <v>688.51666666666699</v>
      </c>
      <c r="M140" s="28">
        <v>675.35</v>
      </c>
      <c r="N140" s="28">
        <v>660.15</v>
      </c>
      <c r="O140" s="39">
        <v>3785600</v>
      </c>
      <c r="P140" s="40">
        <v>1.2341387102381366E-2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1101.25</v>
      </c>
      <c r="F141" s="37">
        <v>1088.2833333333333</v>
      </c>
      <c r="G141" s="38">
        <v>1071.8666666666666</v>
      </c>
      <c r="H141" s="38">
        <v>1042.4833333333333</v>
      </c>
      <c r="I141" s="38">
        <v>1026.0666666666666</v>
      </c>
      <c r="J141" s="38">
        <v>1117.6666666666665</v>
      </c>
      <c r="K141" s="38">
        <v>1134.0833333333335</v>
      </c>
      <c r="L141" s="38">
        <v>1163.4666666666665</v>
      </c>
      <c r="M141" s="28">
        <v>1104.7</v>
      </c>
      <c r="N141" s="28">
        <v>1058.9000000000001</v>
      </c>
      <c r="O141" s="39">
        <v>2453600</v>
      </c>
      <c r="P141" s="40">
        <v>-1.6672010259698621E-2</v>
      </c>
    </row>
    <row r="142" spans="1:16" ht="12.75" customHeight="1">
      <c r="A142" s="28">
        <v>132</v>
      </c>
      <c r="B142" s="29" t="s">
        <v>49</v>
      </c>
      <c r="C142" s="30" t="s">
        <v>801</v>
      </c>
      <c r="D142" s="31">
        <v>45071</v>
      </c>
      <c r="E142" s="37">
        <v>78.45</v>
      </c>
      <c r="F142" s="37">
        <v>77.816666666666677</v>
      </c>
      <c r="G142" s="38">
        <v>76.983333333333348</v>
      </c>
      <c r="H142" s="38">
        <v>75.516666666666666</v>
      </c>
      <c r="I142" s="38">
        <v>74.683333333333337</v>
      </c>
      <c r="J142" s="38">
        <v>79.28333333333336</v>
      </c>
      <c r="K142" s="38">
        <v>80.116666666666703</v>
      </c>
      <c r="L142" s="38">
        <v>81.583333333333371</v>
      </c>
      <c r="M142" s="28">
        <v>78.650000000000006</v>
      </c>
      <c r="N142" s="28">
        <v>76.349999999999994</v>
      </c>
      <c r="O142" s="39">
        <v>52316700</v>
      </c>
      <c r="P142" s="40">
        <v>-3.4599394372200908E-2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1871.5</v>
      </c>
      <c r="F143" s="37">
        <v>1869.3166666666666</v>
      </c>
      <c r="G143" s="38">
        <v>1856.6833333333332</v>
      </c>
      <c r="H143" s="38">
        <v>1841.8666666666666</v>
      </c>
      <c r="I143" s="38">
        <v>1829.2333333333331</v>
      </c>
      <c r="J143" s="38">
        <v>1884.1333333333332</v>
      </c>
      <c r="K143" s="38">
        <v>1896.7666666666664</v>
      </c>
      <c r="L143" s="38">
        <v>1911.5833333333333</v>
      </c>
      <c r="M143" s="28">
        <v>1881.95</v>
      </c>
      <c r="N143" s="28">
        <v>1854.5</v>
      </c>
      <c r="O143" s="39">
        <v>2355925</v>
      </c>
      <c r="P143" s="40">
        <v>-2.0018302447952413E-2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97741</v>
      </c>
      <c r="F144" s="37">
        <v>97750.516666666663</v>
      </c>
      <c r="G144" s="38">
        <v>97102.133333333331</v>
      </c>
      <c r="H144" s="38">
        <v>96463.266666666663</v>
      </c>
      <c r="I144" s="38">
        <v>95814.883333333331</v>
      </c>
      <c r="J144" s="38">
        <v>98389.383333333331</v>
      </c>
      <c r="K144" s="38">
        <v>99037.766666666663</v>
      </c>
      <c r="L144" s="38">
        <v>99676.633333333331</v>
      </c>
      <c r="M144" s="28">
        <v>98398.9</v>
      </c>
      <c r="N144" s="28">
        <v>97111.65</v>
      </c>
      <c r="O144" s="39">
        <v>61600</v>
      </c>
      <c r="P144" s="40">
        <v>1.1376564277588168E-3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1071.8</v>
      </c>
      <c r="F145" s="37">
        <v>1070.05</v>
      </c>
      <c r="G145" s="38">
        <v>1063.8499999999999</v>
      </c>
      <c r="H145" s="38">
        <v>1055.8999999999999</v>
      </c>
      <c r="I145" s="38">
        <v>1049.6999999999998</v>
      </c>
      <c r="J145" s="38">
        <v>1078</v>
      </c>
      <c r="K145" s="38">
        <v>1084.2000000000003</v>
      </c>
      <c r="L145" s="38">
        <v>1092.1500000000001</v>
      </c>
      <c r="M145" s="28">
        <v>1076.25</v>
      </c>
      <c r="N145" s="28">
        <v>1062.0999999999999</v>
      </c>
      <c r="O145" s="39">
        <v>6952550</v>
      </c>
      <c r="P145" s="40">
        <v>-7.9101408005062489E-5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83.05</v>
      </c>
      <c r="F146" s="37">
        <v>82.916666666666671</v>
      </c>
      <c r="G146" s="38">
        <v>82.583333333333343</v>
      </c>
      <c r="H146" s="38">
        <v>82.116666666666674</v>
      </c>
      <c r="I146" s="38">
        <v>81.783333333333346</v>
      </c>
      <c r="J146" s="38">
        <v>83.38333333333334</v>
      </c>
      <c r="K146" s="38">
        <v>83.716666666666683</v>
      </c>
      <c r="L146" s="38">
        <v>84.183333333333337</v>
      </c>
      <c r="M146" s="28">
        <v>83.25</v>
      </c>
      <c r="N146" s="28">
        <v>82.45</v>
      </c>
      <c r="O146" s="39">
        <v>42255000</v>
      </c>
      <c r="P146" s="40">
        <v>-1.4173228346456693E-2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3935.6</v>
      </c>
      <c r="F147" s="37">
        <v>3941.8666666666668</v>
      </c>
      <c r="G147" s="38">
        <v>3903.7333333333336</v>
      </c>
      <c r="H147" s="38">
        <v>3871.8666666666668</v>
      </c>
      <c r="I147" s="38">
        <v>3833.7333333333336</v>
      </c>
      <c r="J147" s="38">
        <v>3973.7333333333336</v>
      </c>
      <c r="K147" s="38">
        <v>4011.8666666666668</v>
      </c>
      <c r="L147" s="38">
        <v>4043.7333333333336</v>
      </c>
      <c r="M147" s="28">
        <v>3980</v>
      </c>
      <c r="N147" s="28">
        <v>3910</v>
      </c>
      <c r="O147" s="39">
        <v>1450275</v>
      </c>
      <c r="P147" s="40">
        <v>7.9053443602752106E-3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4776</v>
      </c>
      <c r="F148" s="37">
        <v>4778.8833333333332</v>
      </c>
      <c r="G148" s="38">
        <v>4718.7666666666664</v>
      </c>
      <c r="H148" s="38">
        <v>4661.5333333333328</v>
      </c>
      <c r="I148" s="38">
        <v>4601.4166666666661</v>
      </c>
      <c r="J148" s="38">
        <v>4836.1166666666668</v>
      </c>
      <c r="K148" s="38">
        <v>4896.2333333333336</v>
      </c>
      <c r="L148" s="38">
        <v>4953.4666666666672</v>
      </c>
      <c r="M148" s="28">
        <v>4839</v>
      </c>
      <c r="N148" s="28">
        <v>4721.6499999999996</v>
      </c>
      <c r="O148" s="39">
        <v>483000</v>
      </c>
      <c r="P148" s="40">
        <v>2.7113237639553429E-2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22100.6</v>
      </c>
      <c r="F149" s="37">
        <v>22091.75</v>
      </c>
      <c r="G149" s="38">
        <v>22024.85</v>
      </c>
      <c r="H149" s="38">
        <v>21949.1</v>
      </c>
      <c r="I149" s="38">
        <v>21882.199999999997</v>
      </c>
      <c r="J149" s="38">
        <v>22167.5</v>
      </c>
      <c r="K149" s="38">
        <v>22234.400000000001</v>
      </c>
      <c r="L149" s="38">
        <v>22310.15</v>
      </c>
      <c r="M149" s="28">
        <v>22158.65</v>
      </c>
      <c r="N149" s="28">
        <v>22016</v>
      </c>
      <c r="O149" s="39">
        <v>417320</v>
      </c>
      <c r="P149" s="40">
        <v>7.6299014873478848E-3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109.15</v>
      </c>
      <c r="F150" s="37">
        <v>109.38333333333333</v>
      </c>
      <c r="G150" s="38">
        <v>108.46666666666665</v>
      </c>
      <c r="H150" s="38">
        <v>107.78333333333333</v>
      </c>
      <c r="I150" s="38">
        <v>106.86666666666666</v>
      </c>
      <c r="J150" s="38">
        <v>110.06666666666665</v>
      </c>
      <c r="K150" s="38">
        <v>110.98333333333333</v>
      </c>
      <c r="L150" s="38">
        <v>111.66666666666664</v>
      </c>
      <c r="M150" s="28">
        <v>110.3</v>
      </c>
      <c r="N150" s="28">
        <v>108.7</v>
      </c>
      <c r="O150" s="39">
        <v>45999000</v>
      </c>
      <c r="P150" s="40">
        <v>2.2404480896179236E-2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177.65</v>
      </c>
      <c r="F151" s="37">
        <v>177.01666666666668</v>
      </c>
      <c r="G151" s="38">
        <v>176.23333333333335</v>
      </c>
      <c r="H151" s="38">
        <v>174.81666666666666</v>
      </c>
      <c r="I151" s="38">
        <v>174.03333333333333</v>
      </c>
      <c r="J151" s="38">
        <v>178.43333333333337</v>
      </c>
      <c r="K151" s="38">
        <v>179.21666666666673</v>
      </c>
      <c r="L151" s="38">
        <v>180.63333333333338</v>
      </c>
      <c r="M151" s="28">
        <v>177.8</v>
      </c>
      <c r="N151" s="28">
        <v>175.6</v>
      </c>
      <c r="O151" s="39">
        <v>75570900</v>
      </c>
      <c r="P151" s="40">
        <v>2.3309568785164422E-2</v>
      </c>
    </row>
    <row r="152" spans="1:16" ht="12.75" customHeight="1">
      <c r="A152" s="28">
        <v>142</v>
      </c>
      <c r="B152" s="29" t="s">
        <v>96</v>
      </c>
      <c r="C152" s="30" t="s">
        <v>265</v>
      </c>
      <c r="D152" s="31">
        <v>45071</v>
      </c>
      <c r="E152" s="37">
        <v>944.25</v>
      </c>
      <c r="F152" s="37">
        <v>939.4</v>
      </c>
      <c r="G152" s="38">
        <v>930.34999999999991</v>
      </c>
      <c r="H152" s="38">
        <v>916.44999999999993</v>
      </c>
      <c r="I152" s="38">
        <v>907.39999999999986</v>
      </c>
      <c r="J152" s="38">
        <v>953.3</v>
      </c>
      <c r="K152" s="38">
        <v>962.34999999999991</v>
      </c>
      <c r="L152" s="38">
        <v>976.25</v>
      </c>
      <c r="M152" s="28">
        <v>948.45</v>
      </c>
      <c r="N152" s="28">
        <v>925.5</v>
      </c>
      <c r="O152" s="39">
        <v>6689200</v>
      </c>
      <c r="P152" s="40">
        <v>-4.6870117696073323E-3</v>
      </c>
    </row>
    <row r="153" spans="1:16" ht="12.75" customHeight="1">
      <c r="A153" s="28">
        <v>143</v>
      </c>
      <c r="B153" s="29" t="s">
        <v>86</v>
      </c>
      <c r="C153" s="30" t="s">
        <v>431</v>
      </c>
      <c r="D153" s="31">
        <v>45071</v>
      </c>
      <c r="E153" s="37">
        <v>3495.4</v>
      </c>
      <c r="F153" s="37">
        <v>3476.5166666666664</v>
      </c>
      <c r="G153" s="38">
        <v>3453.0333333333328</v>
      </c>
      <c r="H153" s="38">
        <v>3410.6666666666665</v>
      </c>
      <c r="I153" s="38">
        <v>3387.1833333333329</v>
      </c>
      <c r="J153" s="38">
        <v>3518.8833333333328</v>
      </c>
      <c r="K153" s="38">
        <v>3542.3666666666663</v>
      </c>
      <c r="L153" s="38">
        <v>3584.7333333333327</v>
      </c>
      <c r="M153" s="28">
        <v>3500</v>
      </c>
      <c r="N153" s="28">
        <v>3434.15</v>
      </c>
      <c r="O153" s="39">
        <v>270200</v>
      </c>
      <c r="P153" s="40">
        <v>-7.6555023923444973E-2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167.25</v>
      </c>
      <c r="F154" s="37">
        <v>166.9</v>
      </c>
      <c r="G154" s="38">
        <v>165.9</v>
      </c>
      <c r="H154" s="38">
        <v>164.55</v>
      </c>
      <c r="I154" s="38">
        <v>163.55000000000001</v>
      </c>
      <c r="J154" s="38">
        <v>168.25</v>
      </c>
      <c r="K154" s="38">
        <v>169.25</v>
      </c>
      <c r="L154" s="38">
        <v>170.6</v>
      </c>
      <c r="M154" s="28">
        <v>167.9</v>
      </c>
      <c r="N154" s="28">
        <v>165.55</v>
      </c>
      <c r="O154" s="39">
        <v>62500900</v>
      </c>
      <c r="P154" s="40">
        <v>5.0767706785537397E-3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41466.6</v>
      </c>
      <c r="F155" s="37">
        <v>41482.833333333336</v>
      </c>
      <c r="G155" s="38">
        <v>41133.816666666673</v>
      </c>
      <c r="H155" s="38">
        <v>40801.03333333334</v>
      </c>
      <c r="I155" s="38">
        <v>40452.016666666677</v>
      </c>
      <c r="J155" s="38">
        <v>41815.616666666669</v>
      </c>
      <c r="K155" s="38">
        <v>42164.633333333331</v>
      </c>
      <c r="L155" s="38">
        <v>42497.416666666664</v>
      </c>
      <c r="M155" s="28">
        <v>41831.85</v>
      </c>
      <c r="N155" s="28">
        <v>41150.050000000003</v>
      </c>
      <c r="O155" s="39">
        <v>123870</v>
      </c>
      <c r="P155" s="40">
        <v>7.0731707317073173E-3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742.3</v>
      </c>
      <c r="F156" s="37">
        <v>743.9666666666667</v>
      </c>
      <c r="G156" s="38">
        <v>735.23333333333335</v>
      </c>
      <c r="H156" s="38">
        <v>728.16666666666663</v>
      </c>
      <c r="I156" s="38">
        <v>719.43333333333328</v>
      </c>
      <c r="J156" s="38">
        <v>751.03333333333342</v>
      </c>
      <c r="K156" s="38">
        <v>759.76666666666677</v>
      </c>
      <c r="L156" s="38">
        <v>766.83333333333348</v>
      </c>
      <c r="M156" s="28">
        <v>752.7</v>
      </c>
      <c r="N156" s="28">
        <v>736.9</v>
      </c>
      <c r="O156" s="39">
        <v>9261850</v>
      </c>
      <c r="P156" s="40">
        <v>5.4550783794346256E-3</v>
      </c>
    </row>
    <row r="157" spans="1:16" ht="12.75" customHeight="1">
      <c r="A157" s="28">
        <v>147</v>
      </c>
      <c r="B157" s="29" t="s">
        <v>86</v>
      </c>
      <c r="C157" s="30" t="s">
        <v>436</v>
      </c>
      <c r="D157" s="31">
        <v>45071</v>
      </c>
      <c r="E157" s="37">
        <v>4683.8999999999996</v>
      </c>
      <c r="F157" s="37">
        <v>4692</v>
      </c>
      <c r="G157" s="38">
        <v>4658</v>
      </c>
      <c r="H157" s="38">
        <v>4632.1000000000004</v>
      </c>
      <c r="I157" s="38">
        <v>4598.1000000000004</v>
      </c>
      <c r="J157" s="38">
        <v>4717.8999999999996</v>
      </c>
      <c r="K157" s="38">
        <v>4751.8999999999996</v>
      </c>
      <c r="L157" s="38">
        <v>4777.7999999999993</v>
      </c>
      <c r="M157" s="28">
        <v>4726</v>
      </c>
      <c r="N157" s="28">
        <v>4666.1000000000004</v>
      </c>
      <c r="O157" s="39">
        <v>1126300</v>
      </c>
      <c r="P157" s="40">
        <v>2.0239763350459287E-3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229.3</v>
      </c>
      <c r="F158" s="37">
        <v>229.23333333333335</v>
      </c>
      <c r="G158" s="38">
        <v>227.56666666666669</v>
      </c>
      <c r="H158" s="38">
        <v>225.83333333333334</v>
      </c>
      <c r="I158" s="38">
        <v>224.16666666666669</v>
      </c>
      <c r="J158" s="38">
        <v>230.9666666666667</v>
      </c>
      <c r="K158" s="38">
        <v>232.63333333333333</v>
      </c>
      <c r="L158" s="38">
        <v>234.3666666666667</v>
      </c>
      <c r="M158" s="28">
        <v>230.9</v>
      </c>
      <c r="N158" s="28">
        <v>227.5</v>
      </c>
      <c r="O158" s="39">
        <v>14457000</v>
      </c>
      <c r="P158" s="40">
        <v>-2.0926452661519709E-2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166.25</v>
      </c>
      <c r="F159" s="37">
        <v>166.58333333333334</v>
      </c>
      <c r="G159" s="38">
        <v>164.56666666666669</v>
      </c>
      <c r="H159" s="38">
        <v>162.88333333333335</v>
      </c>
      <c r="I159" s="38">
        <v>160.8666666666667</v>
      </c>
      <c r="J159" s="38">
        <v>168.26666666666668</v>
      </c>
      <c r="K159" s="38">
        <v>170.28333333333333</v>
      </c>
      <c r="L159" s="38">
        <v>171.96666666666667</v>
      </c>
      <c r="M159" s="28">
        <v>168.6</v>
      </c>
      <c r="N159" s="28">
        <v>164.9</v>
      </c>
      <c r="O159" s="39">
        <v>68100800</v>
      </c>
      <c r="P159" s="40">
        <v>9.6754867698452318E-2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2515.15</v>
      </c>
      <c r="F160" s="37">
        <v>2509.1</v>
      </c>
      <c r="G160" s="38">
        <v>2468.2999999999997</v>
      </c>
      <c r="H160" s="38">
        <v>2421.4499999999998</v>
      </c>
      <c r="I160" s="38">
        <v>2380.6499999999996</v>
      </c>
      <c r="J160" s="38">
        <v>2555.9499999999998</v>
      </c>
      <c r="K160" s="38">
        <v>2596.75</v>
      </c>
      <c r="L160" s="38">
        <v>2643.6</v>
      </c>
      <c r="M160" s="28">
        <v>2549.9</v>
      </c>
      <c r="N160" s="28">
        <v>2462.25</v>
      </c>
      <c r="O160" s="39">
        <v>2670000</v>
      </c>
      <c r="P160" s="40">
        <v>-3.7751148752139835E-2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3461.85</v>
      </c>
      <c r="F161" s="37">
        <v>3467.5666666666662</v>
      </c>
      <c r="G161" s="38">
        <v>3435.6833333333325</v>
      </c>
      <c r="H161" s="38">
        <v>3409.5166666666664</v>
      </c>
      <c r="I161" s="38">
        <v>3377.6333333333328</v>
      </c>
      <c r="J161" s="38">
        <v>3493.7333333333322</v>
      </c>
      <c r="K161" s="38">
        <v>3525.6166666666663</v>
      </c>
      <c r="L161" s="38">
        <v>3551.7833333333319</v>
      </c>
      <c r="M161" s="28">
        <v>3499.45</v>
      </c>
      <c r="N161" s="28">
        <v>3441.4</v>
      </c>
      <c r="O161" s="39">
        <v>2078750</v>
      </c>
      <c r="P161" s="40">
        <v>-2.2339800117577895E-2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48.8</v>
      </c>
      <c r="F162" s="37">
        <v>48.966666666666661</v>
      </c>
      <c r="G162" s="38">
        <v>47.783333333333324</v>
      </c>
      <c r="H162" s="38">
        <v>46.766666666666666</v>
      </c>
      <c r="I162" s="38">
        <v>45.583333333333329</v>
      </c>
      <c r="J162" s="38">
        <v>49.98333333333332</v>
      </c>
      <c r="K162" s="38">
        <v>51.166666666666657</v>
      </c>
      <c r="L162" s="38">
        <v>52.183333333333316</v>
      </c>
      <c r="M162" s="28">
        <v>50.15</v>
      </c>
      <c r="N162" s="28">
        <v>47.95</v>
      </c>
      <c r="O162" s="39">
        <v>306592000</v>
      </c>
      <c r="P162" s="40">
        <v>0.17695473251028807</v>
      </c>
    </row>
    <row r="163" spans="1:16" ht="12.75" customHeight="1">
      <c r="A163" s="28">
        <v>153</v>
      </c>
      <c r="B163" s="29" t="s">
        <v>44</v>
      </c>
      <c r="C163" s="30" t="s">
        <v>267</v>
      </c>
      <c r="D163" s="31">
        <v>45071</v>
      </c>
      <c r="E163" s="37">
        <v>3206.55</v>
      </c>
      <c r="F163" s="37">
        <v>3204.3833333333332</v>
      </c>
      <c r="G163" s="38">
        <v>3167.3166666666666</v>
      </c>
      <c r="H163" s="38">
        <v>3128.0833333333335</v>
      </c>
      <c r="I163" s="38">
        <v>3091.0166666666669</v>
      </c>
      <c r="J163" s="38">
        <v>3243.6166666666663</v>
      </c>
      <c r="K163" s="38">
        <v>3280.6833333333329</v>
      </c>
      <c r="L163" s="38">
        <v>3319.9166666666661</v>
      </c>
      <c r="M163" s="28">
        <v>3241.45</v>
      </c>
      <c r="N163" s="28">
        <v>3165.15</v>
      </c>
      <c r="O163" s="39">
        <v>1794600</v>
      </c>
      <c r="P163" s="40">
        <v>9.3601462522851925E-2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248.1</v>
      </c>
      <c r="F164" s="37">
        <v>247.01666666666665</v>
      </c>
      <c r="G164" s="38">
        <v>245.73333333333329</v>
      </c>
      <c r="H164" s="38">
        <v>243.36666666666665</v>
      </c>
      <c r="I164" s="38">
        <v>242.08333333333329</v>
      </c>
      <c r="J164" s="38">
        <v>249.3833333333333</v>
      </c>
      <c r="K164" s="38">
        <v>250.66666666666666</v>
      </c>
      <c r="L164" s="38">
        <v>253.0333333333333</v>
      </c>
      <c r="M164" s="28">
        <v>248.3</v>
      </c>
      <c r="N164" s="28">
        <v>244.65</v>
      </c>
      <c r="O164" s="39">
        <v>30820500</v>
      </c>
      <c r="P164" s="40">
        <v>-2.8014305177111717E-2</v>
      </c>
    </row>
    <row r="165" spans="1:16" ht="12.75" customHeight="1">
      <c r="A165" s="28">
        <v>155</v>
      </c>
      <c r="B165" s="29" t="s">
        <v>178</v>
      </c>
      <c r="C165" s="30" t="s">
        <v>179</v>
      </c>
      <c r="D165" s="31">
        <v>45071</v>
      </c>
      <c r="E165" s="37">
        <v>1452.75</v>
      </c>
      <c r="F165" s="37">
        <v>1453.5666666666666</v>
      </c>
      <c r="G165" s="38">
        <v>1445.1833333333332</v>
      </c>
      <c r="H165" s="38">
        <v>1437.6166666666666</v>
      </c>
      <c r="I165" s="38">
        <v>1429.2333333333331</v>
      </c>
      <c r="J165" s="38">
        <v>1461.1333333333332</v>
      </c>
      <c r="K165" s="38">
        <v>1469.5166666666664</v>
      </c>
      <c r="L165" s="38">
        <v>1477.0833333333333</v>
      </c>
      <c r="M165" s="28">
        <v>1461.95</v>
      </c>
      <c r="N165" s="28">
        <v>1446</v>
      </c>
      <c r="O165" s="39">
        <v>3428568</v>
      </c>
      <c r="P165" s="40">
        <v>0</v>
      </c>
    </row>
    <row r="166" spans="1:16" ht="12.75" customHeight="1">
      <c r="A166" s="28">
        <v>156</v>
      </c>
      <c r="B166" s="29" t="s">
        <v>44</v>
      </c>
      <c r="C166" s="30" t="s">
        <v>448</v>
      </c>
      <c r="D166" s="31">
        <v>45071</v>
      </c>
      <c r="E166" s="37">
        <v>149.5</v>
      </c>
      <c r="F166" s="37">
        <v>150.45000000000002</v>
      </c>
      <c r="G166" s="38">
        <v>146.65000000000003</v>
      </c>
      <c r="H166" s="38">
        <v>143.80000000000001</v>
      </c>
      <c r="I166" s="38">
        <v>140.00000000000003</v>
      </c>
      <c r="J166" s="38">
        <v>153.30000000000004</v>
      </c>
      <c r="K166" s="38">
        <v>157.10000000000005</v>
      </c>
      <c r="L166" s="38">
        <v>159.95000000000005</v>
      </c>
      <c r="M166" s="28">
        <v>154.25</v>
      </c>
      <c r="N166" s="28">
        <v>147.6</v>
      </c>
      <c r="O166" s="39">
        <v>12467000</v>
      </c>
      <c r="P166" s="40">
        <v>-3.4688346883468835E-2</v>
      </c>
    </row>
    <row r="167" spans="1:16" ht="12.75" customHeight="1">
      <c r="A167" s="28">
        <v>157</v>
      </c>
      <c r="B167" s="29" t="s">
        <v>42</v>
      </c>
      <c r="C167" s="30" t="s">
        <v>180</v>
      </c>
      <c r="D167" s="31">
        <v>45071</v>
      </c>
      <c r="E167" s="37">
        <v>768.55</v>
      </c>
      <c r="F167" s="37">
        <v>771.25</v>
      </c>
      <c r="G167" s="38">
        <v>762.7</v>
      </c>
      <c r="H167" s="38">
        <v>756.85</v>
      </c>
      <c r="I167" s="38">
        <v>748.30000000000007</v>
      </c>
      <c r="J167" s="38">
        <v>777.1</v>
      </c>
      <c r="K167" s="38">
        <v>785.65</v>
      </c>
      <c r="L167" s="38">
        <v>791.5</v>
      </c>
      <c r="M167" s="28">
        <v>779.8</v>
      </c>
      <c r="N167" s="28">
        <v>765.4</v>
      </c>
      <c r="O167" s="39">
        <v>3601450</v>
      </c>
      <c r="P167" s="40">
        <v>9.0497737556561094E-3</v>
      </c>
    </row>
    <row r="168" spans="1:16" ht="12.75" customHeight="1">
      <c r="A168" s="28">
        <v>158</v>
      </c>
      <c r="B168" s="29" t="s">
        <v>58</v>
      </c>
      <c r="C168" s="30" t="s">
        <v>181</v>
      </c>
      <c r="D168" s="31">
        <v>45071</v>
      </c>
      <c r="E168" s="37">
        <v>151.25</v>
      </c>
      <c r="F168" s="37">
        <v>150.53333333333333</v>
      </c>
      <c r="G168" s="38">
        <v>148.71666666666667</v>
      </c>
      <c r="H168" s="38">
        <v>146.18333333333334</v>
      </c>
      <c r="I168" s="38">
        <v>144.36666666666667</v>
      </c>
      <c r="J168" s="38">
        <v>153.06666666666666</v>
      </c>
      <c r="K168" s="38">
        <v>154.88333333333333</v>
      </c>
      <c r="L168" s="38">
        <v>157.41666666666666</v>
      </c>
      <c r="M168" s="28">
        <v>152.35</v>
      </c>
      <c r="N168" s="28">
        <v>148</v>
      </c>
      <c r="O168" s="39">
        <v>39890000</v>
      </c>
      <c r="P168" s="40">
        <v>-7.8348464121377939E-3</v>
      </c>
    </row>
    <row r="169" spans="1:16" ht="12.75" customHeight="1">
      <c r="A169" s="28">
        <v>159</v>
      </c>
      <c r="B169" s="29" t="s">
        <v>166</v>
      </c>
      <c r="C169" s="30" t="s">
        <v>182</v>
      </c>
      <c r="D169" s="31">
        <v>45071</v>
      </c>
      <c r="E169" s="37">
        <v>132.25</v>
      </c>
      <c r="F169" s="37">
        <v>132.1</v>
      </c>
      <c r="G169" s="38">
        <v>131.14999999999998</v>
      </c>
      <c r="H169" s="38">
        <v>130.04999999999998</v>
      </c>
      <c r="I169" s="38">
        <v>129.09999999999997</v>
      </c>
      <c r="J169" s="38">
        <v>133.19999999999999</v>
      </c>
      <c r="K169" s="38">
        <v>134.14999999999998</v>
      </c>
      <c r="L169" s="38">
        <v>135.25</v>
      </c>
      <c r="M169" s="28">
        <v>133.05000000000001</v>
      </c>
      <c r="N169" s="28">
        <v>131</v>
      </c>
      <c r="O169" s="39">
        <v>59928000</v>
      </c>
      <c r="P169" s="40">
        <v>3.3485132601125101E-3</v>
      </c>
    </row>
    <row r="170" spans="1:16" ht="12.75" customHeight="1">
      <c r="A170" s="28">
        <v>160</v>
      </c>
      <c r="B170" s="29" t="s">
        <v>79</v>
      </c>
      <c r="C170" s="30" t="s">
        <v>183</v>
      </c>
      <c r="D170" s="31">
        <v>45071</v>
      </c>
      <c r="E170" s="37">
        <v>2500.6</v>
      </c>
      <c r="F170" s="37">
        <v>2497.6833333333334</v>
      </c>
      <c r="G170" s="38">
        <v>2489.4666666666667</v>
      </c>
      <c r="H170" s="38">
        <v>2478.3333333333335</v>
      </c>
      <c r="I170" s="38">
        <v>2470.1166666666668</v>
      </c>
      <c r="J170" s="38">
        <v>2508.8166666666666</v>
      </c>
      <c r="K170" s="38">
        <v>2517.0333333333338</v>
      </c>
      <c r="L170" s="38">
        <v>2528.1666666666665</v>
      </c>
      <c r="M170" s="28">
        <v>2505.9</v>
      </c>
      <c r="N170" s="28">
        <v>2486.5500000000002</v>
      </c>
      <c r="O170" s="39">
        <v>31879500</v>
      </c>
      <c r="P170" s="40">
        <v>-1.1197096819218065E-2</v>
      </c>
    </row>
    <row r="171" spans="1:16" ht="12.75" customHeight="1">
      <c r="A171" s="28">
        <v>161</v>
      </c>
      <c r="B171" s="29" t="s">
        <v>119</v>
      </c>
      <c r="C171" s="30" t="s">
        <v>184</v>
      </c>
      <c r="D171" s="31">
        <v>45071</v>
      </c>
      <c r="E171" s="37">
        <v>84.1</v>
      </c>
      <c r="F171" s="37">
        <v>83.716666666666654</v>
      </c>
      <c r="G171" s="38">
        <v>83.133333333333312</v>
      </c>
      <c r="H171" s="38">
        <v>82.166666666666657</v>
      </c>
      <c r="I171" s="38">
        <v>81.583333333333314</v>
      </c>
      <c r="J171" s="38">
        <v>84.683333333333309</v>
      </c>
      <c r="K171" s="38">
        <v>85.266666666666652</v>
      </c>
      <c r="L171" s="38">
        <v>86.233333333333306</v>
      </c>
      <c r="M171" s="28">
        <v>84.3</v>
      </c>
      <c r="N171" s="28">
        <v>82.75</v>
      </c>
      <c r="O171" s="39">
        <v>99712000</v>
      </c>
      <c r="P171" s="40">
        <v>6.4599483204134363E-3</v>
      </c>
    </row>
    <row r="172" spans="1:16" ht="12.75" customHeight="1">
      <c r="A172" s="28">
        <v>162</v>
      </c>
      <c r="B172" s="29" t="s">
        <v>58</v>
      </c>
      <c r="C172" s="30" t="s">
        <v>270</v>
      </c>
      <c r="D172" s="31">
        <v>45071</v>
      </c>
      <c r="E172" s="37">
        <v>821.5</v>
      </c>
      <c r="F172" s="37">
        <v>818.61666666666667</v>
      </c>
      <c r="G172" s="38">
        <v>814.7833333333333</v>
      </c>
      <c r="H172" s="38">
        <v>808.06666666666661</v>
      </c>
      <c r="I172" s="38">
        <v>804.23333333333323</v>
      </c>
      <c r="J172" s="38">
        <v>825.33333333333337</v>
      </c>
      <c r="K172" s="38">
        <v>829.16666666666663</v>
      </c>
      <c r="L172" s="38">
        <v>835.88333333333344</v>
      </c>
      <c r="M172" s="28">
        <v>822.45</v>
      </c>
      <c r="N172" s="28">
        <v>811.9</v>
      </c>
      <c r="O172" s="39">
        <v>7364000</v>
      </c>
      <c r="P172" s="40">
        <v>-7.9749973057441532E-3</v>
      </c>
    </row>
    <row r="173" spans="1:16" ht="12.75" customHeight="1">
      <c r="A173" s="28">
        <v>163</v>
      </c>
      <c r="B173" s="29" t="s">
        <v>63</v>
      </c>
      <c r="C173" s="30" t="s">
        <v>185</v>
      </c>
      <c r="D173" s="31">
        <v>45071</v>
      </c>
      <c r="E173" s="37">
        <v>1191.95</v>
      </c>
      <c r="F173" s="37">
        <v>1191.55</v>
      </c>
      <c r="G173" s="38">
        <v>1183.6499999999999</v>
      </c>
      <c r="H173" s="38">
        <v>1175.3499999999999</v>
      </c>
      <c r="I173" s="38">
        <v>1167.4499999999998</v>
      </c>
      <c r="J173" s="38">
        <v>1199.8499999999999</v>
      </c>
      <c r="K173" s="38">
        <v>1207.75</v>
      </c>
      <c r="L173" s="38">
        <v>1216.05</v>
      </c>
      <c r="M173" s="28">
        <v>1199.45</v>
      </c>
      <c r="N173" s="28">
        <v>1183.25</v>
      </c>
      <c r="O173" s="39">
        <v>6926250</v>
      </c>
      <c r="P173" s="40">
        <v>2.5313644942822251E-2</v>
      </c>
    </row>
    <row r="174" spans="1:16" ht="12.75" customHeight="1">
      <c r="A174" s="28">
        <v>164</v>
      </c>
      <c r="B174" s="29" t="s">
        <v>58</v>
      </c>
      <c r="C174" s="30" t="s">
        <v>186</v>
      </c>
      <c r="D174" s="31">
        <v>45071</v>
      </c>
      <c r="E174" s="37">
        <v>574.79999999999995</v>
      </c>
      <c r="F174" s="37">
        <v>572.08333333333326</v>
      </c>
      <c r="G174" s="38">
        <v>568.26666666666654</v>
      </c>
      <c r="H174" s="38">
        <v>561.73333333333323</v>
      </c>
      <c r="I174" s="38">
        <v>557.91666666666652</v>
      </c>
      <c r="J174" s="38">
        <v>578.61666666666656</v>
      </c>
      <c r="K174" s="38">
        <v>582.43333333333317</v>
      </c>
      <c r="L174" s="38">
        <v>588.96666666666658</v>
      </c>
      <c r="M174" s="28">
        <v>575.9</v>
      </c>
      <c r="N174" s="28">
        <v>565.54999999999995</v>
      </c>
      <c r="O174" s="39">
        <v>64252500</v>
      </c>
      <c r="P174" s="40">
        <v>3.8071927103528497E-2</v>
      </c>
    </row>
    <row r="175" spans="1:16" ht="12.75" customHeight="1">
      <c r="A175" s="28">
        <v>165</v>
      </c>
      <c r="B175" s="29" t="s">
        <v>42</v>
      </c>
      <c r="C175" s="30" t="s">
        <v>187</v>
      </c>
      <c r="D175" s="31">
        <v>45071</v>
      </c>
      <c r="E175" s="37">
        <v>24484.799999999999</v>
      </c>
      <c r="F175" s="37">
        <v>24383.55</v>
      </c>
      <c r="G175" s="38">
        <v>24257.5</v>
      </c>
      <c r="H175" s="38">
        <v>24030.2</v>
      </c>
      <c r="I175" s="38">
        <v>23904.15</v>
      </c>
      <c r="J175" s="38">
        <v>24610.85</v>
      </c>
      <c r="K175" s="38">
        <v>24736.899999999994</v>
      </c>
      <c r="L175" s="38">
        <v>24964.199999999997</v>
      </c>
      <c r="M175" s="28">
        <v>24509.599999999999</v>
      </c>
      <c r="N175" s="28">
        <v>24156.25</v>
      </c>
      <c r="O175" s="39">
        <v>294375</v>
      </c>
      <c r="P175" s="40">
        <v>-9.1719959609559074E-3</v>
      </c>
    </row>
    <row r="176" spans="1:16" ht="12.75" customHeight="1">
      <c r="A176" s="28">
        <v>166</v>
      </c>
      <c r="B176" s="29" t="s">
        <v>70</v>
      </c>
      <c r="C176" s="30" t="s">
        <v>188</v>
      </c>
      <c r="D176" s="31">
        <v>45071</v>
      </c>
      <c r="E176" s="37">
        <v>3733</v>
      </c>
      <c r="F176" s="37">
        <v>3721.6833333333329</v>
      </c>
      <c r="G176" s="38">
        <v>3674.6166666666659</v>
      </c>
      <c r="H176" s="38">
        <v>3616.2333333333331</v>
      </c>
      <c r="I176" s="38">
        <v>3569.1666666666661</v>
      </c>
      <c r="J176" s="38">
        <v>3780.0666666666657</v>
      </c>
      <c r="K176" s="38">
        <v>3827.1333333333323</v>
      </c>
      <c r="L176" s="38">
        <v>3885.5166666666655</v>
      </c>
      <c r="M176" s="28">
        <v>3768.75</v>
      </c>
      <c r="N176" s="28">
        <v>3663.3</v>
      </c>
      <c r="O176" s="39">
        <v>2047650</v>
      </c>
      <c r="P176" s="40">
        <v>8.1010452961672474E-2</v>
      </c>
    </row>
    <row r="177" spans="1:16" ht="12.75" customHeight="1">
      <c r="A177" s="28">
        <v>167</v>
      </c>
      <c r="B177" s="29" t="s">
        <v>40</v>
      </c>
      <c r="C177" s="30" t="s">
        <v>189</v>
      </c>
      <c r="D177" s="31">
        <v>45071</v>
      </c>
      <c r="E177" s="37">
        <v>2579.65</v>
      </c>
      <c r="F177" s="37">
        <v>2587.5</v>
      </c>
      <c r="G177" s="38">
        <v>2558.0500000000002</v>
      </c>
      <c r="H177" s="38">
        <v>2536.4500000000003</v>
      </c>
      <c r="I177" s="38">
        <v>2507.0000000000005</v>
      </c>
      <c r="J177" s="38">
        <v>2609.1</v>
      </c>
      <c r="K177" s="38">
        <v>2638.5499999999997</v>
      </c>
      <c r="L177" s="38">
        <v>2660.1499999999996</v>
      </c>
      <c r="M177" s="28">
        <v>2616.9499999999998</v>
      </c>
      <c r="N177" s="28">
        <v>2565.9</v>
      </c>
      <c r="O177" s="39">
        <v>2587500</v>
      </c>
      <c r="P177" s="40">
        <v>-1.8073146435178596E-2</v>
      </c>
    </row>
    <row r="178" spans="1:16" ht="12.75" customHeight="1">
      <c r="A178" s="28">
        <v>168</v>
      </c>
      <c r="B178" s="29" t="s">
        <v>63</v>
      </c>
      <c r="C178" s="30" t="s">
        <v>865</v>
      </c>
      <c r="D178" s="31">
        <v>45071</v>
      </c>
      <c r="E178" s="37">
        <v>1354.7</v>
      </c>
      <c r="F178" s="37">
        <v>1350.6166666666668</v>
      </c>
      <c r="G178" s="38">
        <v>1337.6333333333337</v>
      </c>
      <c r="H178" s="38">
        <v>1320.5666666666668</v>
      </c>
      <c r="I178" s="38">
        <v>1307.5833333333337</v>
      </c>
      <c r="J178" s="38">
        <v>1367.6833333333336</v>
      </c>
      <c r="K178" s="38">
        <v>1380.6666666666667</v>
      </c>
      <c r="L178" s="38">
        <v>1397.7333333333336</v>
      </c>
      <c r="M178" s="28">
        <v>1363.6</v>
      </c>
      <c r="N178" s="28">
        <v>1333.55</v>
      </c>
      <c r="O178" s="39">
        <v>4148400</v>
      </c>
      <c r="P178" s="40">
        <v>-8.0344332855093251E-3</v>
      </c>
    </row>
    <row r="179" spans="1:16" ht="12.75" customHeight="1">
      <c r="A179" s="28">
        <v>169</v>
      </c>
      <c r="B179" s="29" t="s">
        <v>47</v>
      </c>
      <c r="C179" s="30" t="s">
        <v>190</v>
      </c>
      <c r="D179" s="31">
        <v>45071</v>
      </c>
      <c r="E179" s="37">
        <v>958.2</v>
      </c>
      <c r="F179" s="37">
        <v>959.4666666666667</v>
      </c>
      <c r="G179" s="38">
        <v>954.83333333333337</v>
      </c>
      <c r="H179" s="38">
        <v>951.4666666666667</v>
      </c>
      <c r="I179" s="38">
        <v>946.83333333333337</v>
      </c>
      <c r="J179" s="38">
        <v>962.83333333333337</v>
      </c>
      <c r="K179" s="38">
        <v>967.46666666666658</v>
      </c>
      <c r="L179" s="38">
        <v>970.83333333333337</v>
      </c>
      <c r="M179" s="28">
        <v>964.1</v>
      </c>
      <c r="N179" s="28">
        <v>956.1</v>
      </c>
      <c r="O179" s="39">
        <v>23548700</v>
      </c>
      <c r="P179" s="40">
        <v>5.9205214843165987E-3</v>
      </c>
    </row>
    <row r="180" spans="1:16" ht="12.75" customHeight="1">
      <c r="A180" s="28">
        <v>170</v>
      </c>
      <c r="B180" s="29" t="s">
        <v>178</v>
      </c>
      <c r="C180" s="30" t="s">
        <v>191</v>
      </c>
      <c r="D180" s="31">
        <v>45071</v>
      </c>
      <c r="E180" s="37">
        <v>436.85</v>
      </c>
      <c r="F180" s="37">
        <v>435.16666666666669</v>
      </c>
      <c r="G180" s="38">
        <v>432.68333333333339</v>
      </c>
      <c r="H180" s="38">
        <v>428.51666666666671</v>
      </c>
      <c r="I180" s="38">
        <v>426.03333333333342</v>
      </c>
      <c r="J180" s="38">
        <v>439.33333333333337</v>
      </c>
      <c r="K180" s="38">
        <v>441.81666666666661</v>
      </c>
      <c r="L180" s="38">
        <v>445.98333333333335</v>
      </c>
      <c r="M180" s="28">
        <v>437.65</v>
      </c>
      <c r="N180" s="28">
        <v>431</v>
      </c>
      <c r="O180" s="39">
        <v>7870500</v>
      </c>
      <c r="P180" s="40">
        <v>-1.522359657469077E-3</v>
      </c>
    </row>
    <row r="181" spans="1:16" ht="12.75" customHeight="1">
      <c r="A181" s="28">
        <v>171</v>
      </c>
      <c r="B181" s="29" t="s">
        <v>47</v>
      </c>
      <c r="C181" s="30" t="s">
        <v>272</v>
      </c>
      <c r="D181" s="31">
        <v>45071</v>
      </c>
      <c r="E181" s="37">
        <v>704.45</v>
      </c>
      <c r="F181" s="37">
        <v>704.63333333333333</v>
      </c>
      <c r="G181" s="38">
        <v>697.26666666666665</v>
      </c>
      <c r="H181" s="38">
        <v>690.08333333333337</v>
      </c>
      <c r="I181" s="38">
        <v>682.7166666666667</v>
      </c>
      <c r="J181" s="38">
        <v>711.81666666666661</v>
      </c>
      <c r="K181" s="38">
        <v>719.18333333333317</v>
      </c>
      <c r="L181" s="38">
        <v>726.36666666666656</v>
      </c>
      <c r="M181" s="28">
        <v>712</v>
      </c>
      <c r="N181" s="28">
        <v>697.45</v>
      </c>
      <c r="O181" s="39">
        <v>2949000</v>
      </c>
      <c r="P181" s="40">
        <v>-1.5687583444592791E-2</v>
      </c>
    </row>
    <row r="182" spans="1:16" ht="12.75" customHeight="1">
      <c r="A182" s="28">
        <v>172</v>
      </c>
      <c r="B182" s="29" t="s">
        <v>38</v>
      </c>
      <c r="C182" s="30" t="s">
        <v>192</v>
      </c>
      <c r="D182" s="31">
        <v>45071</v>
      </c>
      <c r="E182" s="37">
        <v>975.15</v>
      </c>
      <c r="F182" s="37">
        <v>972.36666666666667</v>
      </c>
      <c r="G182" s="38">
        <v>968.38333333333333</v>
      </c>
      <c r="H182" s="38">
        <v>961.61666666666667</v>
      </c>
      <c r="I182" s="38">
        <v>957.63333333333333</v>
      </c>
      <c r="J182" s="38">
        <v>979.13333333333333</v>
      </c>
      <c r="K182" s="38">
        <v>983.11666666666667</v>
      </c>
      <c r="L182" s="38">
        <v>989.88333333333333</v>
      </c>
      <c r="M182" s="28">
        <v>976.35</v>
      </c>
      <c r="N182" s="28">
        <v>965.6</v>
      </c>
      <c r="O182" s="39">
        <v>5841350</v>
      </c>
      <c r="P182" s="40">
        <v>-1.6309656124751607E-2</v>
      </c>
    </row>
    <row r="183" spans="1:16" ht="12.75" customHeight="1">
      <c r="A183" s="28">
        <v>173</v>
      </c>
      <c r="B183" s="29" t="s">
        <v>74</v>
      </c>
      <c r="C183" s="30" t="s">
        <v>485</v>
      </c>
      <c r="D183" s="31">
        <v>45071</v>
      </c>
      <c r="E183" s="37">
        <v>1282.95</v>
      </c>
      <c r="F183" s="37">
        <v>1292.8833333333334</v>
      </c>
      <c r="G183" s="38">
        <v>1270.9666666666669</v>
      </c>
      <c r="H183" s="38">
        <v>1258.9833333333336</v>
      </c>
      <c r="I183" s="38">
        <v>1237.0666666666671</v>
      </c>
      <c r="J183" s="38">
        <v>1304.8666666666668</v>
      </c>
      <c r="K183" s="38">
        <v>1326.7833333333333</v>
      </c>
      <c r="L183" s="38">
        <v>1338.7666666666667</v>
      </c>
      <c r="M183" s="28">
        <v>1314.8</v>
      </c>
      <c r="N183" s="28">
        <v>1280.9000000000001</v>
      </c>
      <c r="O183" s="39">
        <v>2720000</v>
      </c>
      <c r="P183" s="40">
        <v>5.9190031152647975E-2</v>
      </c>
    </row>
    <row r="184" spans="1:16" ht="12.75" customHeight="1">
      <c r="A184" s="28">
        <v>174</v>
      </c>
      <c r="B184" s="29" t="s">
        <v>56</v>
      </c>
      <c r="C184" s="30" t="s">
        <v>193</v>
      </c>
      <c r="D184" s="31">
        <v>45071</v>
      </c>
      <c r="E184" s="37">
        <v>784.25</v>
      </c>
      <c r="F184" s="37">
        <v>783.13333333333333</v>
      </c>
      <c r="G184" s="38">
        <v>781.2166666666667</v>
      </c>
      <c r="H184" s="38">
        <v>778.18333333333339</v>
      </c>
      <c r="I184" s="38">
        <v>776.26666666666677</v>
      </c>
      <c r="J184" s="38">
        <v>786.16666666666663</v>
      </c>
      <c r="K184" s="38">
        <v>788.08333333333337</v>
      </c>
      <c r="L184" s="38">
        <v>791.11666666666656</v>
      </c>
      <c r="M184" s="28">
        <v>785.05</v>
      </c>
      <c r="N184" s="28">
        <v>780.1</v>
      </c>
      <c r="O184" s="39">
        <v>10805400</v>
      </c>
      <c r="P184" s="40">
        <v>-1.2664473684210526E-2</v>
      </c>
    </row>
    <row r="185" spans="1:16" ht="12.75" customHeight="1">
      <c r="A185" s="28">
        <v>175</v>
      </c>
      <c r="B185" s="29" t="s">
        <v>49</v>
      </c>
      <c r="C185" s="30" t="s">
        <v>194</v>
      </c>
      <c r="D185" s="31">
        <v>45071</v>
      </c>
      <c r="E185" s="37">
        <v>511</v>
      </c>
      <c r="F185" s="37">
        <v>510.5</v>
      </c>
      <c r="G185" s="38">
        <v>506.20000000000005</v>
      </c>
      <c r="H185" s="38">
        <v>501.40000000000003</v>
      </c>
      <c r="I185" s="38">
        <v>497.10000000000008</v>
      </c>
      <c r="J185" s="38">
        <v>515.29999999999995</v>
      </c>
      <c r="K185" s="38">
        <v>519.59999999999991</v>
      </c>
      <c r="L185" s="38">
        <v>524.4</v>
      </c>
      <c r="M185" s="28">
        <v>514.79999999999995</v>
      </c>
      <c r="N185" s="28">
        <v>505.7</v>
      </c>
      <c r="O185" s="39">
        <v>57430350</v>
      </c>
      <c r="P185" s="40">
        <v>8.3062296722541899E-3</v>
      </c>
    </row>
    <row r="186" spans="1:16" ht="12.75" customHeight="1">
      <c r="A186" s="28">
        <v>176</v>
      </c>
      <c r="B186" s="29" t="s">
        <v>166</v>
      </c>
      <c r="C186" s="30" t="s">
        <v>195</v>
      </c>
      <c r="D186" s="31">
        <v>45071</v>
      </c>
      <c r="E186" s="37">
        <v>204.95</v>
      </c>
      <c r="F186" s="37">
        <v>204.18333333333331</v>
      </c>
      <c r="G186" s="38">
        <v>203.31666666666661</v>
      </c>
      <c r="H186" s="38">
        <v>201.68333333333331</v>
      </c>
      <c r="I186" s="38">
        <v>200.81666666666661</v>
      </c>
      <c r="J186" s="38">
        <v>205.81666666666661</v>
      </c>
      <c r="K186" s="38">
        <v>206.68333333333334</v>
      </c>
      <c r="L186" s="38">
        <v>208.31666666666661</v>
      </c>
      <c r="M186" s="28">
        <v>205.05</v>
      </c>
      <c r="N186" s="28">
        <v>202.55</v>
      </c>
      <c r="O186" s="39">
        <v>101263500</v>
      </c>
      <c r="P186" s="40">
        <v>-6.6545273961264688E-3</v>
      </c>
    </row>
    <row r="187" spans="1:16" ht="12.75" customHeight="1">
      <c r="A187" s="28">
        <v>177</v>
      </c>
      <c r="B187" s="29" t="s">
        <v>119</v>
      </c>
      <c r="C187" s="30" t="s">
        <v>196</v>
      </c>
      <c r="D187" s="31">
        <v>45071</v>
      </c>
      <c r="E187" s="37">
        <v>109.5</v>
      </c>
      <c r="F187" s="37">
        <v>109.53333333333335</v>
      </c>
      <c r="G187" s="38">
        <v>108.81666666666669</v>
      </c>
      <c r="H187" s="38">
        <v>108.13333333333334</v>
      </c>
      <c r="I187" s="38">
        <v>107.41666666666669</v>
      </c>
      <c r="J187" s="38">
        <v>110.2166666666667</v>
      </c>
      <c r="K187" s="38">
        <v>110.93333333333337</v>
      </c>
      <c r="L187" s="38">
        <v>111.6166666666667</v>
      </c>
      <c r="M187" s="28">
        <v>110.25</v>
      </c>
      <c r="N187" s="28">
        <v>108.85</v>
      </c>
      <c r="O187" s="39">
        <v>203703500</v>
      </c>
      <c r="P187" s="40">
        <v>1.5519179622165556E-2</v>
      </c>
    </row>
    <row r="188" spans="1:16" ht="12.75" customHeight="1">
      <c r="A188" s="28">
        <v>178</v>
      </c>
      <c r="B188" s="29" t="s">
        <v>86</v>
      </c>
      <c r="C188" s="30" t="s">
        <v>197</v>
      </c>
      <c r="D188" s="31">
        <v>45071</v>
      </c>
      <c r="E188" s="37">
        <v>3287.45</v>
      </c>
      <c r="F188" s="37">
        <v>3288.8333333333335</v>
      </c>
      <c r="G188" s="38">
        <v>3267.7166666666672</v>
      </c>
      <c r="H188" s="38">
        <v>3247.9833333333336</v>
      </c>
      <c r="I188" s="38">
        <v>3226.8666666666672</v>
      </c>
      <c r="J188" s="38">
        <v>3308.5666666666671</v>
      </c>
      <c r="K188" s="38">
        <v>3329.6833333333329</v>
      </c>
      <c r="L188" s="38">
        <v>3349.416666666667</v>
      </c>
      <c r="M188" s="28">
        <v>3309.95</v>
      </c>
      <c r="N188" s="28">
        <v>3269.1</v>
      </c>
      <c r="O188" s="39">
        <v>11087125</v>
      </c>
      <c r="P188" s="40">
        <v>4.9330626229300168E-3</v>
      </c>
    </row>
    <row r="189" spans="1:16" ht="12.75" customHeight="1">
      <c r="A189" s="28">
        <v>179</v>
      </c>
      <c r="B189" s="29" t="s">
        <v>86</v>
      </c>
      <c r="C189" s="30" t="s">
        <v>198</v>
      </c>
      <c r="D189" s="31">
        <v>45071</v>
      </c>
      <c r="E189" s="37">
        <v>1049.45</v>
      </c>
      <c r="F189" s="37">
        <v>1049.4000000000001</v>
      </c>
      <c r="G189" s="38">
        <v>1043.6500000000001</v>
      </c>
      <c r="H189" s="38">
        <v>1037.8499999999999</v>
      </c>
      <c r="I189" s="38">
        <v>1032.0999999999999</v>
      </c>
      <c r="J189" s="38">
        <v>1055.2000000000003</v>
      </c>
      <c r="K189" s="38">
        <v>1060.9500000000003</v>
      </c>
      <c r="L189" s="38">
        <v>1066.7500000000005</v>
      </c>
      <c r="M189" s="28">
        <v>1055.1500000000001</v>
      </c>
      <c r="N189" s="28">
        <v>1043.5999999999999</v>
      </c>
      <c r="O189" s="39">
        <v>10284000</v>
      </c>
      <c r="P189" s="40">
        <v>9.0662898857882968E-3</v>
      </c>
    </row>
    <row r="190" spans="1:16" ht="12.75" customHeight="1">
      <c r="A190" s="28">
        <v>180</v>
      </c>
      <c r="B190" s="29" t="s">
        <v>56</v>
      </c>
      <c r="C190" s="30" t="s">
        <v>199</v>
      </c>
      <c r="D190" s="31">
        <v>45071</v>
      </c>
      <c r="E190" s="37">
        <v>2758.95</v>
      </c>
      <c r="F190" s="37">
        <v>2761.4</v>
      </c>
      <c r="G190" s="38">
        <v>2747.8</v>
      </c>
      <c r="H190" s="38">
        <v>2736.65</v>
      </c>
      <c r="I190" s="38">
        <v>2723.05</v>
      </c>
      <c r="J190" s="38">
        <v>2772.55</v>
      </c>
      <c r="K190" s="38">
        <v>2786.1499999999996</v>
      </c>
      <c r="L190" s="38">
        <v>2797.3</v>
      </c>
      <c r="M190" s="28">
        <v>2775</v>
      </c>
      <c r="N190" s="28">
        <v>2750.25</v>
      </c>
      <c r="O190" s="39">
        <v>4994625</v>
      </c>
      <c r="P190" s="40">
        <v>2.288610705782966E-2</v>
      </c>
    </row>
    <row r="191" spans="1:16" ht="12.75" customHeight="1">
      <c r="A191" s="28">
        <v>181</v>
      </c>
      <c r="B191" s="29" t="s">
        <v>47</v>
      </c>
      <c r="C191" s="30" t="s">
        <v>200</v>
      </c>
      <c r="D191" s="31">
        <v>45071</v>
      </c>
      <c r="E191" s="37">
        <v>1669.7</v>
      </c>
      <c r="F191" s="37">
        <v>1670.2833333333335</v>
      </c>
      <c r="G191" s="38">
        <v>1660.916666666667</v>
      </c>
      <c r="H191" s="38">
        <v>1652.1333333333334</v>
      </c>
      <c r="I191" s="38">
        <v>1642.7666666666669</v>
      </c>
      <c r="J191" s="38">
        <v>1679.0666666666671</v>
      </c>
      <c r="K191" s="38">
        <v>1688.4333333333334</v>
      </c>
      <c r="L191" s="38">
        <v>1697.2166666666672</v>
      </c>
      <c r="M191" s="28">
        <v>1679.65</v>
      </c>
      <c r="N191" s="28">
        <v>1661.5</v>
      </c>
      <c r="O191" s="39">
        <v>1479000</v>
      </c>
      <c r="P191" s="40">
        <v>-6.7159167226326392E-3</v>
      </c>
    </row>
    <row r="192" spans="1:16" ht="12.75" customHeight="1">
      <c r="A192" s="28">
        <v>182</v>
      </c>
      <c r="B192" s="29" t="s">
        <v>44</v>
      </c>
      <c r="C192" s="30" t="s">
        <v>202</v>
      </c>
      <c r="D192" s="31">
        <v>45071</v>
      </c>
      <c r="E192" s="37">
        <v>1446.15</v>
      </c>
      <c r="F192" s="37">
        <v>1445.4666666666665</v>
      </c>
      <c r="G192" s="38">
        <v>1431.0333333333328</v>
      </c>
      <c r="H192" s="38">
        <v>1415.9166666666663</v>
      </c>
      <c r="I192" s="38">
        <v>1401.4833333333327</v>
      </c>
      <c r="J192" s="38">
        <v>1460.583333333333</v>
      </c>
      <c r="K192" s="38">
        <v>1475.0166666666669</v>
      </c>
      <c r="L192" s="38">
        <v>1490.1333333333332</v>
      </c>
      <c r="M192" s="28">
        <v>1459.9</v>
      </c>
      <c r="N192" s="28">
        <v>1430.35</v>
      </c>
      <c r="O192" s="39">
        <v>3361600</v>
      </c>
      <c r="P192" s="40">
        <v>-1.3846514902605023E-2</v>
      </c>
    </row>
    <row r="193" spans="1:16" ht="12.75" customHeight="1">
      <c r="A193" s="28">
        <v>183</v>
      </c>
      <c r="B193" s="29" t="s">
        <v>49</v>
      </c>
      <c r="C193" s="30" t="s">
        <v>203</v>
      </c>
      <c r="D193" s="31">
        <v>45071</v>
      </c>
      <c r="E193" s="37">
        <v>1240.5999999999999</v>
      </c>
      <c r="F193" s="37">
        <v>1236.0333333333333</v>
      </c>
      <c r="G193" s="38">
        <v>1228.5666666666666</v>
      </c>
      <c r="H193" s="38">
        <v>1216.5333333333333</v>
      </c>
      <c r="I193" s="38">
        <v>1209.0666666666666</v>
      </c>
      <c r="J193" s="38">
        <v>1248.0666666666666</v>
      </c>
      <c r="K193" s="38">
        <v>1255.5333333333333</v>
      </c>
      <c r="L193" s="38">
        <v>1267.5666666666666</v>
      </c>
      <c r="M193" s="28">
        <v>1243.5</v>
      </c>
      <c r="N193" s="28">
        <v>1224</v>
      </c>
      <c r="O193" s="39">
        <v>7956200</v>
      </c>
      <c r="P193" s="40">
        <v>3.0836205332849628E-2</v>
      </c>
    </row>
    <row r="194" spans="1:16" ht="12.75" customHeight="1">
      <c r="A194" s="28">
        <v>184</v>
      </c>
      <c r="B194" s="29" t="s">
        <v>56</v>
      </c>
      <c r="C194" s="30" t="s">
        <v>204</v>
      </c>
      <c r="D194" s="31">
        <v>45071</v>
      </c>
      <c r="E194" s="37">
        <v>1381</v>
      </c>
      <c r="F194" s="37">
        <v>1380.7166666666665</v>
      </c>
      <c r="G194" s="38">
        <v>1373.5333333333328</v>
      </c>
      <c r="H194" s="38">
        <v>1366.0666666666664</v>
      </c>
      <c r="I194" s="38">
        <v>1358.8833333333328</v>
      </c>
      <c r="J194" s="38">
        <v>1388.1833333333329</v>
      </c>
      <c r="K194" s="38">
        <v>1395.3666666666668</v>
      </c>
      <c r="L194" s="38">
        <v>1402.833333333333</v>
      </c>
      <c r="M194" s="28">
        <v>1387.9</v>
      </c>
      <c r="N194" s="28">
        <v>1373.25</v>
      </c>
      <c r="O194" s="39">
        <v>2110000</v>
      </c>
      <c r="P194" s="40">
        <v>2.0901877298238822E-2</v>
      </c>
    </row>
    <row r="195" spans="1:16" ht="12.75" customHeight="1">
      <c r="A195" s="28">
        <v>185</v>
      </c>
      <c r="B195" s="29" t="s">
        <v>42</v>
      </c>
      <c r="C195" s="30" t="s">
        <v>205</v>
      </c>
      <c r="D195" s="31">
        <v>45071</v>
      </c>
      <c r="E195" s="37">
        <v>7771.3</v>
      </c>
      <c r="F195" s="37">
        <v>7773.7666666666664</v>
      </c>
      <c r="G195" s="38">
        <v>7747.5333333333328</v>
      </c>
      <c r="H195" s="38">
        <v>7723.7666666666664</v>
      </c>
      <c r="I195" s="38">
        <v>7697.5333333333328</v>
      </c>
      <c r="J195" s="38">
        <v>7797.5333333333328</v>
      </c>
      <c r="K195" s="38">
        <v>7823.7666666666664</v>
      </c>
      <c r="L195" s="38">
        <v>7847.5333333333328</v>
      </c>
      <c r="M195" s="28">
        <v>7800</v>
      </c>
      <c r="N195" s="28">
        <v>7750</v>
      </c>
      <c r="O195" s="39">
        <v>1901400</v>
      </c>
      <c r="P195" s="40">
        <v>5.3402421614762337E-3</v>
      </c>
    </row>
    <row r="196" spans="1:16" ht="12.75" customHeight="1">
      <c r="A196" s="28">
        <v>186</v>
      </c>
      <c r="B196" s="29" t="s">
        <v>38</v>
      </c>
      <c r="C196" s="30" t="s">
        <v>206</v>
      </c>
      <c r="D196" s="31">
        <v>45071</v>
      </c>
      <c r="E196" s="37">
        <v>683.1</v>
      </c>
      <c r="F196" s="37">
        <v>686.9666666666667</v>
      </c>
      <c r="G196" s="38">
        <v>676.73333333333335</v>
      </c>
      <c r="H196" s="38">
        <v>670.36666666666667</v>
      </c>
      <c r="I196" s="38">
        <v>660.13333333333333</v>
      </c>
      <c r="J196" s="38">
        <v>693.33333333333337</v>
      </c>
      <c r="K196" s="38">
        <v>703.56666666666672</v>
      </c>
      <c r="L196" s="38">
        <v>709.93333333333339</v>
      </c>
      <c r="M196" s="28">
        <v>697.2</v>
      </c>
      <c r="N196" s="28">
        <v>680.6</v>
      </c>
      <c r="O196" s="39">
        <v>22721400</v>
      </c>
      <c r="P196" s="40">
        <v>0.10802586534804108</v>
      </c>
    </row>
    <row r="197" spans="1:16" ht="12.75" customHeight="1">
      <c r="A197" s="28">
        <v>187</v>
      </c>
      <c r="B197" s="29" t="s">
        <v>119</v>
      </c>
      <c r="C197" s="30" t="s">
        <v>207</v>
      </c>
      <c r="D197" s="31">
        <v>45071</v>
      </c>
      <c r="E197" s="37">
        <v>285.75</v>
      </c>
      <c r="F197" s="37">
        <v>286.03333333333336</v>
      </c>
      <c r="G197" s="38">
        <v>283.7166666666667</v>
      </c>
      <c r="H197" s="38">
        <v>281.68333333333334</v>
      </c>
      <c r="I197" s="38">
        <v>279.36666666666667</v>
      </c>
      <c r="J197" s="38">
        <v>288.06666666666672</v>
      </c>
      <c r="K197" s="38">
        <v>290.38333333333344</v>
      </c>
      <c r="L197" s="38">
        <v>292.41666666666674</v>
      </c>
      <c r="M197" s="28">
        <v>288.35000000000002</v>
      </c>
      <c r="N197" s="28">
        <v>284</v>
      </c>
      <c r="O197" s="39">
        <v>34614000</v>
      </c>
      <c r="P197" s="40">
        <v>-3.8563370553700931E-3</v>
      </c>
    </row>
    <row r="198" spans="1:16" ht="12.75" customHeight="1">
      <c r="A198" s="28">
        <v>188</v>
      </c>
      <c r="B198" s="29" t="s">
        <v>70</v>
      </c>
      <c r="C198" s="30" t="s">
        <v>208</v>
      </c>
      <c r="D198" s="31">
        <v>45071</v>
      </c>
      <c r="E198" s="37">
        <v>811.35</v>
      </c>
      <c r="F198" s="37">
        <v>808.30000000000007</v>
      </c>
      <c r="G198" s="38">
        <v>804.05000000000018</v>
      </c>
      <c r="H198" s="38">
        <v>796.75000000000011</v>
      </c>
      <c r="I198" s="38">
        <v>792.50000000000023</v>
      </c>
      <c r="J198" s="38">
        <v>815.60000000000014</v>
      </c>
      <c r="K198" s="38">
        <v>819.84999999999991</v>
      </c>
      <c r="L198" s="38">
        <v>827.15000000000009</v>
      </c>
      <c r="M198" s="28">
        <v>812.55</v>
      </c>
      <c r="N198" s="28">
        <v>801</v>
      </c>
      <c r="O198" s="39">
        <v>7413000</v>
      </c>
      <c r="P198" s="40">
        <v>-3.2801002035384372E-2</v>
      </c>
    </row>
    <row r="199" spans="1:16" ht="12.75" customHeight="1">
      <c r="A199" s="28">
        <v>189</v>
      </c>
      <c r="B199" s="29" t="s">
        <v>70</v>
      </c>
      <c r="C199" s="30" t="s">
        <v>277</v>
      </c>
      <c r="D199" s="31">
        <v>45071</v>
      </c>
      <c r="E199" s="37">
        <v>1315.6</v>
      </c>
      <c r="F199" s="37">
        <v>1321.6333333333332</v>
      </c>
      <c r="G199" s="38">
        <v>1304.4166666666665</v>
      </c>
      <c r="H199" s="38">
        <v>1293.2333333333333</v>
      </c>
      <c r="I199" s="38">
        <v>1276.0166666666667</v>
      </c>
      <c r="J199" s="38">
        <v>1332.8166666666664</v>
      </c>
      <c r="K199" s="38">
        <v>1350.0333333333331</v>
      </c>
      <c r="L199" s="38">
        <v>1361.2166666666662</v>
      </c>
      <c r="M199" s="28">
        <v>1338.85</v>
      </c>
      <c r="N199" s="28">
        <v>1310.45</v>
      </c>
      <c r="O199" s="39">
        <v>582400</v>
      </c>
      <c r="P199" s="40">
        <v>-4.2577675489067893E-2</v>
      </c>
    </row>
    <row r="200" spans="1:16" ht="12.75" customHeight="1">
      <c r="A200" s="28">
        <v>190</v>
      </c>
      <c r="B200" s="29" t="s">
        <v>86</v>
      </c>
      <c r="C200" s="30" t="s">
        <v>209</v>
      </c>
      <c r="D200" s="31">
        <v>45071</v>
      </c>
      <c r="E200" s="37">
        <v>384.95</v>
      </c>
      <c r="F200" s="37">
        <v>384.65000000000003</v>
      </c>
      <c r="G200" s="38">
        <v>383.50000000000006</v>
      </c>
      <c r="H200" s="38">
        <v>382.05</v>
      </c>
      <c r="I200" s="38">
        <v>380.90000000000003</v>
      </c>
      <c r="J200" s="38">
        <v>386.10000000000008</v>
      </c>
      <c r="K200" s="38">
        <v>387.25000000000006</v>
      </c>
      <c r="L200" s="38">
        <v>388.7000000000001</v>
      </c>
      <c r="M200" s="28">
        <v>385.8</v>
      </c>
      <c r="N200" s="28">
        <v>383.2</v>
      </c>
      <c r="O200" s="39">
        <v>29733000</v>
      </c>
      <c r="P200" s="40">
        <v>-6.1171279582831932E-3</v>
      </c>
    </row>
    <row r="201" spans="1:16" ht="12.75" customHeight="1">
      <c r="A201" s="28">
        <v>191</v>
      </c>
      <c r="B201" s="29" t="s">
        <v>178</v>
      </c>
      <c r="C201" s="30" t="s">
        <v>210</v>
      </c>
      <c r="D201" s="31">
        <v>45071</v>
      </c>
      <c r="E201" s="37">
        <v>193.75</v>
      </c>
      <c r="F201" s="37">
        <v>193.38333333333333</v>
      </c>
      <c r="G201" s="38">
        <v>190.86666666666665</v>
      </c>
      <c r="H201" s="38">
        <v>187.98333333333332</v>
      </c>
      <c r="I201" s="38">
        <v>185.46666666666664</v>
      </c>
      <c r="J201" s="38">
        <v>196.26666666666665</v>
      </c>
      <c r="K201" s="38">
        <v>198.7833333333333</v>
      </c>
      <c r="L201" s="38">
        <v>201.66666666666666</v>
      </c>
      <c r="M201" s="28">
        <v>195.9</v>
      </c>
      <c r="N201" s="28">
        <v>190.5</v>
      </c>
      <c r="O201" s="39">
        <v>90828000</v>
      </c>
      <c r="P201" s="40">
        <v>1.4407290759230718E-2</v>
      </c>
    </row>
    <row r="202" spans="1:16" ht="12.75" customHeight="1">
      <c r="A202" s="28">
        <v>192</v>
      </c>
      <c r="B202" s="29" t="s">
        <v>47</v>
      </c>
      <c r="C202" s="30" t="s">
        <v>797</v>
      </c>
      <c r="D202" s="31">
        <v>45071</v>
      </c>
      <c r="E202" s="37">
        <v>527.85</v>
      </c>
      <c r="F202" s="37">
        <v>526.7833333333333</v>
      </c>
      <c r="G202" s="38">
        <v>523.71666666666658</v>
      </c>
      <c r="H202" s="38">
        <v>519.58333333333326</v>
      </c>
      <c r="I202" s="38">
        <v>516.51666666666654</v>
      </c>
      <c r="J202" s="38">
        <v>530.91666666666663</v>
      </c>
      <c r="K202" s="38">
        <v>533.98333333333323</v>
      </c>
      <c r="L202" s="38">
        <v>538.11666666666667</v>
      </c>
      <c r="M202" s="28">
        <v>529.85</v>
      </c>
      <c r="N202" s="28">
        <v>522.65</v>
      </c>
      <c r="O202" s="39">
        <v>6863400</v>
      </c>
      <c r="P202" s="40">
        <v>-2.6302349336057202E-2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5" t="s">
        <v>16</v>
      </c>
      <c r="B8" s="357"/>
      <c r="C8" s="361" t="s">
        <v>20</v>
      </c>
      <c r="D8" s="361" t="s">
        <v>21</v>
      </c>
      <c r="E8" s="352" t="s">
        <v>22</v>
      </c>
      <c r="F8" s="353"/>
      <c r="G8" s="354"/>
      <c r="H8" s="352" t="s">
        <v>23</v>
      </c>
      <c r="I8" s="353"/>
      <c r="J8" s="354"/>
      <c r="K8" s="23"/>
      <c r="L8" s="50"/>
      <c r="M8" s="50"/>
      <c r="N8" s="1"/>
      <c r="O8" s="1"/>
    </row>
    <row r="9" spans="1:15" ht="36" customHeight="1">
      <c r="A9" s="359"/>
      <c r="B9" s="360"/>
      <c r="C9" s="360"/>
      <c r="D9" s="36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7" t="s">
        <v>227</v>
      </c>
      <c r="C10" s="257">
        <v>18315.099999999999</v>
      </c>
      <c r="D10" s="257">
        <v>18284.600000000002</v>
      </c>
      <c r="E10" s="257">
        <v>18242.450000000004</v>
      </c>
      <c r="F10" s="257">
        <v>18169.800000000003</v>
      </c>
      <c r="G10" s="257">
        <v>18127.650000000005</v>
      </c>
      <c r="H10" s="257">
        <v>18357.250000000004</v>
      </c>
      <c r="I10" s="257">
        <v>18399.400000000005</v>
      </c>
      <c r="J10" s="257">
        <v>18472.050000000003</v>
      </c>
      <c r="K10" s="257">
        <v>18326.75</v>
      </c>
      <c r="L10" s="257">
        <v>18211.95</v>
      </c>
      <c r="M10" s="258"/>
      <c r="N10" s="1"/>
      <c r="O10" s="1"/>
    </row>
    <row r="11" spans="1:15" ht="12.75" customHeight="1">
      <c r="A11" s="213">
        <v>2</v>
      </c>
      <c r="B11" s="262" t="s">
        <v>228</v>
      </c>
      <c r="C11" s="257">
        <v>43331.05</v>
      </c>
      <c r="D11" s="257">
        <v>43178.950000000004</v>
      </c>
      <c r="E11" s="257">
        <v>42974.250000000007</v>
      </c>
      <c r="F11" s="257">
        <v>42617.450000000004</v>
      </c>
      <c r="G11" s="257">
        <v>42412.750000000007</v>
      </c>
      <c r="H11" s="257">
        <v>43535.750000000007</v>
      </c>
      <c r="I11" s="257">
        <v>43740.450000000004</v>
      </c>
      <c r="J11" s="257">
        <v>44097.250000000007</v>
      </c>
      <c r="K11" s="257">
        <v>43383.65</v>
      </c>
      <c r="L11" s="257">
        <v>42822.15</v>
      </c>
      <c r="M11" s="258"/>
      <c r="N11" s="1"/>
      <c r="O11" s="1"/>
    </row>
    <row r="12" spans="1:15" ht="12.75" customHeight="1">
      <c r="A12" s="213">
        <v>3</v>
      </c>
      <c r="B12" s="230" t="s">
        <v>229</v>
      </c>
      <c r="C12" s="231">
        <v>3160.45</v>
      </c>
      <c r="D12" s="231">
        <v>3152.0666666666671</v>
      </c>
      <c r="E12" s="231">
        <v>3140.3333333333339</v>
      </c>
      <c r="F12" s="231">
        <v>3120.2166666666667</v>
      </c>
      <c r="G12" s="231">
        <v>3108.4833333333336</v>
      </c>
      <c r="H12" s="231">
        <v>3172.1833333333343</v>
      </c>
      <c r="I12" s="231">
        <v>3183.916666666667</v>
      </c>
      <c r="J12" s="231">
        <v>3204.0333333333347</v>
      </c>
      <c r="K12" s="231">
        <v>3163.8</v>
      </c>
      <c r="L12" s="231">
        <v>3131.95</v>
      </c>
      <c r="M12" s="258"/>
      <c r="N12" s="1"/>
      <c r="O12" s="1"/>
    </row>
    <row r="13" spans="1:15" ht="12.75" customHeight="1">
      <c r="A13" s="213">
        <v>4</v>
      </c>
      <c r="B13" s="230" t="s">
        <v>230</v>
      </c>
      <c r="C13" s="231">
        <v>5480.55</v>
      </c>
      <c r="D13" s="231">
        <v>5473.0666666666657</v>
      </c>
      <c r="E13" s="231">
        <v>5461.3833333333314</v>
      </c>
      <c r="F13" s="231">
        <v>5442.2166666666653</v>
      </c>
      <c r="G13" s="231">
        <v>5430.533333333331</v>
      </c>
      <c r="H13" s="231">
        <v>5492.2333333333318</v>
      </c>
      <c r="I13" s="231">
        <v>5503.9166666666661</v>
      </c>
      <c r="J13" s="231">
        <v>5523.0833333333321</v>
      </c>
      <c r="K13" s="231">
        <v>5484.75</v>
      </c>
      <c r="L13" s="231">
        <v>5453.9</v>
      </c>
      <c r="M13" s="258"/>
      <c r="N13" s="1"/>
      <c r="O13" s="1"/>
    </row>
    <row r="14" spans="1:15" ht="12.75" customHeight="1">
      <c r="A14" s="213">
        <v>5</v>
      </c>
      <c r="B14" s="230" t="s">
        <v>231</v>
      </c>
      <c r="C14" s="231">
        <v>28091.75</v>
      </c>
      <c r="D14" s="231">
        <v>28109.183333333334</v>
      </c>
      <c r="E14" s="231">
        <v>27981.51666666667</v>
      </c>
      <c r="F14" s="231">
        <v>27871.283333333336</v>
      </c>
      <c r="G14" s="231">
        <v>27743.616666666672</v>
      </c>
      <c r="H14" s="231">
        <v>28219.416666666668</v>
      </c>
      <c r="I14" s="231">
        <v>28347.083333333332</v>
      </c>
      <c r="J14" s="231">
        <v>28457.316666666666</v>
      </c>
      <c r="K14" s="231">
        <v>28236.85</v>
      </c>
      <c r="L14" s="231">
        <v>27998.95</v>
      </c>
      <c r="M14" s="258"/>
      <c r="N14" s="1"/>
      <c r="O14" s="1"/>
    </row>
    <row r="15" spans="1:15" ht="12.75" customHeight="1">
      <c r="A15" s="213">
        <v>6</v>
      </c>
      <c r="B15" s="230" t="s">
        <v>232</v>
      </c>
      <c r="C15" s="231">
        <v>4813.2</v>
      </c>
      <c r="D15" s="231">
        <v>4799.833333333333</v>
      </c>
      <c r="E15" s="231">
        <v>4783.4666666666662</v>
      </c>
      <c r="F15" s="231">
        <v>4753.7333333333336</v>
      </c>
      <c r="G15" s="231">
        <v>4737.3666666666668</v>
      </c>
      <c r="H15" s="231">
        <v>4829.5666666666657</v>
      </c>
      <c r="I15" s="231">
        <v>4845.9333333333325</v>
      </c>
      <c r="J15" s="231">
        <v>4875.6666666666652</v>
      </c>
      <c r="K15" s="231">
        <v>4816.2</v>
      </c>
      <c r="L15" s="231">
        <v>4770.1000000000004</v>
      </c>
      <c r="M15" s="258"/>
      <c r="N15" s="1"/>
      <c r="O15" s="1"/>
    </row>
    <row r="16" spans="1:15" ht="12.75" customHeight="1">
      <c r="A16" s="213">
        <v>7</v>
      </c>
      <c r="B16" s="230" t="s">
        <v>233</v>
      </c>
      <c r="C16" s="231">
        <v>9158</v>
      </c>
      <c r="D16" s="231">
        <v>9148</v>
      </c>
      <c r="E16" s="231">
        <v>9111.25</v>
      </c>
      <c r="F16" s="231">
        <v>9064.5</v>
      </c>
      <c r="G16" s="231">
        <v>9027.75</v>
      </c>
      <c r="H16" s="231">
        <v>9194.75</v>
      </c>
      <c r="I16" s="231">
        <v>9231.5</v>
      </c>
      <c r="J16" s="231">
        <v>9278.25</v>
      </c>
      <c r="K16" s="231">
        <v>9184.75</v>
      </c>
      <c r="L16" s="231">
        <v>9101.25</v>
      </c>
      <c r="M16" s="258"/>
      <c r="N16" s="1"/>
      <c r="O16" s="1"/>
    </row>
    <row r="17" spans="1:15" ht="12.75" customHeight="1">
      <c r="A17" s="213">
        <v>8</v>
      </c>
      <c r="B17" s="216" t="s">
        <v>285</v>
      </c>
      <c r="C17" s="230">
        <v>3815.45</v>
      </c>
      <c r="D17" s="231">
        <v>3815.3166666666671</v>
      </c>
      <c r="E17" s="231">
        <v>3791.1333333333341</v>
      </c>
      <c r="F17" s="231">
        <v>3766.8166666666671</v>
      </c>
      <c r="G17" s="231">
        <v>3742.6333333333341</v>
      </c>
      <c r="H17" s="231">
        <v>3839.6333333333341</v>
      </c>
      <c r="I17" s="231">
        <v>3863.8166666666675</v>
      </c>
      <c r="J17" s="231">
        <v>3888.1333333333341</v>
      </c>
      <c r="K17" s="230">
        <v>3839.5</v>
      </c>
      <c r="L17" s="230">
        <v>3791</v>
      </c>
      <c r="M17" s="230">
        <v>2.5303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1751.15</v>
      </c>
      <c r="D18" s="231">
        <v>1754.4166666666667</v>
      </c>
      <c r="E18" s="231">
        <v>1743.2833333333335</v>
      </c>
      <c r="F18" s="231">
        <v>1735.4166666666667</v>
      </c>
      <c r="G18" s="231">
        <v>1724.2833333333335</v>
      </c>
      <c r="H18" s="231">
        <v>1762.2833333333335</v>
      </c>
      <c r="I18" s="231">
        <v>1773.4166666666667</v>
      </c>
      <c r="J18" s="231">
        <v>1781.2833333333335</v>
      </c>
      <c r="K18" s="230">
        <v>1765.55</v>
      </c>
      <c r="L18" s="230">
        <v>1746.55</v>
      </c>
      <c r="M18" s="230">
        <v>3.32924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692.75</v>
      </c>
      <c r="D19" s="231">
        <v>700.56666666666661</v>
      </c>
      <c r="E19" s="231">
        <v>679.78333333333319</v>
      </c>
      <c r="F19" s="231">
        <v>666.81666666666661</v>
      </c>
      <c r="G19" s="231">
        <v>646.03333333333319</v>
      </c>
      <c r="H19" s="231">
        <v>713.53333333333319</v>
      </c>
      <c r="I19" s="231">
        <v>734.31666666666649</v>
      </c>
      <c r="J19" s="231">
        <v>747.28333333333319</v>
      </c>
      <c r="K19" s="230">
        <v>721.35</v>
      </c>
      <c r="L19" s="230">
        <v>687.6</v>
      </c>
      <c r="M19" s="230">
        <v>32.655259999999998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21391</v>
      </c>
      <c r="D20" s="231">
        <v>21568.333333333332</v>
      </c>
      <c r="E20" s="231">
        <v>21102.666666666664</v>
      </c>
      <c r="F20" s="231">
        <v>20814.333333333332</v>
      </c>
      <c r="G20" s="231">
        <v>20348.666666666664</v>
      </c>
      <c r="H20" s="231">
        <v>21856.666666666664</v>
      </c>
      <c r="I20" s="231">
        <v>22322.333333333328</v>
      </c>
      <c r="J20" s="231">
        <v>22610.666666666664</v>
      </c>
      <c r="K20" s="230">
        <v>22034</v>
      </c>
      <c r="L20" s="230">
        <v>21280</v>
      </c>
      <c r="M20" s="230">
        <v>0.27317999999999998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1892.15</v>
      </c>
      <c r="D21" s="231">
        <v>1897</v>
      </c>
      <c r="E21" s="231">
        <v>1879.1</v>
      </c>
      <c r="F21" s="231">
        <v>1866.05</v>
      </c>
      <c r="G21" s="231">
        <v>1848.1499999999999</v>
      </c>
      <c r="H21" s="231">
        <v>1910.05</v>
      </c>
      <c r="I21" s="231">
        <v>1927.95</v>
      </c>
      <c r="J21" s="231">
        <v>1941</v>
      </c>
      <c r="K21" s="230">
        <v>1914.9</v>
      </c>
      <c r="L21" s="230">
        <v>1883.95</v>
      </c>
      <c r="M21" s="230">
        <v>19.709060000000001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902.35</v>
      </c>
      <c r="D22" s="231">
        <v>897.44999999999993</v>
      </c>
      <c r="E22" s="231">
        <v>889.89999999999986</v>
      </c>
      <c r="F22" s="231">
        <v>877.44999999999993</v>
      </c>
      <c r="G22" s="231">
        <v>869.89999999999986</v>
      </c>
      <c r="H22" s="231">
        <v>909.89999999999986</v>
      </c>
      <c r="I22" s="231">
        <v>917.44999999999982</v>
      </c>
      <c r="J22" s="231">
        <v>929.89999999999986</v>
      </c>
      <c r="K22" s="230">
        <v>905</v>
      </c>
      <c r="L22" s="230">
        <v>885</v>
      </c>
      <c r="M22" s="230">
        <v>36.822369999999999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691</v>
      </c>
      <c r="D23" s="231">
        <v>689.65</v>
      </c>
      <c r="E23" s="231">
        <v>686.9</v>
      </c>
      <c r="F23" s="231">
        <v>682.8</v>
      </c>
      <c r="G23" s="231">
        <v>680.05</v>
      </c>
      <c r="H23" s="231">
        <v>693.75</v>
      </c>
      <c r="I23" s="231">
        <v>696.5</v>
      </c>
      <c r="J23" s="231">
        <v>700.6</v>
      </c>
      <c r="K23" s="230">
        <v>692.4</v>
      </c>
      <c r="L23" s="230">
        <v>685.55</v>
      </c>
      <c r="M23" s="230">
        <v>17.945789999999999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836.1</v>
      </c>
      <c r="D24" s="231">
        <v>843.35</v>
      </c>
      <c r="E24" s="231">
        <v>827.75</v>
      </c>
      <c r="F24" s="231">
        <v>819.4</v>
      </c>
      <c r="G24" s="231">
        <v>803.8</v>
      </c>
      <c r="H24" s="231">
        <v>851.7</v>
      </c>
      <c r="I24" s="231">
        <v>867.30000000000018</v>
      </c>
      <c r="J24" s="231">
        <v>875.65000000000009</v>
      </c>
      <c r="K24" s="230">
        <v>858.95</v>
      </c>
      <c r="L24" s="230">
        <v>835</v>
      </c>
      <c r="M24" s="230">
        <v>5.6508099999999999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890.65</v>
      </c>
      <c r="D25" s="231">
        <v>889.78333333333342</v>
      </c>
      <c r="E25" s="231">
        <v>871.56666666666683</v>
      </c>
      <c r="F25" s="231">
        <v>852.48333333333346</v>
      </c>
      <c r="G25" s="231">
        <v>834.26666666666688</v>
      </c>
      <c r="H25" s="231">
        <v>908.86666666666679</v>
      </c>
      <c r="I25" s="231">
        <v>927.08333333333326</v>
      </c>
      <c r="J25" s="231">
        <v>946.16666666666674</v>
      </c>
      <c r="K25" s="230">
        <v>908</v>
      </c>
      <c r="L25" s="230">
        <v>870.7</v>
      </c>
      <c r="M25" s="230">
        <v>8.2511299999999999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388.85</v>
      </c>
      <c r="D26" s="231">
        <v>390.16666666666669</v>
      </c>
      <c r="E26" s="231">
        <v>386.43333333333339</v>
      </c>
      <c r="F26" s="231">
        <v>384.01666666666671</v>
      </c>
      <c r="G26" s="231">
        <v>380.28333333333342</v>
      </c>
      <c r="H26" s="231">
        <v>392.58333333333337</v>
      </c>
      <c r="I26" s="231">
        <v>396.31666666666661</v>
      </c>
      <c r="J26" s="231">
        <v>398.73333333333335</v>
      </c>
      <c r="K26" s="230">
        <v>393.9</v>
      </c>
      <c r="L26" s="230">
        <v>387.75</v>
      </c>
      <c r="M26" s="230">
        <v>6.0756699999999997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170.9</v>
      </c>
      <c r="D27" s="231">
        <v>169.55</v>
      </c>
      <c r="E27" s="231">
        <v>167.55</v>
      </c>
      <c r="F27" s="231">
        <v>164.2</v>
      </c>
      <c r="G27" s="231">
        <v>162.19999999999999</v>
      </c>
      <c r="H27" s="231">
        <v>172.90000000000003</v>
      </c>
      <c r="I27" s="231">
        <v>174.90000000000003</v>
      </c>
      <c r="J27" s="231">
        <v>178.25000000000006</v>
      </c>
      <c r="K27" s="230">
        <v>171.55</v>
      </c>
      <c r="L27" s="230">
        <v>166.2</v>
      </c>
      <c r="M27" s="230">
        <v>27.40053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198.95</v>
      </c>
      <c r="D28" s="231">
        <v>200.26666666666665</v>
      </c>
      <c r="E28" s="231">
        <v>193.68333333333331</v>
      </c>
      <c r="F28" s="231">
        <v>188.41666666666666</v>
      </c>
      <c r="G28" s="231">
        <v>181.83333333333331</v>
      </c>
      <c r="H28" s="231">
        <v>205.5333333333333</v>
      </c>
      <c r="I28" s="231">
        <v>212.11666666666667</v>
      </c>
      <c r="J28" s="231">
        <v>217.3833333333333</v>
      </c>
      <c r="K28" s="230">
        <v>206.85</v>
      </c>
      <c r="L28" s="230">
        <v>195</v>
      </c>
      <c r="M28" s="230">
        <v>61.266719999999999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3585.85</v>
      </c>
      <c r="D29" s="231">
        <v>3592.2333333333331</v>
      </c>
      <c r="E29" s="231">
        <v>3561.5166666666664</v>
      </c>
      <c r="F29" s="231">
        <v>3537.1833333333334</v>
      </c>
      <c r="G29" s="231">
        <v>3506.4666666666667</v>
      </c>
      <c r="H29" s="231">
        <v>3616.5666666666662</v>
      </c>
      <c r="I29" s="231">
        <v>3647.2833333333324</v>
      </c>
      <c r="J29" s="231">
        <v>3671.6166666666659</v>
      </c>
      <c r="K29" s="230">
        <v>3622.95</v>
      </c>
      <c r="L29" s="230">
        <v>3567.9</v>
      </c>
      <c r="M29" s="230">
        <v>1.8924799999999999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408.3</v>
      </c>
      <c r="D30" s="231">
        <v>406.7</v>
      </c>
      <c r="E30" s="231">
        <v>404.09999999999997</v>
      </c>
      <c r="F30" s="231">
        <v>399.9</v>
      </c>
      <c r="G30" s="231">
        <v>397.29999999999995</v>
      </c>
      <c r="H30" s="231">
        <v>410.9</v>
      </c>
      <c r="I30" s="231">
        <v>413.5</v>
      </c>
      <c r="J30" s="231">
        <v>417.7</v>
      </c>
      <c r="K30" s="230">
        <v>409.3</v>
      </c>
      <c r="L30" s="230">
        <v>402.5</v>
      </c>
      <c r="M30" s="230">
        <v>38.233640000000001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4601.3</v>
      </c>
      <c r="D31" s="231">
        <v>4604.0999999999995</v>
      </c>
      <c r="E31" s="231">
        <v>4574.1999999999989</v>
      </c>
      <c r="F31" s="231">
        <v>4547.0999999999995</v>
      </c>
      <c r="G31" s="231">
        <v>4517.1999999999989</v>
      </c>
      <c r="H31" s="231">
        <v>4631.1999999999989</v>
      </c>
      <c r="I31" s="231">
        <v>4661.0999999999985</v>
      </c>
      <c r="J31" s="231">
        <v>4688.1999999999989</v>
      </c>
      <c r="K31" s="230">
        <v>4634</v>
      </c>
      <c r="L31" s="230">
        <v>4577</v>
      </c>
      <c r="M31" s="230">
        <v>2.9352299999999998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148.85</v>
      </c>
      <c r="D32" s="231">
        <v>148.18333333333334</v>
      </c>
      <c r="E32" s="231">
        <v>147.36666666666667</v>
      </c>
      <c r="F32" s="231">
        <v>145.88333333333333</v>
      </c>
      <c r="G32" s="231">
        <v>145.06666666666666</v>
      </c>
      <c r="H32" s="231">
        <v>149.66666666666669</v>
      </c>
      <c r="I32" s="231">
        <v>150.48333333333335</v>
      </c>
      <c r="J32" s="231">
        <v>151.9666666666667</v>
      </c>
      <c r="K32" s="230">
        <v>149</v>
      </c>
      <c r="L32" s="230">
        <v>146.69999999999999</v>
      </c>
      <c r="M32" s="230">
        <v>47.286239999999999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3041.4</v>
      </c>
      <c r="D33" s="231">
        <v>3039.1</v>
      </c>
      <c r="E33" s="231">
        <v>3021.2</v>
      </c>
      <c r="F33" s="231">
        <v>3001</v>
      </c>
      <c r="G33" s="231">
        <v>2983.1</v>
      </c>
      <c r="H33" s="231">
        <v>3059.2999999999997</v>
      </c>
      <c r="I33" s="231">
        <v>3077.2000000000003</v>
      </c>
      <c r="J33" s="231">
        <v>3097.3999999999996</v>
      </c>
      <c r="K33" s="230">
        <v>3057</v>
      </c>
      <c r="L33" s="230">
        <v>3018.9</v>
      </c>
      <c r="M33" s="230">
        <v>7.51851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1539.15</v>
      </c>
      <c r="D34" s="231">
        <v>1544.6666666666667</v>
      </c>
      <c r="E34" s="231">
        <v>1524.3333333333335</v>
      </c>
      <c r="F34" s="231">
        <v>1509.5166666666667</v>
      </c>
      <c r="G34" s="231">
        <v>1489.1833333333334</v>
      </c>
      <c r="H34" s="231">
        <v>1559.4833333333336</v>
      </c>
      <c r="I34" s="231">
        <v>1579.8166666666671</v>
      </c>
      <c r="J34" s="231">
        <v>1594.6333333333337</v>
      </c>
      <c r="K34" s="230">
        <v>1565</v>
      </c>
      <c r="L34" s="230">
        <v>1529.85</v>
      </c>
      <c r="M34" s="230">
        <v>3.0890200000000001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618.79999999999995</v>
      </c>
      <c r="D35" s="231">
        <v>617.83333333333337</v>
      </c>
      <c r="E35" s="231">
        <v>612.11666666666679</v>
      </c>
      <c r="F35" s="231">
        <v>605.43333333333339</v>
      </c>
      <c r="G35" s="231">
        <v>599.71666666666681</v>
      </c>
      <c r="H35" s="231">
        <v>624.51666666666677</v>
      </c>
      <c r="I35" s="231">
        <v>630.23333333333323</v>
      </c>
      <c r="J35" s="231">
        <v>636.91666666666674</v>
      </c>
      <c r="K35" s="230">
        <v>623.54999999999995</v>
      </c>
      <c r="L35" s="230">
        <v>611.15</v>
      </c>
      <c r="M35" s="230">
        <v>7.4382900000000003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3672.3</v>
      </c>
      <c r="D36" s="231">
        <v>3662.8666666666668</v>
      </c>
      <c r="E36" s="231">
        <v>3632.0833333333335</v>
      </c>
      <c r="F36" s="231">
        <v>3591.8666666666668</v>
      </c>
      <c r="G36" s="231">
        <v>3561.0833333333335</v>
      </c>
      <c r="H36" s="231">
        <v>3703.0833333333335</v>
      </c>
      <c r="I36" s="231">
        <v>3733.8666666666663</v>
      </c>
      <c r="J36" s="231">
        <v>3774.0833333333335</v>
      </c>
      <c r="K36" s="230">
        <v>3693.65</v>
      </c>
      <c r="L36" s="230">
        <v>3622.65</v>
      </c>
      <c r="M36" s="230">
        <v>1.81718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889.9</v>
      </c>
      <c r="D37" s="231">
        <v>886.65</v>
      </c>
      <c r="E37" s="231">
        <v>880.8</v>
      </c>
      <c r="F37" s="231">
        <v>871.69999999999993</v>
      </c>
      <c r="G37" s="231">
        <v>865.84999999999991</v>
      </c>
      <c r="H37" s="231">
        <v>895.75</v>
      </c>
      <c r="I37" s="231">
        <v>901.60000000000014</v>
      </c>
      <c r="J37" s="231">
        <v>910.7</v>
      </c>
      <c r="K37" s="230">
        <v>892.5</v>
      </c>
      <c r="L37" s="230">
        <v>877.55</v>
      </c>
      <c r="M37" s="230">
        <v>118.93026999999999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4555.95</v>
      </c>
      <c r="D38" s="231">
        <v>4553.9333333333334</v>
      </c>
      <c r="E38" s="231">
        <v>4531.3666666666668</v>
      </c>
      <c r="F38" s="231">
        <v>4506.7833333333338</v>
      </c>
      <c r="G38" s="231">
        <v>4484.2166666666672</v>
      </c>
      <c r="H38" s="231">
        <v>4578.5166666666664</v>
      </c>
      <c r="I38" s="231">
        <v>4601.0833333333339</v>
      </c>
      <c r="J38" s="231">
        <v>4625.6666666666661</v>
      </c>
      <c r="K38" s="230">
        <v>4576.5</v>
      </c>
      <c r="L38" s="230">
        <v>4529.3500000000004</v>
      </c>
      <c r="M38" s="230">
        <v>2.2952699999999999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6631.5</v>
      </c>
      <c r="D39" s="231">
        <v>6607.166666666667</v>
      </c>
      <c r="E39" s="231">
        <v>6549.3333333333339</v>
      </c>
      <c r="F39" s="231">
        <v>6467.166666666667</v>
      </c>
      <c r="G39" s="231">
        <v>6409.3333333333339</v>
      </c>
      <c r="H39" s="231">
        <v>6689.3333333333339</v>
      </c>
      <c r="I39" s="231">
        <v>6747.1666666666679</v>
      </c>
      <c r="J39" s="231">
        <v>6829.3333333333339</v>
      </c>
      <c r="K39" s="230">
        <v>6665</v>
      </c>
      <c r="L39" s="230">
        <v>6525</v>
      </c>
      <c r="M39" s="230">
        <v>8.3532100000000007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1414.45</v>
      </c>
      <c r="D40" s="231">
        <v>1410.1000000000001</v>
      </c>
      <c r="E40" s="231">
        <v>1399.3500000000004</v>
      </c>
      <c r="F40" s="231">
        <v>1384.2500000000002</v>
      </c>
      <c r="G40" s="231">
        <v>1373.5000000000005</v>
      </c>
      <c r="H40" s="231">
        <v>1425.2000000000003</v>
      </c>
      <c r="I40" s="231">
        <v>1435.9499999999998</v>
      </c>
      <c r="J40" s="231">
        <v>1451.0500000000002</v>
      </c>
      <c r="K40" s="230">
        <v>1420.85</v>
      </c>
      <c r="L40" s="230">
        <v>1395</v>
      </c>
      <c r="M40" s="230">
        <v>12.979799999999999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6901.45</v>
      </c>
      <c r="D41" s="231">
        <v>6894.1833333333334</v>
      </c>
      <c r="E41" s="231">
        <v>6857.2666666666664</v>
      </c>
      <c r="F41" s="231">
        <v>6813.083333333333</v>
      </c>
      <c r="G41" s="231">
        <v>6776.1666666666661</v>
      </c>
      <c r="H41" s="231">
        <v>6938.3666666666668</v>
      </c>
      <c r="I41" s="231">
        <v>6975.2833333333328</v>
      </c>
      <c r="J41" s="231">
        <v>7019.4666666666672</v>
      </c>
      <c r="K41" s="230">
        <v>6931.1</v>
      </c>
      <c r="L41" s="230">
        <v>6850</v>
      </c>
      <c r="M41" s="230">
        <v>0.16744999999999999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2200.1</v>
      </c>
      <c r="D42" s="231">
        <v>2185.0500000000002</v>
      </c>
      <c r="E42" s="231">
        <v>2161.1000000000004</v>
      </c>
      <c r="F42" s="231">
        <v>2122.1000000000004</v>
      </c>
      <c r="G42" s="231">
        <v>2098.1500000000005</v>
      </c>
      <c r="H42" s="231">
        <v>2224.0500000000002</v>
      </c>
      <c r="I42" s="231">
        <v>2248</v>
      </c>
      <c r="J42" s="231">
        <v>2287</v>
      </c>
      <c r="K42" s="230">
        <v>2209</v>
      </c>
      <c r="L42" s="230">
        <v>2146.0500000000002</v>
      </c>
      <c r="M42" s="230">
        <v>2.7187199999999998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236.2</v>
      </c>
      <c r="D43" s="231">
        <v>234.93333333333331</v>
      </c>
      <c r="E43" s="231">
        <v>233.16666666666663</v>
      </c>
      <c r="F43" s="231">
        <v>230.13333333333333</v>
      </c>
      <c r="G43" s="231">
        <v>228.36666666666665</v>
      </c>
      <c r="H43" s="231">
        <v>237.96666666666661</v>
      </c>
      <c r="I43" s="231">
        <v>239.73333333333332</v>
      </c>
      <c r="J43" s="231">
        <v>242.76666666666659</v>
      </c>
      <c r="K43" s="230">
        <v>236.7</v>
      </c>
      <c r="L43" s="230">
        <v>231.9</v>
      </c>
      <c r="M43" s="230">
        <v>41.320659999999997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178.45</v>
      </c>
      <c r="D44" s="231">
        <v>176.76666666666665</v>
      </c>
      <c r="E44" s="231">
        <v>174.48333333333329</v>
      </c>
      <c r="F44" s="231">
        <v>170.51666666666665</v>
      </c>
      <c r="G44" s="231">
        <v>168.23333333333329</v>
      </c>
      <c r="H44" s="231">
        <v>180.73333333333329</v>
      </c>
      <c r="I44" s="231">
        <v>183.01666666666665</v>
      </c>
      <c r="J44" s="231">
        <v>186.98333333333329</v>
      </c>
      <c r="K44" s="230">
        <v>179.05</v>
      </c>
      <c r="L44" s="230">
        <v>172.8</v>
      </c>
      <c r="M44" s="230">
        <v>261.66068000000001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78.099999999999994</v>
      </c>
      <c r="D45" s="231">
        <v>78.133333333333326</v>
      </c>
      <c r="E45" s="231">
        <v>77.166666666666657</v>
      </c>
      <c r="F45" s="231">
        <v>76.233333333333334</v>
      </c>
      <c r="G45" s="231">
        <v>75.266666666666666</v>
      </c>
      <c r="H45" s="231">
        <v>79.066666666666649</v>
      </c>
      <c r="I45" s="231">
        <v>80.033333333333317</v>
      </c>
      <c r="J45" s="231">
        <v>80.96666666666664</v>
      </c>
      <c r="K45" s="230">
        <v>79.099999999999994</v>
      </c>
      <c r="L45" s="230">
        <v>77.2</v>
      </c>
      <c r="M45" s="230">
        <v>90.666160000000005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1497.55</v>
      </c>
      <c r="D46" s="231">
        <v>1497.1333333333332</v>
      </c>
      <c r="E46" s="231">
        <v>1487.6666666666665</v>
      </c>
      <c r="F46" s="231">
        <v>1477.7833333333333</v>
      </c>
      <c r="G46" s="231">
        <v>1468.3166666666666</v>
      </c>
      <c r="H46" s="231">
        <v>1507.0166666666664</v>
      </c>
      <c r="I46" s="231">
        <v>1516.4833333333331</v>
      </c>
      <c r="J46" s="231">
        <v>1526.3666666666663</v>
      </c>
      <c r="K46" s="230">
        <v>1506.6</v>
      </c>
      <c r="L46" s="230">
        <v>1487.25</v>
      </c>
      <c r="M46" s="230">
        <v>1.2554399999999999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628.25</v>
      </c>
      <c r="D47" s="231">
        <v>628.4</v>
      </c>
      <c r="E47" s="231">
        <v>623.84999999999991</v>
      </c>
      <c r="F47" s="231">
        <v>619.44999999999993</v>
      </c>
      <c r="G47" s="231">
        <v>614.89999999999986</v>
      </c>
      <c r="H47" s="231">
        <v>632.79999999999995</v>
      </c>
      <c r="I47" s="231">
        <v>637.34999999999991</v>
      </c>
      <c r="J47" s="231">
        <v>641.75</v>
      </c>
      <c r="K47" s="230">
        <v>632.95000000000005</v>
      </c>
      <c r="L47" s="230">
        <v>624</v>
      </c>
      <c r="M47" s="230">
        <v>6.9591700000000003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108.05</v>
      </c>
      <c r="D48" s="231">
        <v>107.96666666666665</v>
      </c>
      <c r="E48" s="231">
        <v>107.33333333333331</v>
      </c>
      <c r="F48" s="231">
        <v>106.61666666666666</v>
      </c>
      <c r="G48" s="231">
        <v>105.98333333333332</v>
      </c>
      <c r="H48" s="231">
        <v>108.68333333333331</v>
      </c>
      <c r="I48" s="231">
        <v>109.31666666666666</v>
      </c>
      <c r="J48" s="231">
        <v>110.0333333333333</v>
      </c>
      <c r="K48" s="230">
        <v>108.6</v>
      </c>
      <c r="L48" s="230">
        <v>107.25</v>
      </c>
      <c r="M48" s="230">
        <v>103.60986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776.25</v>
      </c>
      <c r="D49" s="231">
        <v>776.26666666666677</v>
      </c>
      <c r="E49" s="231">
        <v>772.63333333333355</v>
      </c>
      <c r="F49" s="231">
        <v>769.01666666666677</v>
      </c>
      <c r="G49" s="231">
        <v>765.38333333333355</v>
      </c>
      <c r="H49" s="231">
        <v>779.88333333333355</v>
      </c>
      <c r="I49" s="231">
        <v>783.51666666666677</v>
      </c>
      <c r="J49" s="231">
        <v>787.13333333333355</v>
      </c>
      <c r="K49" s="230">
        <v>779.9</v>
      </c>
      <c r="L49" s="230">
        <v>772.65</v>
      </c>
      <c r="M49" s="230">
        <v>8.1039300000000001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80.599999999999994</v>
      </c>
      <c r="D50" s="231">
        <v>79.916666666666671</v>
      </c>
      <c r="E50" s="231">
        <v>78.88333333333334</v>
      </c>
      <c r="F50" s="231">
        <v>77.166666666666671</v>
      </c>
      <c r="G50" s="231">
        <v>76.13333333333334</v>
      </c>
      <c r="H50" s="231">
        <v>81.63333333333334</v>
      </c>
      <c r="I50" s="231">
        <v>82.666666666666671</v>
      </c>
      <c r="J50" s="231">
        <v>84.38333333333334</v>
      </c>
      <c r="K50" s="230">
        <v>80.95</v>
      </c>
      <c r="L50" s="230">
        <v>78.2</v>
      </c>
      <c r="M50" s="230">
        <v>159.36654999999999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372.15</v>
      </c>
      <c r="D51" s="231">
        <v>370.18333333333334</v>
      </c>
      <c r="E51" s="231">
        <v>367.36666666666667</v>
      </c>
      <c r="F51" s="231">
        <v>362.58333333333331</v>
      </c>
      <c r="G51" s="231">
        <v>359.76666666666665</v>
      </c>
      <c r="H51" s="231">
        <v>374.9666666666667</v>
      </c>
      <c r="I51" s="231">
        <v>377.78333333333342</v>
      </c>
      <c r="J51" s="231">
        <v>382.56666666666672</v>
      </c>
      <c r="K51" s="230">
        <v>373</v>
      </c>
      <c r="L51" s="230">
        <v>365.4</v>
      </c>
      <c r="M51" s="230">
        <v>27.80978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796.05</v>
      </c>
      <c r="D52" s="231">
        <v>793.88333333333321</v>
      </c>
      <c r="E52" s="231">
        <v>790.21666666666647</v>
      </c>
      <c r="F52" s="231">
        <v>784.38333333333321</v>
      </c>
      <c r="G52" s="231">
        <v>780.71666666666647</v>
      </c>
      <c r="H52" s="231">
        <v>799.71666666666647</v>
      </c>
      <c r="I52" s="231">
        <v>803.38333333333321</v>
      </c>
      <c r="J52" s="231">
        <v>809.21666666666647</v>
      </c>
      <c r="K52" s="230">
        <v>797.55</v>
      </c>
      <c r="L52" s="230">
        <v>788.05</v>
      </c>
      <c r="M52" s="230">
        <v>27.373339999999999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246.55</v>
      </c>
      <c r="D53" s="231">
        <v>246.53333333333333</v>
      </c>
      <c r="E53" s="231">
        <v>243.86666666666667</v>
      </c>
      <c r="F53" s="231">
        <v>241.18333333333334</v>
      </c>
      <c r="G53" s="231">
        <v>238.51666666666668</v>
      </c>
      <c r="H53" s="231">
        <v>249.21666666666667</v>
      </c>
      <c r="I53" s="231">
        <v>251.88333333333335</v>
      </c>
      <c r="J53" s="231">
        <v>254.56666666666666</v>
      </c>
      <c r="K53" s="230">
        <v>249.2</v>
      </c>
      <c r="L53" s="230">
        <v>243.85</v>
      </c>
      <c r="M53" s="230">
        <v>23.18845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19354.75</v>
      </c>
      <c r="D54" s="231">
        <v>19261.233333333334</v>
      </c>
      <c r="E54" s="231">
        <v>19066.516666666666</v>
      </c>
      <c r="F54" s="231">
        <v>18778.283333333333</v>
      </c>
      <c r="G54" s="231">
        <v>18583.566666666666</v>
      </c>
      <c r="H54" s="231">
        <v>19549.466666666667</v>
      </c>
      <c r="I54" s="231">
        <v>19744.183333333334</v>
      </c>
      <c r="J54" s="231">
        <v>20032.416666666668</v>
      </c>
      <c r="K54" s="230">
        <v>19455.95</v>
      </c>
      <c r="L54" s="230">
        <v>18973</v>
      </c>
      <c r="M54" s="230">
        <v>0.43421999999999999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4604.95</v>
      </c>
      <c r="D55" s="231">
        <v>4619.75</v>
      </c>
      <c r="E55" s="231">
        <v>4571.7</v>
      </c>
      <c r="F55" s="231">
        <v>4538.45</v>
      </c>
      <c r="G55" s="231">
        <v>4490.3999999999996</v>
      </c>
      <c r="H55" s="231">
        <v>4653</v>
      </c>
      <c r="I55" s="231">
        <v>4701.0499999999993</v>
      </c>
      <c r="J55" s="231">
        <v>4734.3</v>
      </c>
      <c r="K55" s="230">
        <v>4667.8</v>
      </c>
      <c r="L55" s="230">
        <v>4586.5</v>
      </c>
      <c r="M55" s="230">
        <v>3.6880700000000002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300.8</v>
      </c>
      <c r="D56" s="231">
        <v>298.83333333333331</v>
      </c>
      <c r="E56" s="231">
        <v>294.96666666666664</v>
      </c>
      <c r="F56" s="231">
        <v>289.13333333333333</v>
      </c>
      <c r="G56" s="231">
        <v>285.26666666666665</v>
      </c>
      <c r="H56" s="231">
        <v>304.66666666666663</v>
      </c>
      <c r="I56" s="231">
        <v>308.5333333333333</v>
      </c>
      <c r="J56" s="231">
        <v>314.36666666666662</v>
      </c>
      <c r="K56" s="230">
        <v>302.7</v>
      </c>
      <c r="L56" s="230">
        <v>293</v>
      </c>
      <c r="M56" s="230">
        <v>145.90135000000001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989.6</v>
      </c>
      <c r="D57" s="231">
        <v>986.81666666666661</v>
      </c>
      <c r="E57" s="231">
        <v>978.83333333333326</v>
      </c>
      <c r="F57" s="231">
        <v>968.06666666666661</v>
      </c>
      <c r="G57" s="231">
        <v>960.08333333333326</v>
      </c>
      <c r="H57" s="231">
        <v>997.58333333333326</v>
      </c>
      <c r="I57" s="231">
        <v>1005.5666666666666</v>
      </c>
      <c r="J57" s="231">
        <v>1016.3333333333333</v>
      </c>
      <c r="K57" s="230">
        <v>994.8</v>
      </c>
      <c r="L57" s="230">
        <v>976.05</v>
      </c>
      <c r="M57" s="230">
        <v>19.90297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944.4</v>
      </c>
      <c r="D58" s="231">
        <v>941.43333333333339</v>
      </c>
      <c r="E58" s="231">
        <v>936.16666666666674</v>
      </c>
      <c r="F58" s="231">
        <v>927.93333333333339</v>
      </c>
      <c r="G58" s="231">
        <v>922.66666666666674</v>
      </c>
      <c r="H58" s="231">
        <v>949.66666666666674</v>
      </c>
      <c r="I58" s="231">
        <v>954.93333333333339</v>
      </c>
      <c r="J58" s="231">
        <v>963.16666666666674</v>
      </c>
      <c r="K58" s="230">
        <v>946.7</v>
      </c>
      <c r="L58" s="230">
        <v>933.2</v>
      </c>
      <c r="M58" s="230">
        <v>16.186679999999999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1490.2</v>
      </c>
      <c r="D59" s="231">
        <v>1494.5666666666666</v>
      </c>
      <c r="E59" s="231">
        <v>1477.8833333333332</v>
      </c>
      <c r="F59" s="231">
        <v>1465.5666666666666</v>
      </c>
      <c r="G59" s="231">
        <v>1448.8833333333332</v>
      </c>
      <c r="H59" s="231">
        <v>1506.8833333333332</v>
      </c>
      <c r="I59" s="231">
        <v>1523.5666666666666</v>
      </c>
      <c r="J59" s="231">
        <v>1535.8833333333332</v>
      </c>
      <c r="K59" s="230">
        <v>1511.25</v>
      </c>
      <c r="L59" s="230">
        <v>1482.25</v>
      </c>
      <c r="M59" s="230">
        <v>0.45734000000000002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236.55</v>
      </c>
      <c r="D60" s="231">
        <v>236.11666666666667</v>
      </c>
      <c r="E60" s="231">
        <v>234.98333333333335</v>
      </c>
      <c r="F60" s="231">
        <v>233.41666666666669</v>
      </c>
      <c r="G60" s="231">
        <v>232.28333333333336</v>
      </c>
      <c r="H60" s="231">
        <v>237.68333333333334</v>
      </c>
      <c r="I60" s="231">
        <v>238.81666666666666</v>
      </c>
      <c r="J60" s="231">
        <v>240.38333333333333</v>
      </c>
      <c r="K60" s="230">
        <v>237.25</v>
      </c>
      <c r="L60" s="230">
        <v>234.55</v>
      </c>
      <c r="M60" s="230">
        <v>36.50159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4125.3999999999996</v>
      </c>
      <c r="D61" s="231">
        <v>4125.166666666667</v>
      </c>
      <c r="E61" s="231">
        <v>4100.3333333333339</v>
      </c>
      <c r="F61" s="231">
        <v>4075.2666666666673</v>
      </c>
      <c r="G61" s="231">
        <v>4050.4333333333343</v>
      </c>
      <c r="H61" s="231">
        <v>4150.2333333333336</v>
      </c>
      <c r="I61" s="231">
        <v>4175.0666666666675</v>
      </c>
      <c r="J61" s="231">
        <v>4200.1333333333332</v>
      </c>
      <c r="K61" s="230">
        <v>4150</v>
      </c>
      <c r="L61" s="230">
        <v>4100.1000000000004</v>
      </c>
      <c r="M61" s="230">
        <v>1.15839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1604.55</v>
      </c>
      <c r="D62" s="231">
        <v>1598.1000000000001</v>
      </c>
      <c r="E62" s="231">
        <v>1589.2000000000003</v>
      </c>
      <c r="F62" s="231">
        <v>1573.8500000000001</v>
      </c>
      <c r="G62" s="231">
        <v>1564.9500000000003</v>
      </c>
      <c r="H62" s="231">
        <v>1613.4500000000003</v>
      </c>
      <c r="I62" s="231">
        <v>1622.3500000000004</v>
      </c>
      <c r="J62" s="231">
        <v>1637.7000000000003</v>
      </c>
      <c r="K62" s="230">
        <v>1607</v>
      </c>
      <c r="L62" s="230">
        <v>1582.75</v>
      </c>
      <c r="M62" s="230">
        <v>3.0672100000000002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639.65</v>
      </c>
      <c r="D63" s="231">
        <v>637.55000000000007</v>
      </c>
      <c r="E63" s="231">
        <v>632.10000000000014</v>
      </c>
      <c r="F63" s="231">
        <v>624.55000000000007</v>
      </c>
      <c r="G63" s="231">
        <v>619.10000000000014</v>
      </c>
      <c r="H63" s="231">
        <v>645.10000000000014</v>
      </c>
      <c r="I63" s="231">
        <v>650.55000000000018</v>
      </c>
      <c r="J63" s="231">
        <v>658.10000000000014</v>
      </c>
      <c r="K63" s="230">
        <v>643</v>
      </c>
      <c r="L63" s="230">
        <v>630</v>
      </c>
      <c r="M63" s="230">
        <v>4.4271700000000003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960.2</v>
      </c>
      <c r="D64" s="231">
        <v>960.51666666666677</v>
      </c>
      <c r="E64" s="231">
        <v>953.53333333333353</v>
      </c>
      <c r="F64" s="231">
        <v>946.86666666666679</v>
      </c>
      <c r="G64" s="231">
        <v>939.88333333333355</v>
      </c>
      <c r="H64" s="231">
        <v>967.18333333333351</v>
      </c>
      <c r="I64" s="231">
        <v>974.16666666666686</v>
      </c>
      <c r="J64" s="231">
        <v>980.83333333333348</v>
      </c>
      <c r="K64" s="230">
        <v>967.5</v>
      </c>
      <c r="L64" s="230">
        <v>953.85</v>
      </c>
      <c r="M64" s="230">
        <v>1.36724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256.85000000000002</v>
      </c>
      <c r="D65" s="231">
        <v>256.26666666666665</v>
      </c>
      <c r="E65" s="231">
        <v>254.5333333333333</v>
      </c>
      <c r="F65" s="231">
        <v>252.21666666666664</v>
      </c>
      <c r="G65" s="231">
        <v>250.48333333333329</v>
      </c>
      <c r="H65" s="231">
        <v>258.58333333333331</v>
      </c>
      <c r="I65" s="231">
        <v>260.31666666666666</v>
      </c>
      <c r="J65" s="231">
        <v>262.63333333333333</v>
      </c>
      <c r="K65" s="230">
        <v>258</v>
      </c>
      <c r="L65" s="230">
        <v>253.95</v>
      </c>
      <c r="M65" s="230">
        <v>19.742819999999998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1640.35</v>
      </c>
      <c r="D66" s="231">
        <v>1638.6333333333332</v>
      </c>
      <c r="E66" s="231">
        <v>1621.7166666666665</v>
      </c>
      <c r="F66" s="231">
        <v>1603.0833333333333</v>
      </c>
      <c r="G66" s="231">
        <v>1586.1666666666665</v>
      </c>
      <c r="H66" s="231">
        <v>1657.2666666666664</v>
      </c>
      <c r="I66" s="231">
        <v>1674.1833333333334</v>
      </c>
      <c r="J66" s="231">
        <v>1692.8166666666664</v>
      </c>
      <c r="K66" s="230">
        <v>1655.55</v>
      </c>
      <c r="L66" s="230">
        <v>1620</v>
      </c>
      <c r="M66" s="230">
        <v>6.7089600000000003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434.25</v>
      </c>
      <c r="D67" s="231">
        <v>432.58333333333331</v>
      </c>
      <c r="E67" s="231">
        <v>429.26666666666665</v>
      </c>
      <c r="F67" s="231">
        <v>424.28333333333336</v>
      </c>
      <c r="G67" s="231">
        <v>420.9666666666667</v>
      </c>
      <c r="H67" s="231">
        <v>437.56666666666661</v>
      </c>
      <c r="I67" s="231">
        <v>440.88333333333333</v>
      </c>
      <c r="J67" s="231">
        <v>445.86666666666656</v>
      </c>
      <c r="K67" s="230">
        <v>435.9</v>
      </c>
      <c r="L67" s="230">
        <v>427.6</v>
      </c>
      <c r="M67" s="230">
        <v>38.044939999999997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514.29999999999995</v>
      </c>
      <c r="D68" s="231">
        <v>514.11666666666667</v>
      </c>
      <c r="E68" s="231">
        <v>509.2833333333333</v>
      </c>
      <c r="F68" s="231">
        <v>504.26666666666665</v>
      </c>
      <c r="G68" s="231">
        <v>499.43333333333328</v>
      </c>
      <c r="H68" s="231">
        <v>519.13333333333333</v>
      </c>
      <c r="I68" s="231">
        <v>523.96666666666658</v>
      </c>
      <c r="J68" s="231">
        <v>528.98333333333335</v>
      </c>
      <c r="K68" s="230">
        <v>518.95000000000005</v>
      </c>
      <c r="L68" s="230">
        <v>509.1</v>
      </c>
      <c r="M68" s="230">
        <v>27.513020000000001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2086.25</v>
      </c>
      <c r="D69" s="231">
        <v>2079.5666666666666</v>
      </c>
      <c r="E69" s="231">
        <v>2061.6833333333334</v>
      </c>
      <c r="F69" s="231">
        <v>2037.1166666666668</v>
      </c>
      <c r="G69" s="231">
        <v>2019.2333333333336</v>
      </c>
      <c r="H69" s="231">
        <v>2104.1333333333332</v>
      </c>
      <c r="I69" s="231">
        <v>2122.0166666666664</v>
      </c>
      <c r="J69" s="231">
        <v>2146.583333333333</v>
      </c>
      <c r="K69" s="230">
        <v>2097.4499999999998</v>
      </c>
      <c r="L69" s="230">
        <v>2055</v>
      </c>
      <c r="M69" s="230">
        <v>1.6473800000000001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1958.55</v>
      </c>
      <c r="D70" s="231">
        <v>1958.0666666666668</v>
      </c>
      <c r="E70" s="231">
        <v>1946.1333333333337</v>
      </c>
      <c r="F70" s="231">
        <v>1933.7166666666669</v>
      </c>
      <c r="G70" s="231">
        <v>1921.7833333333338</v>
      </c>
      <c r="H70" s="231">
        <v>1970.4833333333336</v>
      </c>
      <c r="I70" s="231">
        <v>1982.4166666666665</v>
      </c>
      <c r="J70" s="231">
        <v>1994.8333333333335</v>
      </c>
      <c r="K70" s="230">
        <v>1970</v>
      </c>
      <c r="L70" s="230">
        <v>1945.65</v>
      </c>
      <c r="M70" s="230">
        <v>3.0901000000000001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370.35</v>
      </c>
      <c r="D71" s="231">
        <v>371.7166666666667</v>
      </c>
      <c r="E71" s="231">
        <v>365.78333333333342</v>
      </c>
      <c r="F71" s="231">
        <v>361.2166666666667</v>
      </c>
      <c r="G71" s="231">
        <v>355.28333333333342</v>
      </c>
      <c r="H71" s="231">
        <v>376.28333333333342</v>
      </c>
      <c r="I71" s="231">
        <v>382.2166666666667</v>
      </c>
      <c r="J71" s="231">
        <v>386.78333333333342</v>
      </c>
      <c r="K71" s="230">
        <v>377.65</v>
      </c>
      <c r="L71" s="230">
        <v>367.15</v>
      </c>
      <c r="M71" s="230">
        <v>2.1455199999999999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3425.25</v>
      </c>
      <c r="D72" s="231">
        <v>3403.4166666666665</v>
      </c>
      <c r="E72" s="231">
        <v>3370.833333333333</v>
      </c>
      <c r="F72" s="231">
        <v>3316.4166666666665</v>
      </c>
      <c r="G72" s="231">
        <v>3283.833333333333</v>
      </c>
      <c r="H72" s="231">
        <v>3457.833333333333</v>
      </c>
      <c r="I72" s="231">
        <v>3490.4166666666661</v>
      </c>
      <c r="J72" s="231">
        <v>3544.833333333333</v>
      </c>
      <c r="K72" s="230">
        <v>3436</v>
      </c>
      <c r="L72" s="230">
        <v>3349</v>
      </c>
      <c r="M72" s="230">
        <v>4.9415899999999997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2892.25</v>
      </c>
      <c r="D73" s="231">
        <v>2900.85</v>
      </c>
      <c r="E73" s="231">
        <v>2872.3999999999996</v>
      </c>
      <c r="F73" s="231">
        <v>2852.5499999999997</v>
      </c>
      <c r="G73" s="231">
        <v>2824.0999999999995</v>
      </c>
      <c r="H73" s="231">
        <v>2920.7</v>
      </c>
      <c r="I73" s="231">
        <v>2949.1499999999996</v>
      </c>
      <c r="J73" s="231">
        <v>2969</v>
      </c>
      <c r="K73" s="230">
        <v>2929.3</v>
      </c>
      <c r="L73" s="230">
        <v>2881</v>
      </c>
      <c r="M73" s="230">
        <v>1.01322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1949.85</v>
      </c>
      <c r="D74" s="231">
        <v>1943.6166666666668</v>
      </c>
      <c r="E74" s="231">
        <v>1932.2333333333336</v>
      </c>
      <c r="F74" s="231">
        <v>1914.6166666666668</v>
      </c>
      <c r="G74" s="231">
        <v>1903.2333333333336</v>
      </c>
      <c r="H74" s="231">
        <v>1961.2333333333336</v>
      </c>
      <c r="I74" s="231">
        <v>1972.6166666666668</v>
      </c>
      <c r="J74" s="231">
        <v>1990.2333333333336</v>
      </c>
      <c r="K74" s="230">
        <v>1955</v>
      </c>
      <c r="L74" s="230">
        <v>1926</v>
      </c>
      <c r="M74" s="230">
        <v>1.0467500000000001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4867.3</v>
      </c>
      <c r="D75" s="231">
        <v>4890.6833333333334</v>
      </c>
      <c r="E75" s="231">
        <v>4816.5166666666664</v>
      </c>
      <c r="F75" s="231">
        <v>4765.7333333333327</v>
      </c>
      <c r="G75" s="231">
        <v>4691.5666666666657</v>
      </c>
      <c r="H75" s="231">
        <v>4941.4666666666672</v>
      </c>
      <c r="I75" s="231">
        <v>5015.6333333333332</v>
      </c>
      <c r="J75" s="231">
        <v>5066.4166666666679</v>
      </c>
      <c r="K75" s="230">
        <v>4964.8500000000004</v>
      </c>
      <c r="L75" s="230">
        <v>4839.8999999999996</v>
      </c>
      <c r="M75" s="230">
        <v>4.5430099999999998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3416.75</v>
      </c>
      <c r="D76" s="231">
        <v>3398.1166666666668</v>
      </c>
      <c r="E76" s="231">
        <v>3373.4333333333334</v>
      </c>
      <c r="F76" s="231">
        <v>3330.1166666666668</v>
      </c>
      <c r="G76" s="231">
        <v>3305.4333333333334</v>
      </c>
      <c r="H76" s="231">
        <v>3441.4333333333334</v>
      </c>
      <c r="I76" s="231">
        <v>3466.1166666666668</v>
      </c>
      <c r="J76" s="231">
        <v>3509.4333333333334</v>
      </c>
      <c r="K76" s="230">
        <v>3422.8</v>
      </c>
      <c r="L76" s="230">
        <v>3354.8</v>
      </c>
      <c r="M76" s="230">
        <v>3.8674599999999999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384.95</v>
      </c>
      <c r="D77" s="231">
        <v>384.89999999999992</v>
      </c>
      <c r="E77" s="231">
        <v>379.14999999999986</v>
      </c>
      <c r="F77" s="231">
        <v>373.34999999999997</v>
      </c>
      <c r="G77" s="231">
        <v>367.59999999999991</v>
      </c>
      <c r="H77" s="231">
        <v>390.69999999999982</v>
      </c>
      <c r="I77" s="231">
        <v>396.44999999999993</v>
      </c>
      <c r="J77" s="231">
        <v>402.24999999999977</v>
      </c>
      <c r="K77" s="230">
        <v>390.65</v>
      </c>
      <c r="L77" s="230">
        <v>379.1</v>
      </c>
      <c r="M77" s="230">
        <v>3.3174199999999998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2047.55</v>
      </c>
      <c r="D78" s="231">
        <v>2058.75</v>
      </c>
      <c r="E78" s="231">
        <v>2022.8000000000002</v>
      </c>
      <c r="F78" s="231">
        <v>1998.0500000000002</v>
      </c>
      <c r="G78" s="231">
        <v>1962.1000000000004</v>
      </c>
      <c r="H78" s="231">
        <v>2083.5</v>
      </c>
      <c r="I78" s="231">
        <v>2119.4499999999998</v>
      </c>
      <c r="J78" s="231">
        <v>2144.1999999999998</v>
      </c>
      <c r="K78" s="230">
        <v>2094.6999999999998</v>
      </c>
      <c r="L78" s="230">
        <v>2034</v>
      </c>
      <c r="M78" s="230">
        <v>4.1166099999999997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128.35</v>
      </c>
      <c r="D79" s="231">
        <v>128.79999999999998</v>
      </c>
      <c r="E79" s="231">
        <v>127.39999999999998</v>
      </c>
      <c r="F79" s="231">
        <v>126.44999999999999</v>
      </c>
      <c r="G79" s="231">
        <v>125.04999999999998</v>
      </c>
      <c r="H79" s="231">
        <v>129.74999999999997</v>
      </c>
      <c r="I79" s="231">
        <v>131.15</v>
      </c>
      <c r="J79" s="231">
        <v>132.09999999999997</v>
      </c>
      <c r="K79" s="230">
        <v>130.19999999999999</v>
      </c>
      <c r="L79" s="230">
        <v>127.85</v>
      </c>
      <c r="M79" s="230">
        <v>22.703289999999999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129.25</v>
      </c>
      <c r="D80" s="231">
        <v>128.6</v>
      </c>
      <c r="E80" s="231">
        <v>127.75</v>
      </c>
      <c r="F80" s="231">
        <v>126.25</v>
      </c>
      <c r="G80" s="231">
        <v>125.4</v>
      </c>
      <c r="H80" s="231">
        <v>130.1</v>
      </c>
      <c r="I80" s="231">
        <v>130.94999999999996</v>
      </c>
      <c r="J80" s="231">
        <v>132.44999999999999</v>
      </c>
      <c r="K80" s="230">
        <v>129.44999999999999</v>
      </c>
      <c r="L80" s="230">
        <v>127.1</v>
      </c>
      <c r="M80" s="230">
        <v>101.00422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269.05</v>
      </c>
      <c r="D81" s="231">
        <v>268.45</v>
      </c>
      <c r="E81" s="231">
        <v>265.59999999999997</v>
      </c>
      <c r="F81" s="231">
        <v>262.14999999999998</v>
      </c>
      <c r="G81" s="231">
        <v>259.29999999999995</v>
      </c>
      <c r="H81" s="231">
        <v>271.89999999999998</v>
      </c>
      <c r="I81" s="231">
        <v>274.75</v>
      </c>
      <c r="J81" s="231">
        <v>278.2</v>
      </c>
      <c r="K81" s="230">
        <v>271.3</v>
      </c>
      <c r="L81" s="230">
        <v>265</v>
      </c>
      <c r="M81" s="230">
        <v>3.1635900000000001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109</v>
      </c>
      <c r="D82" s="231">
        <v>108.11666666666667</v>
      </c>
      <c r="E82" s="231">
        <v>107.13333333333335</v>
      </c>
      <c r="F82" s="231">
        <v>105.26666666666668</v>
      </c>
      <c r="G82" s="231">
        <v>104.28333333333336</v>
      </c>
      <c r="H82" s="231">
        <v>109.98333333333335</v>
      </c>
      <c r="I82" s="231">
        <v>110.96666666666667</v>
      </c>
      <c r="J82" s="231">
        <v>112.83333333333334</v>
      </c>
      <c r="K82" s="230">
        <v>109.1</v>
      </c>
      <c r="L82" s="230">
        <v>106.25</v>
      </c>
      <c r="M82" s="230">
        <v>71.724509999999995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1403.15</v>
      </c>
      <c r="D83" s="231">
        <v>1398.3666666666668</v>
      </c>
      <c r="E83" s="231">
        <v>1378.1333333333337</v>
      </c>
      <c r="F83" s="231">
        <v>1353.1166666666668</v>
      </c>
      <c r="G83" s="231">
        <v>1332.8833333333337</v>
      </c>
      <c r="H83" s="231">
        <v>1423.3833333333337</v>
      </c>
      <c r="I83" s="231">
        <v>1443.6166666666668</v>
      </c>
      <c r="J83" s="231">
        <v>1468.6333333333337</v>
      </c>
      <c r="K83" s="230">
        <v>1418.6</v>
      </c>
      <c r="L83" s="230">
        <v>1373.35</v>
      </c>
      <c r="M83" s="230">
        <v>3.6818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962.45</v>
      </c>
      <c r="D84" s="231">
        <v>959.18333333333339</v>
      </c>
      <c r="E84" s="231">
        <v>951.31666666666683</v>
      </c>
      <c r="F84" s="231">
        <v>940.18333333333339</v>
      </c>
      <c r="G84" s="231">
        <v>932.31666666666683</v>
      </c>
      <c r="H84" s="231">
        <v>970.31666666666683</v>
      </c>
      <c r="I84" s="231">
        <v>978.18333333333339</v>
      </c>
      <c r="J84" s="231">
        <v>989.31666666666683</v>
      </c>
      <c r="K84" s="230">
        <v>967.05</v>
      </c>
      <c r="L84" s="230">
        <v>948.05</v>
      </c>
      <c r="M84" s="230">
        <v>18.589759999999998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1336.95</v>
      </c>
      <c r="D85" s="231">
        <v>1330.2</v>
      </c>
      <c r="E85" s="231">
        <v>1320.3500000000001</v>
      </c>
      <c r="F85" s="231">
        <v>1303.75</v>
      </c>
      <c r="G85" s="231">
        <v>1293.9000000000001</v>
      </c>
      <c r="H85" s="231">
        <v>1346.8000000000002</v>
      </c>
      <c r="I85" s="231">
        <v>1356.65</v>
      </c>
      <c r="J85" s="231">
        <v>1373.2500000000002</v>
      </c>
      <c r="K85" s="230">
        <v>1340.05</v>
      </c>
      <c r="L85" s="230">
        <v>1313.6</v>
      </c>
      <c r="M85" s="230">
        <v>5.1071099999999996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1774.4</v>
      </c>
      <c r="D86" s="231">
        <v>1768.3500000000001</v>
      </c>
      <c r="E86" s="231">
        <v>1757.3500000000004</v>
      </c>
      <c r="F86" s="231">
        <v>1740.3000000000002</v>
      </c>
      <c r="G86" s="231">
        <v>1729.3000000000004</v>
      </c>
      <c r="H86" s="231">
        <v>1785.4000000000003</v>
      </c>
      <c r="I86" s="231">
        <v>1796.3999999999999</v>
      </c>
      <c r="J86" s="231">
        <v>1813.4500000000003</v>
      </c>
      <c r="K86" s="230">
        <v>1779.35</v>
      </c>
      <c r="L86" s="230">
        <v>1751.3</v>
      </c>
      <c r="M86" s="230">
        <v>2.84667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462.85</v>
      </c>
      <c r="D87" s="231">
        <v>462.8</v>
      </c>
      <c r="E87" s="231">
        <v>455.15000000000003</v>
      </c>
      <c r="F87" s="231">
        <v>447.45000000000005</v>
      </c>
      <c r="G87" s="231">
        <v>439.80000000000007</v>
      </c>
      <c r="H87" s="231">
        <v>470.5</v>
      </c>
      <c r="I87" s="231">
        <v>478.15</v>
      </c>
      <c r="J87" s="231">
        <v>485.84999999999997</v>
      </c>
      <c r="K87" s="230">
        <v>470.45</v>
      </c>
      <c r="L87" s="230">
        <v>455.1</v>
      </c>
      <c r="M87" s="230">
        <v>19.66807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280.5</v>
      </c>
      <c r="D88" s="231">
        <v>278.5</v>
      </c>
      <c r="E88" s="231">
        <v>274.60000000000002</v>
      </c>
      <c r="F88" s="231">
        <v>268.70000000000005</v>
      </c>
      <c r="G88" s="231">
        <v>264.80000000000007</v>
      </c>
      <c r="H88" s="231">
        <v>284.39999999999998</v>
      </c>
      <c r="I88" s="231">
        <v>288.29999999999995</v>
      </c>
      <c r="J88" s="231">
        <v>294.19999999999993</v>
      </c>
      <c r="K88" s="230">
        <v>282.39999999999998</v>
      </c>
      <c r="L88" s="230">
        <v>272.60000000000002</v>
      </c>
      <c r="M88" s="230">
        <v>18.119289999999999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1078.3</v>
      </c>
      <c r="D89" s="231">
        <v>1079.7333333333333</v>
      </c>
      <c r="E89" s="231">
        <v>1070.6666666666667</v>
      </c>
      <c r="F89" s="231">
        <v>1063.0333333333333</v>
      </c>
      <c r="G89" s="231">
        <v>1053.9666666666667</v>
      </c>
      <c r="H89" s="231">
        <v>1087.3666666666668</v>
      </c>
      <c r="I89" s="231">
        <v>1096.4333333333334</v>
      </c>
      <c r="J89" s="231">
        <v>1104.0666666666668</v>
      </c>
      <c r="K89" s="230">
        <v>1088.8</v>
      </c>
      <c r="L89" s="230">
        <v>1072.0999999999999</v>
      </c>
      <c r="M89" s="230">
        <v>20.914110000000001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1843.75</v>
      </c>
      <c r="D90" s="231">
        <v>1837.3</v>
      </c>
      <c r="E90" s="231">
        <v>1824.8</v>
      </c>
      <c r="F90" s="231">
        <v>1805.85</v>
      </c>
      <c r="G90" s="231">
        <v>1793.35</v>
      </c>
      <c r="H90" s="231">
        <v>1856.25</v>
      </c>
      <c r="I90" s="231">
        <v>1868.75</v>
      </c>
      <c r="J90" s="231">
        <v>1887.7</v>
      </c>
      <c r="K90" s="230">
        <v>1849.8</v>
      </c>
      <c r="L90" s="230">
        <v>1818.35</v>
      </c>
      <c r="M90" s="230">
        <v>1.81931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1652.1</v>
      </c>
      <c r="D91" s="231">
        <v>1646.6166666666668</v>
      </c>
      <c r="E91" s="231">
        <v>1638.5833333333335</v>
      </c>
      <c r="F91" s="231">
        <v>1625.0666666666666</v>
      </c>
      <c r="G91" s="231">
        <v>1617.0333333333333</v>
      </c>
      <c r="H91" s="231">
        <v>1660.1333333333337</v>
      </c>
      <c r="I91" s="231">
        <v>1668.166666666667</v>
      </c>
      <c r="J91" s="231">
        <v>1681.6833333333338</v>
      </c>
      <c r="K91" s="230">
        <v>1654.65</v>
      </c>
      <c r="L91" s="230">
        <v>1633.1</v>
      </c>
      <c r="M91" s="230">
        <v>231.70275000000001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562.65</v>
      </c>
      <c r="D92" s="231">
        <v>559.1</v>
      </c>
      <c r="E92" s="231">
        <v>554.70000000000005</v>
      </c>
      <c r="F92" s="231">
        <v>546.75</v>
      </c>
      <c r="G92" s="231">
        <v>542.35</v>
      </c>
      <c r="H92" s="231">
        <v>567.05000000000007</v>
      </c>
      <c r="I92" s="231">
        <v>571.44999999999993</v>
      </c>
      <c r="J92" s="231">
        <v>579.40000000000009</v>
      </c>
      <c r="K92" s="230">
        <v>563.5</v>
      </c>
      <c r="L92" s="230">
        <v>551.15</v>
      </c>
      <c r="M92" s="230">
        <v>31.91516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1255.7</v>
      </c>
      <c r="D93" s="231">
        <v>1247.0333333333335</v>
      </c>
      <c r="E93" s="231">
        <v>1236.166666666667</v>
      </c>
      <c r="F93" s="231">
        <v>1216.6333333333334</v>
      </c>
      <c r="G93" s="231">
        <v>1205.7666666666669</v>
      </c>
      <c r="H93" s="231">
        <v>1266.5666666666671</v>
      </c>
      <c r="I93" s="231">
        <v>1277.4333333333334</v>
      </c>
      <c r="J93" s="231">
        <v>1296.9666666666672</v>
      </c>
      <c r="K93" s="230">
        <v>1257.9000000000001</v>
      </c>
      <c r="L93" s="230">
        <v>1227.5</v>
      </c>
      <c r="M93" s="230">
        <v>4.8237100000000002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2586.0500000000002</v>
      </c>
      <c r="D94" s="231">
        <v>2587.4333333333338</v>
      </c>
      <c r="E94" s="231">
        <v>2570.7166666666676</v>
      </c>
      <c r="F94" s="231">
        <v>2555.3833333333337</v>
      </c>
      <c r="G94" s="231">
        <v>2538.6666666666674</v>
      </c>
      <c r="H94" s="231">
        <v>2602.7666666666678</v>
      </c>
      <c r="I94" s="231">
        <v>2619.483333333334</v>
      </c>
      <c r="J94" s="231">
        <v>2634.816666666668</v>
      </c>
      <c r="K94" s="230">
        <v>2604.15</v>
      </c>
      <c r="L94" s="230">
        <v>2572.1</v>
      </c>
      <c r="M94" s="230">
        <v>5.4906199999999998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436.45</v>
      </c>
      <c r="D95" s="231">
        <v>437.64999999999992</v>
      </c>
      <c r="E95" s="231">
        <v>432.44999999999982</v>
      </c>
      <c r="F95" s="231">
        <v>428.44999999999987</v>
      </c>
      <c r="G95" s="231">
        <v>423.24999999999977</v>
      </c>
      <c r="H95" s="231">
        <v>441.64999999999986</v>
      </c>
      <c r="I95" s="231">
        <v>446.85</v>
      </c>
      <c r="J95" s="231">
        <v>450.84999999999991</v>
      </c>
      <c r="K95" s="230">
        <v>442.85</v>
      </c>
      <c r="L95" s="230">
        <v>433.65</v>
      </c>
      <c r="M95" s="230">
        <v>30.755990000000001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2954.4</v>
      </c>
      <c r="D96" s="231">
        <v>2943.1333333333332</v>
      </c>
      <c r="E96" s="231">
        <v>2926.2666666666664</v>
      </c>
      <c r="F96" s="231">
        <v>2898.1333333333332</v>
      </c>
      <c r="G96" s="231">
        <v>2881.2666666666664</v>
      </c>
      <c r="H96" s="231">
        <v>2971.2666666666664</v>
      </c>
      <c r="I96" s="231">
        <v>2988.1333333333332</v>
      </c>
      <c r="J96" s="231">
        <v>3016.2666666666664</v>
      </c>
      <c r="K96" s="230">
        <v>2960</v>
      </c>
      <c r="L96" s="230">
        <v>2915</v>
      </c>
      <c r="M96" s="230">
        <v>4.8452999999999999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256.05</v>
      </c>
      <c r="D97" s="231">
        <v>256.46666666666664</v>
      </c>
      <c r="E97" s="231">
        <v>253.43333333333328</v>
      </c>
      <c r="F97" s="231">
        <v>250.81666666666663</v>
      </c>
      <c r="G97" s="231">
        <v>247.78333333333327</v>
      </c>
      <c r="H97" s="231">
        <v>259.08333333333326</v>
      </c>
      <c r="I97" s="231">
        <v>262.11666666666667</v>
      </c>
      <c r="J97" s="231">
        <v>264.73333333333329</v>
      </c>
      <c r="K97" s="230">
        <v>259.5</v>
      </c>
      <c r="L97" s="230">
        <v>253.85</v>
      </c>
      <c r="M97" s="230">
        <v>51.884120000000003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2522.6999999999998</v>
      </c>
      <c r="D98" s="231">
        <v>2521.1833333333329</v>
      </c>
      <c r="E98" s="231">
        <v>2507.3666666666659</v>
      </c>
      <c r="F98" s="231">
        <v>2492.0333333333328</v>
      </c>
      <c r="G98" s="231">
        <v>2478.2166666666658</v>
      </c>
      <c r="H98" s="231">
        <v>2536.516666666666</v>
      </c>
      <c r="I98" s="231">
        <v>2550.3333333333326</v>
      </c>
      <c r="J98" s="231">
        <v>2565.6666666666661</v>
      </c>
      <c r="K98" s="230">
        <v>2535</v>
      </c>
      <c r="L98" s="230">
        <v>2505.85</v>
      </c>
      <c r="M98" s="230">
        <v>20.25658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314.3</v>
      </c>
      <c r="D99" s="231">
        <v>314.13333333333333</v>
      </c>
      <c r="E99" s="231">
        <v>312.76666666666665</v>
      </c>
      <c r="F99" s="231">
        <v>311.23333333333335</v>
      </c>
      <c r="G99" s="231">
        <v>309.86666666666667</v>
      </c>
      <c r="H99" s="231">
        <v>315.66666666666663</v>
      </c>
      <c r="I99" s="231">
        <v>317.0333333333333</v>
      </c>
      <c r="J99" s="231">
        <v>318.56666666666661</v>
      </c>
      <c r="K99" s="230">
        <v>315.5</v>
      </c>
      <c r="L99" s="230">
        <v>312.60000000000002</v>
      </c>
      <c r="M99" s="230">
        <v>2.1424500000000002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36727.35</v>
      </c>
      <c r="D100" s="231">
        <v>36605.833333333336</v>
      </c>
      <c r="E100" s="231">
        <v>36411.666666666672</v>
      </c>
      <c r="F100" s="231">
        <v>36095.983333333337</v>
      </c>
      <c r="G100" s="231">
        <v>35901.816666666673</v>
      </c>
      <c r="H100" s="231">
        <v>36921.51666666667</v>
      </c>
      <c r="I100" s="231">
        <v>37115.683333333342</v>
      </c>
      <c r="J100" s="231">
        <v>37431.366666666669</v>
      </c>
      <c r="K100" s="230">
        <v>36800</v>
      </c>
      <c r="L100" s="230">
        <v>36290.15</v>
      </c>
      <c r="M100" s="230">
        <v>1.721E-2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2752.65</v>
      </c>
      <c r="D101" s="231">
        <v>2747.2666666666664</v>
      </c>
      <c r="E101" s="231">
        <v>2738.8833333333328</v>
      </c>
      <c r="F101" s="231">
        <v>2725.1166666666663</v>
      </c>
      <c r="G101" s="231">
        <v>2716.7333333333327</v>
      </c>
      <c r="H101" s="231">
        <v>2761.0333333333328</v>
      </c>
      <c r="I101" s="231">
        <v>2769.4166666666661</v>
      </c>
      <c r="J101" s="231">
        <v>2783.1833333333329</v>
      </c>
      <c r="K101" s="230">
        <v>2755.65</v>
      </c>
      <c r="L101" s="230">
        <v>2733.5</v>
      </c>
      <c r="M101" s="230">
        <v>19.205380000000002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936.05</v>
      </c>
      <c r="D102" s="231">
        <v>935.1</v>
      </c>
      <c r="E102" s="231">
        <v>929.2</v>
      </c>
      <c r="F102" s="231">
        <v>922.35</v>
      </c>
      <c r="G102" s="231">
        <v>916.45</v>
      </c>
      <c r="H102" s="231">
        <v>941.95</v>
      </c>
      <c r="I102" s="231">
        <v>947.84999999999991</v>
      </c>
      <c r="J102" s="231">
        <v>954.7</v>
      </c>
      <c r="K102" s="230">
        <v>941</v>
      </c>
      <c r="L102" s="230">
        <v>928.25</v>
      </c>
      <c r="M102" s="230">
        <v>259.10923000000003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1108.05</v>
      </c>
      <c r="D103" s="231">
        <v>1104.0166666666667</v>
      </c>
      <c r="E103" s="231">
        <v>1097.0333333333333</v>
      </c>
      <c r="F103" s="231">
        <v>1086.0166666666667</v>
      </c>
      <c r="G103" s="231">
        <v>1079.0333333333333</v>
      </c>
      <c r="H103" s="231">
        <v>1115.0333333333333</v>
      </c>
      <c r="I103" s="231">
        <v>1122.0166666666664</v>
      </c>
      <c r="J103" s="231">
        <v>1133.0333333333333</v>
      </c>
      <c r="K103" s="230">
        <v>1111</v>
      </c>
      <c r="L103" s="230">
        <v>1093</v>
      </c>
      <c r="M103" s="230">
        <v>5.6430800000000003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450.85</v>
      </c>
      <c r="D104" s="231">
        <v>449.38333333333338</v>
      </c>
      <c r="E104" s="231">
        <v>445.26666666666677</v>
      </c>
      <c r="F104" s="231">
        <v>439.68333333333339</v>
      </c>
      <c r="G104" s="231">
        <v>435.56666666666678</v>
      </c>
      <c r="H104" s="231">
        <v>454.96666666666675</v>
      </c>
      <c r="I104" s="231">
        <v>459.08333333333343</v>
      </c>
      <c r="J104" s="231">
        <v>464.66666666666674</v>
      </c>
      <c r="K104" s="230">
        <v>453.5</v>
      </c>
      <c r="L104" s="230">
        <v>443.8</v>
      </c>
      <c r="M104" s="230">
        <v>11.18455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499.15</v>
      </c>
      <c r="D105" s="231">
        <v>495.58333333333331</v>
      </c>
      <c r="E105" s="231">
        <v>485.56666666666661</v>
      </c>
      <c r="F105" s="231">
        <v>471.98333333333329</v>
      </c>
      <c r="G105" s="231">
        <v>461.96666666666658</v>
      </c>
      <c r="H105" s="231">
        <v>509.16666666666663</v>
      </c>
      <c r="I105" s="231">
        <v>519.18333333333339</v>
      </c>
      <c r="J105" s="231">
        <v>532.76666666666665</v>
      </c>
      <c r="K105" s="230">
        <v>505.6</v>
      </c>
      <c r="L105" s="230">
        <v>482</v>
      </c>
      <c r="M105" s="230">
        <v>7.7595999999999998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64.05</v>
      </c>
      <c r="D106" s="231">
        <v>63.916666666666664</v>
      </c>
      <c r="E106" s="231">
        <v>63.133333333333326</v>
      </c>
      <c r="F106" s="231">
        <v>62.216666666666661</v>
      </c>
      <c r="G106" s="231">
        <v>61.433333333333323</v>
      </c>
      <c r="H106" s="231">
        <v>64.833333333333329</v>
      </c>
      <c r="I106" s="231">
        <v>65.616666666666674</v>
      </c>
      <c r="J106" s="231">
        <v>66.533333333333331</v>
      </c>
      <c r="K106" s="230">
        <v>64.7</v>
      </c>
      <c r="L106" s="230">
        <v>63</v>
      </c>
      <c r="M106" s="230">
        <v>209.34716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425.35</v>
      </c>
      <c r="D107" s="231">
        <v>424.63333333333338</v>
      </c>
      <c r="E107" s="231">
        <v>422.91666666666674</v>
      </c>
      <c r="F107" s="231">
        <v>420.48333333333335</v>
      </c>
      <c r="G107" s="231">
        <v>418.76666666666671</v>
      </c>
      <c r="H107" s="231">
        <v>427.06666666666678</v>
      </c>
      <c r="I107" s="231">
        <v>428.78333333333336</v>
      </c>
      <c r="J107" s="231">
        <v>431.21666666666681</v>
      </c>
      <c r="K107" s="230">
        <v>426.35</v>
      </c>
      <c r="L107" s="230">
        <v>422.2</v>
      </c>
      <c r="M107" s="230">
        <v>97.544849999999997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5928.35</v>
      </c>
      <c r="D108" s="231">
        <v>5934.416666666667</v>
      </c>
      <c r="E108" s="231">
        <v>5886.9833333333336</v>
      </c>
      <c r="F108" s="231">
        <v>5845.6166666666668</v>
      </c>
      <c r="G108" s="231">
        <v>5798.1833333333334</v>
      </c>
      <c r="H108" s="231">
        <v>5975.7833333333338</v>
      </c>
      <c r="I108" s="231">
        <v>6023.2166666666662</v>
      </c>
      <c r="J108" s="231">
        <v>6064.5833333333339</v>
      </c>
      <c r="K108" s="230">
        <v>5981.85</v>
      </c>
      <c r="L108" s="230">
        <v>5893.05</v>
      </c>
      <c r="M108" s="230">
        <v>0.69213999999999998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286.8</v>
      </c>
      <c r="D109" s="231">
        <v>290.61666666666667</v>
      </c>
      <c r="E109" s="231">
        <v>281.78333333333336</v>
      </c>
      <c r="F109" s="231">
        <v>276.76666666666671</v>
      </c>
      <c r="G109" s="231">
        <v>267.93333333333339</v>
      </c>
      <c r="H109" s="231">
        <v>295.63333333333333</v>
      </c>
      <c r="I109" s="231">
        <v>304.46666666666658</v>
      </c>
      <c r="J109" s="231">
        <v>309.48333333333329</v>
      </c>
      <c r="K109" s="230">
        <v>299.45</v>
      </c>
      <c r="L109" s="230">
        <v>285.60000000000002</v>
      </c>
      <c r="M109" s="230">
        <v>35.010460000000002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161.80000000000001</v>
      </c>
      <c r="D110" s="231">
        <v>161.68333333333334</v>
      </c>
      <c r="E110" s="231">
        <v>160.56666666666666</v>
      </c>
      <c r="F110" s="231">
        <v>159.33333333333331</v>
      </c>
      <c r="G110" s="231">
        <v>158.21666666666664</v>
      </c>
      <c r="H110" s="231">
        <v>162.91666666666669</v>
      </c>
      <c r="I110" s="231">
        <v>164.03333333333336</v>
      </c>
      <c r="J110" s="231">
        <v>165.26666666666671</v>
      </c>
      <c r="K110" s="230">
        <v>162.80000000000001</v>
      </c>
      <c r="L110" s="230">
        <v>160.44999999999999</v>
      </c>
      <c r="M110" s="230">
        <v>57.828850000000003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371.35</v>
      </c>
      <c r="D111" s="231">
        <v>371.5333333333333</v>
      </c>
      <c r="E111" s="231">
        <v>367.11666666666662</v>
      </c>
      <c r="F111" s="231">
        <v>362.88333333333333</v>
      </c>
      <c r="G111" s="231">
        <v>358.46666666666664</v>
      </c>
      <c r="H111" s="231">
        <v>375.76666666666659</v>
      </c>
      <c r="I111" s="231">
        <v>380.18333333333334</v>
      </c>
      <c r="J111" s="231">
        <v>384.41666666666657</v>
      </c>
      <c r="K111" s="230">
        <v>375.95</v>
      </c>
      <c r="L111" s="230">
        <v>367.3</v>
      </c>
      <c r="M111" s="230">
        <v>34.649149999999999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84.25</v>
      </c>
      <c r="D112" s="231">
        <v>84.233333333333334</v>
      </c>
      <c r="E112" s="231">
        <v>83.866666666666674</v>
      </c>
      <c r="F112" s="231">
        <v>83.483333333333334</v>
      </c>
      <c r="G112" s="231">
        <v>83.116666666666674</v>
      </c>
      <c r="H112" s="231">
        <v>84.616666666666674</v>
      </c>
      <c r="I112" s="231">
        <v>84.98333333333332</v>
      </c>
      <c r="J112" s="231">
        <v>85.366666666666674</v>
      </c>
      <c r="K112" s="230">
        <v>84.6</v>
      </c>
      <c r="L112" s="230">
        <v>83.85</v>
      </c>
      <c r="M112" s="230">
        <v>73.495729999999995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624.29999999999995</v>
      </c>
      <c r="D113" s="231">
        <v>622.68333333333328</v>
      </c>
      <c r="E113" s="231">
        <v>619.61666666666656</v>
      </c>
      <c r="F113" s="231">
        <v>614.93333333333328</v>
      </c>
      <c r="G113" s="231">
        <v>611.86666666666656</v>
      </c>
      <c r="H113" s="231">
        <v>627.36666666666656</v>
      </c>
      <c r="I113" s="231">
        <v>630.43333333333339</v>
      </c>
      <c r="J113" s="231">
        <v>635.11666666666656</v>
      </c>
      <c r="K113" s="230">
        <v>625.75</v>
      </c>
      <c r="L113" s="230">
        <v>618</v>
      </c>
      <c r="M113" s="230">
        <v>6.5025300000000001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506.5</v>
      </c>
      <c r="D114" s="231">
        <v>497.18333333333334</v>
      </c>
      <c r="E114" s="231">
        <v>485.86666666666667</v>
      </c>
      <c r="F114" s="231">
        <v>465.23333333333335</v>
      </c>
      <c r="G114" s="231">
        <v>453.91666666666669</v>
      </c>
      <c r="H114" s="231">
        <v>517.81666666666661</v>
      </c>
      <c r="I114" s="231">
        <v>529.13333333333344</v>
      </c>
      <c r="J114" s="231">
        <v>549.76666666666665</v>
      </c>
      <c r="K114" s="230">
        <v>508.5</v>
      </c>
      <c r="L114" s="230">
        <v>476.55</v>
      </c>
      <c r="M114" s="230">
        <v>56.280140000000003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153</v>
      </c>
      <c r="D115" s="231">
        <v>152.83333333333334</v>
      </c>
      <c r="E115" s="231">
        <v>151.76666666666668</v>
      </c>
      <c r="F115" s="231">
        <v>150.53333333333333</v>
      </c>
      <c r="G115" s="231">
        <v>149.46666666666667</v>
      </c>
      <c r="H115" s="231">
        <v>154.06666666666669</v>
      </c>
      <c r="I115" s="231">
        <v>155.13333333333335</v>
      </c>
      <c r="J115" s="231">
        <v>156.3666666666667</v>
      </c>
      <c r="K115" s="230">
        <v>153.9</v>
      </c>
      <c r="L115" s="230">
        <v>151.6</v>
      </c>
      <c r="M115" s="230">
        <v>23.866969999999998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1172.55</v>
      </c>
      <c r="D116" s="231">
        <v>1166.1166666666666</v>
      </c>
      <c r="E116" s="231">
        <v>1156.4333333333332</v>
      </c>
      <c r="F116" s="231">
        <v>1140.3166666666666</v>
      </c>
      <c r="G116" s="231">
        <v>1130.6333333333332</v>
      </c>
      <c r="H116" s="231">
        <v>1182.2333333333331</v>
      </c>
      <c r="I116" s="231">
        <v>1191.9166666666665</v>
      </c>
      <c r="J116" s="231">
        <v>1208.0333333333331</v>
      </c>
      <c r="K116" s="230">
        <v>1175.8</v>
      </c>
      <c r="L116" s="230">
        <v>1150</v>
      </c>
      <c r="M116" s="230">
        <v>64.665980000000005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3920.15</v>
      </c>
      <c r="D117" s="231">
        <v>3923.4666666666672</v>
      </c>
      <c r="E117" s="231">
        <v>3886.9833333333345</v>
      </c>
      <c r="F117" s="231">
        <v>3853.8166666666675</v>
      </c>
      <c r="G117" s="231">
        <v>3817.3333333333348</v>
      </c>
      <c r="H117" s="231">
        <v>3956.6333333333341</v>
      </c>
      <c r="I117" s="231">
        <v>3993.1166666666668</v>
      </c>
      <c r="J117" s="231">
        <v>4026.2833333333338</v>
      </c>
      <c r="K117" s="230">
        <v>3959.95</v>
      </c>
      <c r="L117" s="230">
        <v>3890.3</v>
      </c>
      <c r="M117" s="230">
        <v>1.4984999999999999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1263.25</v>
      </c>
      <c r="D118" s="231">
        <v>1266.2666666666667</v>
      </c>
      <c r="E118" s="231">
        <v>1256.1333333333332</v>
      </c>
      <c r="F118" s="231">
        <v>1249.0166666666667</v>
      </c>
      <c r="G118" s="231">
        <v>1238.8833333333332</v>
      </c>
      <c r="H118" s="231">
        <v>1273.3833333333332</v>
      </c>
      <c r="I118" s="231">
        <v>1283.5166666666669</v>
      </c>
      <c r="J118" s="231">
        <v>1290.6333333333332</v>
      </c>
      <c r="K118" s="230">
        <v>1276.4000000000001</v>
      </c>
      <c r="L118" s="230">
        <v>1259.1500000000001</v>
      </c>
      <c r="M118" s="230">
        <v>65.157340000000005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2223.65</v>
      </c>
      <c r="D119" s="231">
        <v>2219.2000000000003</v>
      </c>
      <c r="E119" s="231">
        <v>2207.7500000000005</v>
      </c>
      <c r="F119" s="231">
        <v>2191.8500000000004</v>
      </c>
      <c r="G119" s="231">
        <v>2180.4000000000005</v>
      </c>
      <c r="H119" s="231">
        <v>2235.1000000000004</v>
      </c>
      <c r="I119" s="231">
        <v>2246.5500000000002</v>
      </c>
      <c r="J119" s="231">
        <v>2262.4500000000003</v>
      </c>
      <c r="K119" s="230">
        <v>2230.65</v>
      </c>
      <c r="L119" s="230">
        <v>2203.3000000000002</v>
      </c>
      <c r="M119" s="230">
        <v>4.3054199999999998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694.15</v>
      </c>
      <c r="D120" s="231">
        <v>697</v>
      </c>
      <c r="E120" s="231">
        <v>689.65</v>
      </c>
      <c r="F120" s="231">
        <v>685.15</v>
      </c>
      <c r="G120" s="231">
        <v>677.8</v>
      </c>
      <c r="H120" s="231">
        <v>701.5</v>
      </c>
      <c r="I120" s="231">
        <v>708.84999999999991</v>
      </c>
      <c r="J120" s="231">
        <v>713.35</v>
      </c>
      <c r="K120" s="230">
        <v>704.35</v>
      </c>
      <c r="L120" s="230">
        <v>692.5</v>
      </c>
      <c r="M120" s="230">
        <v>5.5003500000000001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264.85000000000002</v>
      </c>
      <c r="D121" s="231">
        <v>264.65000000000003</v>
      </c>
      <c r="E121" s="231">
        <v>260.70000000000005</v>
      </c>
      <c r="F121" s="231">
        <v>256.55</v>
      </c>
      <c r="G121" s="231">
        <v>252.60000000000002</v>
      </c>
      <c r="H121" s="231">
        <v>268.80000000000007</v>
      </c>
      <c r="I121" s="231">
        <v>272.75</v>
      </c>
      <c r="J121" s="231">
        <v>276.90000000000009</v>
      </c>
      <c r="K121" s="230">
        <v>268.60000000000002</v>
      </c>
      <c r="L121" s="230">
        <v>260.5</v>
      </c>
      <c r="M121" s="230">
        <v>8.9409399999999994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724.35</v>
      </c>
      <c r="D122" s="231">
        <v>724.44999999999993</v>
      </c>
      <c r="E122" s="231">
        <v>719.29999999999984</v>
      </c>
      <c r="F122" s="231">
        <v>714.24999999999989</v>
      </c>
      <c r="G122" s="231">
        <v>709.0999999999998</v>
      </c>
      <c r="H122" s="231">
        <v>729.49999999999989</v>
      </c>
      <c r="I122" s="231">
        <v>734.65</v>
      </c>
      <c r="J122" s="231">
        <v>739.69999999999993</v>
      </c>
      <c r="K122" s="230">
        <v>729.6</v>
      </c>
      <c r="L122" s="230">
        <v>719.4</v>
      </c>
      <c r="M122" s="230">
        <v>9.1964500000000005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584.75</v>
      </c>
      <c r="D123" s="231">
        <v>585.41666666666663</v>
      </c>
      <c r="E123" s="231">
        <v>579.83333333333326</v>
      </c>
      <c r="F123" s="231">
        <v>574.91666666666663</v>
      </c>
      <c r="G123" s="231">
        <v>569.33333333333326</v>
      </c>
      <c r="H123" s="231">
        <v>590.33333333333326</v>
      </c>
      <c r="I123" s="231">
        <v>595.91666666666652</v>
      </c>
      <c r="J123" s="231">
        <v>600.83333333333326</v>
      </c>
      <c r="K123" s="230">
        <v>591</v>
      </c>
      <c r="L123" s="230">
        <v>580.5</v>
      </c>
      <c r="M123" s="230">
        <v>9.5584799999999994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469.15</v>
      </c>
      <c r="D124" s="231">
        <v>468.83333333333331</v>
      </c>
      <c r="E124" s="231">
        <v>464.56666666666661</v>
      </c>
      <c r="F124" s="231">
        <v>459.98333333333329</v>
      </c>
      <c r="G124" s="231">
        <v>455.71666666666658</v>
      </c>
      <c r="H124" s="231">
        <v>473.41666666666663</v>
      </c>
      <c r="I124" s="231">
        <v>477.68333333333339</v>
      </c>
      <c r="J124" s="231">
        <v>482.26666666666665</v>
      </c>
      <c r="K124" s="230">
        <v>473.1</v>
      </c>
      <c r="L124" s="230">
        <v>464.25</v>
      </c>
      <c r="M124" s="230">
        <v>23.115659999999998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1958.7</v>
      </c>
      <c r="D125" s="231">
        <v>1951.45</v>
      </c>
      <c r="E125" s="231">
        <v>1938.9</v>
      </c>
      <c r="F125" s="231">
        <v>1919.1000000000001</v>
      </c>
      <c r="G125" s="231">
        <v>1906.5500000000002</v>
      </c>
      <c r="H125" s="231">
        <v>1971.25</v>
      </c>
      <c r="I125" s="231">
        <v>1983.7999999999997</v>
      </c>
      <c r="J125" s="231">
        <v>2003.6</v>
      </c>
      <c r="K125" s="230">
        <v>1964</v>
      </c>
      <c r="L125" s="230">
        <v>1931.65</v>
      </c>
      <c r="M125" s="230">
        <v>39.124389999999998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95</v>
      </c>
      <c r="D126" s="231">
        <v>95</v>
      </c>
      <c r="E126" s="231">
        <v>93.5</v>
      </c>
      <c r="F126" s="231">
        <v>92</v>
      </c>
      <c r="G126" s="231">
        <v>90.5</v>
      </c>
      <c r="H126" s="231">
        <v>96.5</v>
      </c>
      <c r="I126" s="231">
        <v>98</v>
      </c>
      <c r="J126" s="231">
        <v>99.5</v>
      </c>
      <c r="K126" s="230">
        <v>96.5</v>
      </c>
      <c r="L126" s="230">
        <v>93.5</v>
      </c>
      <c r="M126" s="230">
        <v>62.121989999999997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3835.15</v>
      </c>
      <c r="D127" s="231">
        <v>3815.0499999999997</v>
      </c>
      <c r="E127" s="231">
        <v>3780.0999999999995</v>
      </c>
      <c r="F127" s="231">
        <v>3725.0499999999997</v>
      </c>
      <c r="G127" s="231">
        <v>3690.0999999999995</v>
      </c>
      <c r="H127" s="231">
        <v>3870.0999999999995</v>
      </c>
      <c r="I127" s="231">
        <v>3905.0499999999993</v>
      </c>
      <c r="J127" s="231">
        <v>3960.0999999999995</v>
      </c>
      <c r="K127" s="230">
        <v>3850</v>
      </c>
      <c r="L127" s="230">
        <v>3760</v>
      </c>
      <c r="M127" s="230">
        <v>4.2326300000000003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372.45</v>
      </c>
      <c r="D128" s="231">
        <v>370.23333333333335</v>
      </c>
      <c r="E128" s="231">
        <v>367.2166666666667</v>
      </c>
      <c r="F128" s="231">
        <v>361.98333333333335</v>
      </c>
      <c r="G128" s="231">
        <v>358.9666666666667</v>
      </c>
      <c r="H128" s="231">
        <v>375.4666666666667</v>
      </c>
      <c r="I128" s="231">
        <v>378.48333333333335</v>
      </c>
      <c r="J128" s="231">
        <v>383.7166666666667</v>
      </c>
      <c r="K128" s="230">
        <v>373.25</v>
      </c>
      <c r="L128" s="230">
        <v>365</v>
      </c>
      <c r="M128" s="230">
        <v>7.0912600000000001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4594.7</v>
      </c>
      <c r="D129" s="231">
        <v>4601.3833333333341</v>
      </c>
      <c r="E129" s="231">
        <v>4564.7666666666682</v>
      </c>
      <c r="F129" s="231">
        <v>4534.8333333333339</v>
      </c>
      <c r="G129" s="231">
        <v>4498.2166666666681</v>
      </c>
      <c r="H129" s="231">
        <v>4631.3166666666684</v>
      </c>
      <c r="I129" s="231">
        <v>4667.9333333333352</v>
      </c>
      <c r="J129" s="231">
        <v>4697.8666666666686</v>
      </c>
      <c r="K129" s="230">
        <v>4638</v>
      </c>
      <c r="L129" s="230">
        <v>4571.45</v>
      </c>
      <c r="M129" s="230">
        <v>2.4617399999999998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2364.4499999999998</v>
      </c>
      <c r="D130" s="231">
        <v>2367.7999999999997</v>
      </c>
      <c r="E130" s="231">
        <v>2346.6499999999996</v>
      </c>
      <c r="F130" s="231">
        <v>2328.85</v>
      </c>
      <c r="G130" s="231">
        <v>2307.6999999999998</v>
      </c>
      <c r="H130" s="231">
        <v>2385.5999999999995</v>
      </c>
      <c r="I130" s="231">
        <v>2406.75</v>
      </c>
      <c r="J130" s="231">
        <v>2424.5499999999993</v>
      </c>
      <c r="K130" s="230">
        <v>2388.9499999999998</v>
      </c>
      <c r="L130" s="230">
        <v>2350</v>
      </c>
      <c r="M130" s="230">
        <v>16.754090000000001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332.55</v>
      </c>
      <c r="D131" s="231">
        <v>331.53333333333336</v>
      </c>
      <c r="E131" s="231">
        <v>327.01666666666671</v>
      </c>
      <c r="F131" s="231">
        <v>321.48333333333335</v>
      </c>
      <c r="G131" s="231">
        <v>316.9666666666667</v>
      </c>
      <c r="H131" s="231">
        <v>337.06666666666672</v>
      </c>
      <c r="I131" s="231">
        <v>341.58333333333337</v>
      </c>
      <c r="J131" s="231">
        <v>347.11666666666673</v>
      </c>
      <c r="K131" s="230">
        <v>336.05</v>
      </c>
      <c r="L131" s="230">
        <v>326</v>
      </c>
      <c r="M131" s="230">
        <v>20.20975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557.79999999999995</v>
      </c>
      <c r="D132" s="231">
        <v>557.73333333333323</v>
      </c>
      <c r="E132" s="231">
        <v>555.16666666666652</v>
      </c>
      <c r="F132" s="231">
        <v>552.5333333333333</v>
      </c>
      <c r="G132" s="231">
        <v>549.96666666666658</v>
      </c>
      <c r="H132" s="231">
        <v>560.36666666666645</v>
      </c>
      <c r="I132" s="231">
        <v>562.93333333333328</v>
      </c>
      <c r="J132" s="231">
        <v>565.56666666666638</v>
      </c>
      <c r="K132" s="230">
        <v>560.29999999999995</v>
      </c>
      <c r="L132" s="230">
        <v>555.1</v>
      </c>
      <c r="M132" s="230">
        <v>5.8917799999999998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4003.8</v>
      </c>
      <c r="D133" s="231">
        <v>3997.8666666666668</v>
      </c>
      <c r="E133" s="231">
        <v>3975.9833333333336</v>
      </c>
      <c r="F133" s="231">
        <v>3948.166666666667</v>
      </c>
      <c r="G133" s="231">
        <v>3926.2833333333338</v>
      </c>
      <c r="H133" s="231">
        <v>4025.6833333333334</v>
      </c>
      <c r="I133" s="231">
        <v>4047.5666666666666</v>
      </c>
      <c r="J133" s="231">
        <v>4075.3833333333332</v>
      </c>
      <c r="K133" s="230">
        <v>4019.75</v>
      </c>
      <c r="L133" s="230">
        <v>3970.05</v>
      </c>
      <c r="M133" s="230">
        <v>9.2520000000000005E-2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750.2</v>
      </c>
      <c r="D134" s="231">
        <v>751.76666666666677</v>
      </c>
      <c r="E134" s="231">
        <v>732.73333333333358</v>
      </c>
      <c r="F134" s="231">
        <v>715.26666666666677</v>
      </c>
      <c r="G134" s="231">
        <v>696.23333333333358</v>
      </c>
      <c r="H134" s="231">
        <v>769.23333333333358</v>
      </c>
      <c r="I134" s="231">
        <v>788.26666666666665</v>
      </c>
      <c r="J134" s="231">
        <v>805.73333333333358</v>
      </c>
      <c r="K134" s="230">
        <v>770.8</v>
      </c>
      <c r="L134" s="230">
        <v>734.3</v>
      </c>
      <c r="M134" s="230">
        <v>48.351080000000003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97229.35</v>
      </c>
      <c r="D135" s="231">
        <v>97334.8</v>
      </c>
      <c r="E135" s="231">
        <v>96469.6</v>
      </c>
      <c r="F135" s="231">
        <v>95709.85</v>
      </c>
      <c r="G135" s="231">
        <v>94844.650000000009</v>
      </c>
      <c r="H135" s="231">
        <v>98094.55</v>
      </c>
      <c r="I135" s="231">
        <v>98959.749999999985</v>
      </c>
      <c r="J135" s="231">
        <v>99719.5</v>
      </c>
      <c r="K135" s="230">
        <v>98200</v>
      </c>
      <c r="L135" s="230">
        <v>96575.05</v>
      </c>
      <c r="M135" s="230">
        <v>9.9640000000000006E-2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285.85000000000002</v>
      </c>
      <c r="D136" s="231">
        <v>284.9666666666667</v>
      </c>
      <c r="E136" s="231">
        <v>280.43333333333339</v>
      </c>
      <c r="F136" s="231">
        <v>275.01666666666671</v>
      </c>
      <c r="G136" s="231">
        <v>270.48333333333341</v>
      </c>
      <c r="H136" s="231">
        <v>290.38333333333338</v>
      </c>
      <c r="I136" s="231">
        <v>294.91666666666669</v>
      </c>
      <c r="J136" s="231">
        <v>300.33333333333337</v>
      </c>
      <c r="K136" s="230">
        <v>289.5</v>
      </c>
      <c r="L136" s="230">
        <v>279.55</v>
      </c>
      <c r="M136" s="230">
        <v>56.531390000000002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1248.6500000000001</v>
      </c>
      <c r="D137" s="231">
        <v>1246.4833333333333</v>
      </c>
      <c r="E137" s="231">
        <v>1237.1666666666667</v>
      </c>
      <c r="F137" s="231">
        <v>1225.6833333333334</v>
      </c>
      <c r="G137" s="231">
        <v>1216.3666666666668</v>
      </c>
      <c r="H137" s="231">
        <v>1257.9666666666667</v>
      </c>
      <c r="I137" s="231">
        <v>1267.2833333333333</v>
      </c>
      <c r="J137" s="231">
        <v>1278.7666666666667</v>
      </c>
      <c r="K137" s="230">
        <v>1255.8</v>
      </c>
      <c r="L137" s="230">
        <v>1235</v>
      </c>
      <c r="M137" s="230">
        <v>21.08081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533.45000000000005</v>
      </c>
      <c r="D138" s="231">
        <v>533.93333333333339</v>
      </c>
      <c r="E138" s="231">
        <v>530.86666666666679</v>
      </c>
      <c r="F138" s="231">
        <v>528.28333333333342</v>
      </c>
      <c r="G138" s="231">
        <v>525.21666666666681</v>
      </c>
      <c r="H138" s="231">
        <v>536.51666666666677</v>
      </c>
      <c r="I138" s="231">
        <v>539.58333333333337</v>
      </c>
      <c r="J138" s="231">
        <v>542.16666666666674</v>
      </c>
      <c r="K138" s="230">
        <v>537</v>
      </c>
      <c r="L138" s="230">
        <v>531.35</v>
      </c>
      <c r="M138" s="230">
        <v>9.0486199999999997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9168.15</v>
      </c>
      <c r="D139" s="231">
        <v>9136.0500000000011</v>
      </c>
      <c r="E139" s="231">
        <v>9092.1000000000022</v>
      </c>
      <c r="F139" s="231">
        <v>9016.0500000000011</v>
      </c>
      <c r="G139" s="231">
        <v>8972.1000000000022</v>
      </c>
      <c r="H139" s="231">
        <v>9212.1000000000022</v>
      </c>
      <c r="I139" s="231">
        <v>9256.0500000000029</v>
      </c>
      <c r="J139" s="231">
        <v>9332.1000000000022</v>
      </c>
      <c r="K139" s="230">
        <v>9180</v>
      </c>
      <c r="L139" s="230">
        <v>9060</v>
      </c>
      <c r="M139" s="230">
        <v>3.6682700000000001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663.6</v>
      </c>
      <c r="D140" s="231">
        <v>665.86666666666667</v>
      </c>
      <c r="E140" s="231">
        <v>656.73333333333335</v>
      </c>
      <c r="F140" s="231">
        <v>649.86666666666667</v>
      </c>
      <c r="G140" s="231">
        <v>640.73333333333335</v>
      </c>
      <c r="H140" s="231">
        <v>672.73333333333335</v>
      </c>
      <c r="I140" s="231">
        <v>681.86666666666679</v>
      </c>
      <c r="J140" s="231">
        <v>688.73333333333335</v>
      </c>
      <c r="K140" s="230">
        <v>675</v>
      </c>
      <c r="L140" s="230">
        <v>659</v>
      </c>
      <c r="M140" s="230">
        <v>5.1802000000000001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480.15</v>
      </c>
      <c r="D141" s="231">
        <v>477.16666666666669</v>
      </c>
      <c r="E141" s="231">
        <v>471.08333333333337</v>
      </c>
      <c r="F141" s="231">
        <v>462.01666666666671</v>
      </c>
      <c r="G141" s="231">
        <v>455.93333333333339</v>
      </c>
      <c r="H141" s="231">
        <v>486.23333333333335</v>
      </c>
      <c r="I141" s="231">
        <v>492.31666666666672</v>
      </c>
      <c r="J141" s="231">
        <v>501.38333333333333</v>
      </c>
      <c r="K141" s="230">
        <v>483.25</v>
      </c>
      <c r="L141" s="230">
        <v>468.1</v>
      </c>
      <c r="M141" s="230">
        <v>17.610119999999998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55.75</v>
      </c>
      <c r="D142" s="231">
        <v>55.550000000000004</v>
      </c>
      <c r="E142" s="231">
        <v>55.20000000000001</v>
      </c>
      <c r="F142" s="231">
        <v>54.650000000000006</v>
      </c>
      <c r="G142" s="231">
        <v>54.300000000000011</v>
      </c>
      <c r="H142" s="231">
        <v>56.100000000000009</v>
      </c>
      <c r="I142" s="231">
        <v>56.45</v>
      </c>
      <c r="J142" s="231">
        <v>57.000000000000007</v>
      </c>
      <c r="K142" s="230">
        <v>55.9</v>
      </c>
      <c r="L142" s="230">
        <v>55</v>
      </c>
      <c r="M142" s="230">
        <v>33.527850000000001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1865.8</v>
      </c>
      <c r="D143" s="231">
        <v>1865.2166666666665</v>
      </c>
      <c r="E143" s="231">
        <v>1851.0333333333328</v>
      </c>
      <c r="F143" s="231">
        <v>1836.2666666666664</v>
      </c>
      <c r="G143" s="231">
        <v>1822.0833333333328</v>
      </c>
      <c r="H143" s="231">
        <v>1879.9833333333329</v>
      </c>
      <c r="I143" s="231">
        <v>1894.1666666666667</v>
      </c>
      <c r="J143" s="231">
        <v>1908.9333333333329</v>
      </c>
      <c r="K143" s="230">
        <v>1879.4</v>
      </c>
      <c r="L143" s="230">
        <v>1850.45</v>
      </c>
      <c r="M143" s="230">
        <v>5.8966599999999998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1068.2</v>
      </c>
      <c r="D144" s="231">
        <v>1068.0333333333333</v>
      </c>
      <c r="E144" s="231">
        <v>1062.5166666666667</v>
      </c>
      <c r="F144" s="231">
        <v>1056.8333333333333</v>
      </c>
      <c r="G144" s="231">
        <v>1051.3166666666666</v>
      </c>
      <c r="H144" s="231">
        <v>1073.7166666666667</v>
      </c>
      <c r="I144" s="231">
        <v>1079.2333333333331</v>
      </c>
      <c r="J144" s="231">
        <v>1084.9166666666667</v>
      </c>
      <c r="K144" s="230">
        <v>1073.55</v>
      </c>
      <c r="L144" s="230">
        <v>1062.3499999999999</v>
      </c>
      <c r="M144" s="230">
        <v>2.9186999999999999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177.05</v>
      </c>
      <c r="D145" s="231">
        <v>176.44999999999996</v>
      </c>
      <c r="E145" s="231">
        <v>175.54999999999993</v>
      </c>
      <c r="F145" s="231">
        <v>174.04999999999995</v>
      </c>
      <c r="G145" s="231">
        <v>173.14999999999992</v>
      </c>
      <c r="H145" s="231">
        <v>177.94999999999993</v>
      </c>
      <c r="I145" s="231">
        <v>178.84999999999997</v>
      </c>
      <c r="J145" s="231">
        <v>180.34999999999994</v>
      </c>
      <c r="K145" s="230">
        <v>177.35</v>
      </c>
      <c r="L145" s="230">
        <v>174.95</v>
      </c>
      <c r="M145" s="230">
        <v>62.317340000000002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82.9</v>
      </c>
      <c r="D146" s="231">
        <v>82.766666666666666</v>
      </c>
      <c r="E146" s="231">
        <v>82.383333333333326</v>
      </c>
      <c r="F146" s="231">
        <v>81.86666666666666</v>
      </c>
      <c r="G146" s="231">
        <v>81.48333333333332</v>
      </c>
      <c r="H146" s="231">
        <v>83.283333333333331</v>
      </c>
      <c r="I146" s="231">
        <v>83.666666666666686</v>
      </c>
      <c r="J146" s="231">
        <v>84.183333333333337</v>
      </c>
      <c r="K146" s="230">
        <v>83.15</v>
      </c>
      <c r="L146" s="230">
        <v>82.25</v>
      </c>
      <c r="M146" s="230">
        <v>53.648240000000001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4764.55</v>
      </c>
      <c r="D147" s="231">
        <v>4770.0999999999995</v>
      </c>
      <c r="E147" s="231">
        <v>4710.4999999999991</v>
      </c>
      <c r="F147" s="231">
        <v>4656.45</v>
      </c>
      <c r="G147" s="231">
        <v>4596.8499999999995</v>
      </c>
      <c r="H147" s="231">
        <v>4824.1499999999987</v>
      </c>
      <c r="I147" s="231">
        <v>4883.7499999999991</v>
      </c>
      <c r="J147" s="231">
        <v>4937.7999999999984</v>
      </c>
      <c r="K147" s="230">
        <v>4829.7</v>
      </c>
      <c r="L147" s="230">
        <v>4716.05</v>
      </c>
      <c r="M147" s="230">
        <v>0.95820000000000005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22050</v>
      </c>
      <c r="D148" s="231">
        <v>22049.8</v>
      </c>
      <c r="E148" s="231">
        <v>21969.699999999997</v>
      </c>
      <c r="F148" s="231">
        <v>21889.399999999998</v>
      </c>
      <c r="G148" s="231">
        <v>21809.299999999996</v>
      </c>
      <c r="H148" s="231">
        <v>22130.1</v>
      </c>
      <c r="I148" s="231">
        <v>22210.199999999997</v>
      </c>
      <c r="J148" s="231">
        <v>22290.5</v>
      </c>
      <c r="K148" s="230">
        <v>22129.9</v>
      </c>
      <c r="L148" s="230">
        <v>21969.5</v>
      </c>
      <c r="M148" s="230">
        <v>0.60441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236.25</v>
      </c>
      <c r="D149" s="231">
        <v>237.11666666666667</v>
      </c>
      <c r="E149" s="231">
        <v>234.23333333333335</v>
      </c>
      <c r="F149" s="231">
        <v>232.21666666666667</v>
      </c>
      <c r="G149" s="231">
        <v>229.33333333333334</v>
      </c>
      <c r="H149" s="231">
        <v>239.13333333333335</v>
      </c>
      <c r="I149" s="231">
        <v>242.01666666666668</v>
      </c>
      <c r="J149" s="231">
        <v>244.03333333333336</v>
      </c>
      <c r="K149" s="230">
        <v>240</v>
      </c>
      <c r="L149" s="230">
        <v>235.1</v>
      </c>
      <c r="M149" s="230">
        <v>3.0035699999999999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939.75</v>
      </c>
      <c r="D150" s="231">
        <v>935.86666666666667</v>
      </c>
      <c r="E150" s="231">
        <v>926.93333333333339</v>
      </c>
      <c r="F150" s="231">
        <v>914.11666666666667</v>
      </c>
      <c r="G150" s="231">
        <v>905.18333333333339</v>
      </c>
      <c r="H150" s="231">
        <v>948.68333333333339</v>
      </c>
      <c r="I150" s="231">
        <v>957.61666666666656</v>
      </c>
      <c r="J150" s="231">
        <v>970.43333333333339</v>
      </c>
      <c r="K150" s="230">
        <v>944.8</v>
      </c>
      <c r="L150" s="230">
        <v>923.05</v>
      </c>
      <c r="M150" s="230">
        <v>5.7624500000000003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166.95</v>
      </c>
      <c r="D151" s="231">
        <v>166.53333333333333</v>
      </c>
      <c r="E151" s="231">
        <v>165.41666666666666</v>
      </c>
      <c r="F151" s="231">
        <v>163.88333333333333</v>
      </c>
      <c r="G151" s="231">
        <v>162.76666666666665</v>
      </c>
      <c r="H151" s="231">
        <v>168.06666666666666</v>
      </c>
      <c r="I151" s="231">
        <v>169.18333333333334</v>
      </c>
      <c r="J151" s="231">
        <v>170.71666666666667</v>
      </c>
      <c r="K151" s="230">
        <v>167.65</v>
      </c>
      <c r="L151" s="230">
        <v>165</v>
      </c>
      <c r="M151" s="230">
        <v>109.01429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259.3</v>
      </c>
      <c r="D152" s="231">
        <v>257.96666666666664</v>
      </c>
      <c r="E152" s="231">
        <v>255.43333333333328</v>
      </c>
      <c r="F152" s="231">
        <v>251.56666666666663</v>
      </c>
      <c r="G152" s="231">
        <v>249.03333333333327</v>
      </c>
      <c r="H152" s="231">
        <v>261.83333333333326</v>
      </c>
      <c r="I152" s="231">
        <v>264.36666666666667</v>
      </c>
      <c r="J152" s="231">
        <v>268.23333333333329</v>
      </c>
      <c r="K152" s="230">
        <v>260.5</v>
      </c>
      <c r="L152" s="230">
        <v>254.1</v>
      </c>
      <c r="M152" s="230">
        <v>14.324149999999999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728</v>
      </c>
      <c r="D153" s="231">
        <v>720</v>
      </c>
      <c r="E153" s="231">
        <v>708</v>
      </c>
      <c r="F153" s="231">
        <v>688</v>
      </c>
      <c r="G153" s="231">
        <v>676</v>
      </c>
      <c r="H153" s="231">
        <v>740</v>
      </c>
      <c r="I153" s="231">
        <v>752</v>
      </c>
      <c r="J153" s="231">
        <v>772</v>
      </c>
      <c r="K153" s="230">
        <v>732</v>
      </c>
      <c r="L153" s="230">
        <v>700</v>
      </c>
      <c r="M153" s="230">
        <v>90.691010000000006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3492.6</v>
      </c>
      <c r="D154" s="231">
        <v>3470.6166666666668</v>
      </c>
      <c r="E154" s="231">
        <v>3441.2333333333336</v>
      </c>
      <c r="F154" s="231">
        <v>3389.8666666666668</v>
      </c>
      <c r="G154" s="231">
        <v>3360.4833333333336</v>
      </c>
      <c r="H154" s="231">
        <v>3521.9833333333336</v>
      </c>
      <c r="I154" s="231">
        <v>3551.3666666666668</v>
      </c>
      <c r="J154" s="231">
        <v>3602.7333333333336</v>
      </c>
      <c r="K154" s="230">
        <v>3500</v>
      </c>
      <c r="L154" s="230">
        <v>3419.25</v>
      </c>
      <c r="M154" s="230">
        <v>1.4622299999999999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614.5</v>
      </c>
      <c r="D155" s="231">
        <v>609.18333333333328</v>
      </c>
      <c r="E155" s="231">
        <v>600.36666666666656</v>
      </c>
      <c r="F155" s="231">
        <v>586.23333333333323</v>
      </c>
      <c r="G155" s="231">
        <v>577.41666666666652</v>
      </c>
      <c r="H155" s="231">
        <v>623.31666666666661</v>
      </c>
      <c r="I155" s="231">
        <v>632.13333333333344</v>
      </c>
      <c r="J155" s="231">
        <v>646.26666666666665</v>
      </c>
      <c r="K155" s="230">
        <v>618</v>
      </c>
      <c r="L155" s="230">
        <v>595.04999999999995</v>
      </c>
      <c r="M155" s="230">
        <v>5.5357099999999999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3447.65</v>
      </c>
      <c r="D156" s="231">
        <v>3456.3333333333335</v>
      </c>
      <c r="E156" s="231">
        <v>3423.0666666666671</v>
      </c>
      <c r="F156" s="231">
        <v>3398.4833333333336</v>
      </c>
      <c r="G156" s="231">
        <v>3365.2166666666672</v>
      </c>
      <c r="H156" s="231">
        <v>3480.916666666667</v>
      </c>
      <c r="I156" s="231">
        <v>3514.1833333333334</v>
      </c>
      <c r="J156" s="231">
        <v>3538.7666666666669</v>
      </c>
      <c r="K156" s="230">
        <v>3489.6</v>
      </c>
      <c r="L156" s="230">
        <v>3431.75</v>
      </c>
      <c r="M156" s="230">
        <v>1.5447500000000001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41340.1</v>
      </c>
      <c r="D157" s="231">
        <v>41397.133333333339</v>
      </c>
      <c r="E157" s="231">
        <v>41045.016666666677</v>
      </c>
      <c r="F157" s="231">
        <v>40749.933333333342</v>
      </c>
      <c r="G157" s="231">
        <v>40397.81666666668</v>
      </c>
      <c r="H157" s="231">
        <v>41692.216666666674</v>
      </c>
      <c r="I157" s="231">
        <v>42044.333333333328</v>
      </c>
      <c r="J157" s="231">
        <v>42339.416666666672</v>
      </c>
      <c r="K157" s="230">
        <v>41749.25</v>
      </c>
      <c r="L157" s="230">
        <v>41102.050000000003</v>
      </c>
      <c r="M157" s="230">
        <v>0.10599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933.05</v>
      </c>
      <c r="D158" s="231">
        <v>931.2833333333333</v>
      </c>
      <c r="E158" s="231">
        <v>923.76666666666665</v>
      </c>
      <c r="F158" s="231">
        <v>914.48333333333335</v>
      </c>
      <c r="G158" s="231">
        <v>906.9666666666667</v>
      </c>
      <c r="H158" s="231">
        <v>940.56666666666661</v>
      </c>
      <c r="I158" s="231">
        <v>948.08333333333326</v>
      </c>
      <c r="J158" s="231">
        <v>957.36666666666656</v>
      </c>
      <c r="K158" s="230">
        <v>938.8</v>
      </c>
      <c r="L158" s="230">
        <v>922</v>
      </c>
      <c r="M158" s="230">
        <v>0.84787000000000001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4671.8</v>
      </c>
      <c r="D159" s="231">
        <v>4685.0999999999995</v>
      </c>
      <c r="E159" s="231">
        <v>4644.1999999999989</v>
      </c>
      <c r="F159" s="231">
        <v>4616.5999999999995</v>
      </c>
      <c r="G159" s="231">
        <v>4575.6999999999989</v>
      </c>
      <c r="H159" s="231">
        <v>4712.6999999999989</v>
      </c>
      <c r="I159" s="231">
        <v>4753.5999999999985</v>
      </c>
      <c r="J159" s="231">
        <v>4781.1999999999989</v>
      </c>
      <c r="K159" s="230">
        <v>4726</v>
      </c>
      <c r="L159" s="230">
        <v>4657.5</v>
      </c>
      <c r="M159" s="230">
        <v>1.4139900000000001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228.2</v>
      </c>
      <c r="D160" s="231">
        <v>228.11666666666667</v>
      </c>
      <c r="E160" s="231">
        <v>226.08333333333334</v>
      </c>
      <c r="F160" s="231">
        <v>223.96666666666667</v>
      </c>
      <c r="G160" s="231">
        <v>221.93333333333334</v>
      </c>
      <c r="H160" s="231">
        <v>230.23333333333335</v>
      </c>
      <c r="I160" s="231">
        <v>232.26666666666665</v>
      </c>
      <c r="J160" s="231">
        <v>234.38333333333335</v>
      </c>
      <c r="K160" s="230">
        <v>230.15</v>
      </c>
      <c r="L160" s="230">
        <v>226</v>
      </c>
      <c r="M160" s="230">
        <v>25.776260000000001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2509.4</v>
      </c>
      <c r="D161" s="231">
        <v>2510.4333333333334</v>
      </c>
      <c r="E161" s="231">
        <v>2475.9666666666667</v>
      </c>
      <c r="F161" s="231">
        <v>2442.5333333333333</v>
      </c>
      <c r="G161" s="231">
        <v>2408.0666666666666</v>
      </c>
      <c r="H161" s="231">
        <v>2543.8666666666668</v>
      </c>
      <c r="I161" s="231">
        <v>2578.3333333333339</v>
      </c>
      <c r="J161" s="231">
        <v>2611.7666666666669</v>
      </c>
      <c r="K161" s="230">
        <v>2544.9</v>
      </c>
      <c r="L161" s="230">
        <v>2477</v>
      </c>
      <c r="M161" s="230">
        <v>11.961639999999999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3209.25</v>
      </c>
      <c r="D162" s="231">
        <v>3210.1166666666668</v>
      </c>
      <c r="E162" s="231">
        <v>3171.2833333333338</v>
      </c>
      <c r="F162" s="231">
        <v>3133.3166666666671</v>
      </c>
      <c r="G162" s="231">
        <v>3094.483333333334</v>
      </c>
      <c r="H162" s="231">
        <v>3248.0833333333335</v>
      </c>
      <c r="I162" s="231">
        <v>3286.9166666666665</v>
      </c>
      <c r="J162" s="231">
        <v>3324.8833333333332</v>
      </c>
      <c r="K162" s="230">
        <v>3248.95</v>
      </c>
      <c r="L162" s="230">
        <v>3172.15</v>
      </c>
      <c r="M162" s="230">
        <v>1.82938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323.14999999999998</v>
      </c>
      <c r="D163" s="231">
        <v>322.86666666666667</v>
      </c>
      <c r="E163" s="231">
        <v>319.93333333333334</v>
      </c>
      <c r="F163" s="231">
        <v>316.71666666666664</v>
      </c>
      <c r="G163" s="231">
        <v>313.7833333333333</v>
      </c>
      <c r="H163" s="231">
        <v>326.08333333333337</v>
      </c>
      <c r="I163" s="231">
        <v>329.01666666666677</v>
      </c>
      <c r="J163" s="231">
        <v>332.23333333333341</v>
      </c>
      <c r="K163" s="230">
        <v>325.8</v>
      </c>
      <c r="L163" s="230">
        <v>319.64999999999998</v>
      </c>
      <c r="M163" s="230">
        <v>13.834379999999999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165.3</v>
      </c>
      <c r="D164" s="231">
        <v>165.83333333333334</v>
      </c>
      <c r="E164" s="231">
        <v>163.7166666666667</v>
      </c>
      <c r="F164" s="231">
        <v>162.13333333333335</v>
      </c>
      <c r="G164" s="231">
        <v>160.01666666666671</v>
      </c>
      <c r="H164" s="231">
        <v>167.41666666666669</v>
      </c>
      <c r="I164" s="231">
        <v>169.5333333333333</v>
      </c>
      <c r="J164" s="231">
        <v>171.11666666666667</v>
      </c>
      <c r="K164" s="230">
        <v>167.95</v>
      </c>
      <c r="L164" s="230">
        <v>164.25</v>
      </c>
      <c r="M164" s="230">
        <v>94.849029999999999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247.65</v>
      </c>
      <c r="D165" s="231">
        <v>246.73333333333335</v>
      </c>
      <c r="E165" s="231">
        <v>245.51666666666671</v>
      </c>
      <c r="F165" s="231">
        <v>243.38333333333335</v>
      </c>
      <c r="G165" s="231">
        <v>242.16666666666671</v>
      </c>
      <c r="H165" s="231">
        <v>248.8666666666667</v>
      </c>
      <c r="I165" s="231">
        <v>250.08333333333334</v>
      </c>
      <c r="J165" s="231">
        <v>252.2166666666667</v>
      </c>
      <c r="K165" s="230">
        <v>247.95</v>
      </c>
      <c r="L165" s="230">
        <v>244.6</v>
      </c>
      <c r="M165" s="230">
        <v>72.670569999999998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487.35</v>
      </c>
      <c r="D166" s="231">
        <v>484.78333333333336</v>
      </c>
      <c r="E166" s="231">
        <v>480.26666666666671</v>
      </c>
      <c r="F166" s="231">
        <v>473.18333333333334</v>
      </c>
      <c r="G166" s="231">
        <v>468.66666666666669</v>
      </c>
      <c r="H166" s="231">
        <v>491.86666666666673</v>
      </c>
      <c r="I166" s="231">
        <v>496.38333333333338</v>
      </c>
      <c r="J166" s="231">
        <v>503.46666666666675</v>
      </c>
      <c r="K166" s="230">
        <v>489.3</v>
      </c>
      <c r="L166" s="230">
        <v>477.7</v>
      </c>
      <c r="M166" s="230">
        <v>2.67415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13714.75</v>
      </c>
      <c r="D167" s="231">
        <v>13734.949999999999</v>
      </c>
      <c r="E167" s="231">
        <v>13581.949999999997</v>
      </c>
      <c r="F167" s="231">
        <v>13449.149999999998</v>
      </c>
      <c r="G167" s="231">
        <v>13296.149999999996</v>
      </c>
      <c r="H167" s="231">
        <v>13867.749999999998</v>
      </c>
      <c r="I167" s="231">
        <v>14020.750000000002</v>
      </c>
      <c r="J167" s="231">
        <v>14153.55</v>
      </c>
      <c r="K167" s="230">
        <v>13887.95</v>
      </c>
      <c r="L167" s="230">
        <v>13602.15</v>
      </c>
      <c r="M167" s="230">
        <v>0.10654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48.5</v>
      </c>
      <c r="D168" s="231">
        <v>48.800000000000004</v>
      </c>
      <c r="E168" s="231">
        <v>47.600000000000009</v>
      </c>
      <c r="F168" s="231">
        <v>46.7</v>
      </c>
      <c r="G168" s="231">
        <v>45.500000000000007</v>
      </c>
      <c r="H168" s="231">
        <v>49.70000000000001</v>
      </c>
      <c r="I168" s="231">
        <v>50.900000000000013</v>
      </c>
      <c r="J168" s="231">
        <v>51.800000000000011</v>
      </c>
      <c r="K168" s="230">
        <v>50</v>
      </c>
      <c r="L168" s="230">
        <v>47.9</v>
      </c>
      <c r="M168" s="230">
        <v>946.16408000000001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131.44999999999999</v>
      </c>
      <c r="D169" s="231">
        <v>131.53333333333333</v>
      </c>
      <c r="E169" s="231">
        <v>130.61666666666667</v>
      </c>
      <c r="F169" s="231">
        <v>129.78333333333333</v>
      </c>
      <c r="G169" s="231">
        <v>128.86666666666667</v>
      </c>
      <c r="H169" s="231">
        <v>132.36666666666667</v>
      </c>
      <c r="I169" s="231">
        <v>133.28333333333336</v>
      </c>
      <c r="J169" s="231">
        <v>134.11666666666667</v>
      </c>
      <c r="K169" s="230">
        <v>132.44999999999999</v>
      </c>
      <c r="L169" s="230">
        <v>130.69999999999999</v>
      </c>
      <c r="M169" s="230">
        <v>57.281230000000001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2496.6</v>
      </c>
      <c r="D170" s="231">
        <v>2492.5499999999997</v>
      </c>
      <c r="E170" s="231">
        <v>2485.2499999999995</v>
      </c>
      <c r="F170" s="231">
        <v>2473.8999999999996</v>
      </c>
      <c r="G170" s="231">
        <v>2466.5999999999995</v>
      </c>
      <c r="H170" s="231">
        <v>2503.8999999999996</v>
      </c>
      <c r="I170" s="231">
        <v>2511.1999999999998</v>
      </c>
      <c r="J170" s="231">
        <v>2522.5499999999997</v>
      </c>
      <c r="K170" s="230">
        <v>2499.85</v>
      </c>
      <c r="L170" s="230">
        <v>2481.1999999999998</v>
      </c>
      <c r="M170" s="230">
        <v>50.175440000000002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824.25</v>
      </c>
      <c r="D171" s="231">
        <v>820.1</v>
      </c>
      <c r="E171" s="231">
        <v>815.2</v>
      </c>
      <c r="F171" s="231">
        <v>806.15</v>
      </c>
      <c r="G171" s="231">
        <v>801.25</v>
      </c>
      <c r="H171" s="231">
        <v>829.15000000000009</v>
      </c>
      <c r="I171" s="231">
        <v>834.05</v>
      </c>
      <c r="J171" s="231">
        <v>843.10000000000014</v>
      </c>
      <c r="K171" s="230">
        <v>825</v>
      </c>
      <c r="L171" s="230">
        <v>811.05</v>
      </c>
      <c r="M171" s="230">
        <v>8.9280799999999996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1188.8</v>
      </c>
      <c r="D172" s="231">
        <v>1188.3833333333334</v>
      </c>
      <c r="E172" s="231">
        <v>1181.7666666666669</v>
      </c>
      <c r="F172" s="231">
        <v>1174.7333333333333</v>
      </c>
      <c r="G172" s="231">
        <v>1168.1166666666668</v>
      </c>
      <c r="H172" s="231">
        <v>1195.416666666667</v>
      </c>
      <c r="I172" s="231">
        <v>1202.0333333333333</v>
      </c>
      <c r="J172" s="231">
        <v>1209.0666666666671</v>
      </c>
      <c r="K172" s="230">
        <v>1195</v>
      </c>
      <c r="L172" s="230">
        <v>1181.3499999999999</v>
      </c>
      <c r="M172" s="230">
        <v>14.20187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2571.25</v>
      </c>
      <c r="D173" s="231">
        <v>2577.9500000000003</v>
      </c>
      <c r="E173" s="231">
        <v>2548.6000000000004</v>
      </c>
      <c r="F173" s="231">
        <v>2525.9500000000003</v>
      </c>
      <c r="G173" s="231">
        <v>2496.6000000000004</v>
      </c>
      <c r="H173" s="231">
        <v>2600.6000000000004</v>
      </c>
      <c r="I173" s="231">
        <v>2629.95</v>
      </c>
      <c r="J173" s="231">
        <v>2652.6000000000004</v>
      </c>
      <c r="K173" s="230">
        <v>2607.3000000000002</v>
      </c>
      <c r="L173" s="230">
        <v>2555.3000000000002</v>
      </c>
      <c r="M173" s="230">
        <v>8.2251999999999992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78.3</v>
      </c>
      <c r="D174" s="231">
        <v>77.63333333333334</v>
      </c>
      <c r="E174" s="231">
        <v>76.76666666666668</v>
      </c>
      <c r="F174" s="231">
        <v>75.233333333333334</v>
      </c>
      <c r="G174" s="231">
        <v>74.366666666666674</v>
      </c>
      <c r="H174" s="231">
        <v>79.166666666666686</v>
      </c>
      <c r="I174" s="231">
        <v>80.033333333333331</v>
      </c>
      <c r="J174" s="231">
        <v>81.566666666666691</v>
      </c>
      <c r="K174" s="230">
        <v>78.5</v>
      </c>
      <c r="L174" s="230">
        <v>76.099999999999994</v>
      </c>
      <c r="M174" s="230">
        <v>123.62263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24431.8</v>
      </c>
      <c r="D175" s="231">
        <v>24340.3</v>
      </c>
      <c r="E175" s="231">
        <v>24207.75</v>
      </c>
      <c r="F175" s="231">
        <v>23983.7</v>
      </c>
      <c r="G175" s="231">
        <v>23851.15</v>
      </c>
      <c r="H175" s="231">
        <v>24564.35</v>
      </c>
      <c r="I175" s="231">
        <v>24696.899999999994</v>
      </c>
      <c r="J175" s="231">
        <v>24920.949999999997</v>
      </c>
      <c r="K175" s="230">
        <v>24472.85</v>
      </c>
      <c r="L175" s="230">
        <v>24116.25</v>
      </c>
      <c r="M175" s="230">
        <v>0.14179</v>
      </c>
      <c r="N175" s="1"/>
      <c r="O175" s="1"/>
    </row>
    <row r="176" spans="1:15" ht="12.75" customHeight="1">
      <c r="A176" s="213">
        <v>167</v>
      </c>
      <c r="B176" t="s">
        <v>865</v>
      </c>
      <c r="C176" s="275">
        <v>1353.05</v>
      </c>
      <c r="D176" s="276">
        <v>1348.1833333333334</v>
      </c>
      <c r="E176" s="276">
        <v>1335.3666666666668</v>
      </c>
      <c r="F176" s="276">
        <v>1317.6833333333334</v>
      </c>
      <c r="G176" s="276">
        <v>1304.8666666666668</v>
      </c>
      <c r="H176" s="276">
        <v>1365.8666666666668</v>
      </c>
      <c r="I176" s="276">
        <v>1378.6833333333334</v>
      </c>
      <c r="J176" s="276">
        <v>1396.3666666666668</v>
      </c>
      <c r="K176" s="275">
        <v>1361</v>
      </c>
      <c r="L176" s="275">
        <v>1330.5</v>
      </c>
      <c r="M176" s="275">
        <v>5.44299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3714.45</v>
      </c>
      <c r="D177" s="231">
        <v>3713.1666666666665</v>
      </c>
      <c r="E177" s="231">
        <v>3666.5333333333328</v>
      </c>
      <c r="F177" s="231">
        <v>3618.6166666666663</v>
      </c>
      <c r="G177" s="231">
        <v>3571.9833333333327</v>
      </c>
      <c r="H177" s="231">
        <v>3761.083333333333</v>
      </c>
      <c r="I177" s="231">
        <v>3807.7166666666672</v>
      </c>
      <c r="J177" s="231">
        <v>3855.6333333333332</v>
      </c>
      <c r="K177" s="230">
        <v>3759.8</v>
      </c>
      <c r="L177" s="230">
        <v>3665.25</v>
      </c>
      <c r="M177" s="230">
        <v>5.6112299999999999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539.4</v>
      </c>
      <c r="D178" s="231">
        <v>534.66666666666663</v>
      </c>
      <c r="E178" s="231">
        <v>524.33333333333326</v>
      </c>
      <c r="F178" s="231">
        <v>509.26666666666665</v>
      </c>
      <c r="G178" s="231">
        <v>498.93333333333328</v>
      </c>
      <c r="H178" s="231">
        <v>549.73333333333323</v>
      </c>
      <c r="I178" s="231">
        <v>560.06666666666649</v>
      </c>
      <c r="J178" s="231">
        <v>575.13333333333321</v>
      </c>
      <c r="K178" s="230">
        <v>545</v>
      </c>
      <c r="L178" s="230">
        <v>519.6</v>
      </c>
      <c r="M178" s="230">
        <v>58.247990000000001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572.20000000000005</v>
      </c>
      <c r="D179" s="231">
        <v>570.15</v>
      </c>
      <c r="E179" s="231">
        <v>565.29999999999995</v>
      </c>
      <c r="F179" s="231">
        <v>558.4</v>
      </c>
      <c r="G179" s="231">
        <v>553.54999999999995</v>
      </c>
      <c r="H179" s="231">
        <v>577.04999999999995</v>
      </c>
      <c r="I179" s="231">
        <v>581.90000000000009</v>
      </c>
      <c r="J179" s="231">
        <v>588.79999999999995</v>
      </c>
      <c r="K179" s="230">
        <v>575</v>
      </c>
      <c r="L179" s="230">
        <v>563.25</v>
      </c>
      <c r="M179" s="230">
        <v>185.61314999999999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83.95</v>
      </c>
      <c r="D180" s="231">
        <v>83.666666666666671</v>
      </c>
      <c r="E180" s="231">
        <v>82.88333333333334</v>
      </c>
      <c r="F180" s="231">
        <v>81.816666666666663</v>
      </c>
      <c r="G180" s="231">
        <v>81.033333333333331</v>
      </c>
      <c r="H180" s="231">
        <v>84.733333333333348</v>
      </c>
      <c r="I180" s="231">
        <v>85.51666666666668</v>
      </c>
      <c r="J180" s="231">
        <v>86.583333333333357</v>
      </c>
      <c r="K180" s="230">
        <v>84.45</v>
      </c>
      <c r="L180" s="230">
        <v>82.6</v>
      </c>
      <c r="M180" s="230">
        <v>134.87782999999999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953.8</v>
      </c>
      <c r="D181" s="231">
        <v>955.11666666666667</v>
      </c>
      <c r="E181" s="231">
        <v>950.2833333333333</v>
      </c>
      <c r="F181" s="231">
        <v>946.76666666666665</v>
      </c>
      <c r="G181" s="231">
        <v>941.93333333333328</v>
      </c>
      <c r="H181" s="231">
        <v>958.63333333333333</v>
      </c>
      <c r="I181" s="231">
        <v>963.46666666666658</v>
      </c>
      <c r="J181" s="231">
        <v>966.98333333333335</v>
      </c>
      <c r="K181" s="230">
        <v>959.95</v>
      </c>
      <c r="L181" s="230">
        <v>951.6</v>
      </c>
      <c r="M181" s="230">
        <v>21.809170000000002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434.75</v>
      </c>
      <c r="D182" s="231">
        <v>433.38333333333338</v>
      </c>
      <c r="E182" s="231">
        <v>430.86666666666679</v>
      </c>
      <c r="F182" s="231">
        <v>426.98333333333341</v>
      </c>
      <c r="G182" s="231">
        <v>424.46666666666681</v>
      </c>
      <c r="H182" s="231">
        <v>437.26666666666677</v>
      </c>
      <c r="I182" s="231">
        <v>439.7833333333333</v>
      </c>
      <c r="J182" s="231">
        <v>443.66666666666674</v>
      </c>
      <c r="K182" s="230">
        <v>435.9</v>
      </c>
      <c r="L182" s="230">
        <v>429.5</v>
      </c>
      <c r="M182" s="230">
        <v>1.9615199999999999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701.15</v>
      </c>
      <c r="D183" s="231">
        <v>701.63333333333321</v>
      </c>
      <c r="E183" s="231">
        <v>694.06666666666638</v>
      </c>
      <c r="F183" s="231">
        <v>686.98333333333312</v>
      </c>
      <c r="G183" s="231">
        <v>679.41666666666629</v>
      </c>
      <c r="H183" s="231">
        <v>708.71666666666647</v>
      </c>
      <c r="I183" s="231">
        <v>716.2833333333333</v>
      </c>
      <c r="J183" s="231">
        <v>723.36666666666656</v>
      </c>
      <c r="K183" s="230">
        <v>709.2</v>
      </c>
      <c r="L183" s="230">
        <v>694.55</v>
      </c>
      <c r="M183" s="230">
        <v>6.10311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1241.05</v>
      </c>
      <c r="D184" s="231">
        <v>1237.5833333333333</v>
      </c>
      <c r="E184" s="231">
        <v>1229.6666666666665</v>
      </c>
      <c r="F184" s="231">
        <v>1218.2833333333333</v>
      </c>
      <c r="G184" s="231">
        <v>1210.3666666666666</v>
      </c>
      <c r="H184" s="231">
        <v>1248.9666666666665</v>
      </c>
      <c r="I184" s="231">
        <v>1256.883333333333</v>
      </c>
      <c r="J184" s="231">
        <v>1268.2666666666664</v>
      </c>
      <c r="K184" s="230">
        <v>1245.5</v>
      </c>
      <c r="L184" s="230">
        <v>1226.2</v>
      </c>
      <c r="M184" s="230">
        <v>8.0163600000000006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974.5</v>
      </c>
      <c r="D185" s="231">
        <v>971.48333333333323</v>
      </c>
      <c r="E185" s="231">
        <v>966.61666666666645</v>
      </c>
      <c r="F185" s="231">
        <v>958.73333333333323</v>
      </c>
      <c r="G185" s="231">
        <v>953.86666666666645</v>
      </c>
      <c r="H185" s="231">
        <v>979.36666666666645</v>
      </c>
      <c r="I185" s="231">
        <v>984.23333333333323</v>
      </c>
      <c r="J185" s="231">
        <v>992.11666666666645</v>
      </c>
      <c r="K185" s="230">
        <v>976.35</v>
      </c>
      <c r="L185" s="230">
        <v>963.6</v>
      </c>
      <c r="M185" s="230">
        <v>9.0287000000000006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1276.55</v>
      </c>
      <c r="D186" s="231">
        <v>1286.5166666666667</v>
      </c>
      <c r="E186" s="231">
        <v>1263.0333333333333</v>
      </c>
      <c r="F186" s="231">
        <v>1249.5166666666667</v>
      </c>
      <c r="G186" s="231">
        <v>1226.0333333333333</v>
      </c>
      <c r="H186" s="231">
        <v>1300.0333333333333</v>
      </c>
      <c r="I186" s="231">
        <v>1323.5166666666664</v>
      </c>
      <c r="J186" s="231">
        <v>1337.0333333333333</v>
      </c>
      <c r="K186" s="230">
        <v>1310</v>
      </c>
      <c r="L186" s="230">
        <v>1273</v>
      </c>
      <c r="M186" s="230">
        <v>5.7154400000000001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3286.8</v>
      </c>
      <c r="D187" s="231">
        <v>3286.4500000000003</v>
      </c>
      <c r="E187" s="231">
        <v>3266.4000000000005</v>
      </c>
      <c r="F187" s="231">
        <v>3246.0000000000005</v>
      </c>
      <c r="G187" s="231">
        <v>3225.9500000000007</v>
      </c>
      <c r="H187" s="231">
        <v>3306.8500000000004</v>
      </c>
      <c r="I187" s="231">
        <v>3326.9000000000005</v>
      </c>
      <c r="J187" s="231">
        <v>3347.3</v>
      </c>
      <c r="K187" s="230">
        <v>3306.5</v>
      </c>
      <c r="L187" s="230">
        <v>3266.05</v>
      </c>
      <c r="M187" s="230">
        <v>15.599869999999999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791.15</v>
      </c>
      <c r="D188" s="231">
        <v>789.31666666666661</v>
      </c>
      <c r="E188" s="231">
        <v>786.63333333333321</v>
      </c>
      <c r="F188" s="231">
        <v>782.11666666666656</v>
      </c>
      <c r="G188" s="231">
        <v>779.43333333333317</v>
      </c>
      <c r="H188" s="231">
        <v>793.83333333333326</v>
      </c>
      <c r="I188" s="231">
        <v>796.51666666666665</v>
      </c>
      <c r="J188" s="231">
        <v>801.0333333333333</v>
      </c>
      <c r="K188" s="230">
        <v>792</v>
      </c>
      <c r="L188" s="230">
        <v>784.8</v>
      </c>
      <c r="M188" s="230">
        <v>4.7649699999999999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7121.85</v>
      </c>
      <c r="D189" s="231">
        <v>7094.4833333333336</v>
      </c>
      <c r="E189" s="231">
        <v>7023.9666666666672</v>
      </c>
      <c r="F189" s="231">
        <v>6926.0833333333339</v>
      </c>
      <c r="G189" s="231">
        <v>6855.5666666666675</v>
      </c>
      <c r="H189" s="231">
        <v>7192.3666666666668</v>
      </c>
      <c r="I189" s="231">
        <v>7262.8833333333332</v>
      </c>
      <c r="J189" s="231">
        <v>7360.7666666666664</v>
      </c>
      <c r="K189" s="230">
        <v>7165</v>
      </c>
      <c r="L189" s="230">
        <v>6996.6</v>
      </c>
      <c r="M189" s="230">
        <v>3.4760300000000002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509.5</v>
      </c>
      <c r="D190" s="231">
        <v>508.91666666666669</v>
      </c>
      <c r="E190" s="231">
        <v>504.93333333333339</v>
      </c>
      <c r="F190" s="231">
        <v>500.36666666666673</v>
      </c>
      <c r="G190" s="231">
        <v>496.38333333333344</v>
      </c>
      <c r="H190" s="231">
        <v>513.48333333333335</v>
      </c>
      <c r="I190" s="231">
        <v>517.46666666666658</v>
      </c>
      <c r="J190" s="231">
        <v>522.0333333333333</v>
      </c>
      <c r="K190" s="230">
        <v>512.9</v>
      </c>
      <c r="L190" s="230">
        <v>504.35</v>
      </c>
      <c r="M190" s="230">
        <v>124.81404000000001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204.15</v>
      </c>
      <c r="D191" s="231">
        <v>203.6</v>
      </c>
      <c r="E191" s="231">
        <v>202.75</v>
      </c>
      <c r="F191" s="231">
        <v>201.35</v>
      </c>
      <c r="G191" s="231">
        <v>200.5</v>
      </c>
      <c r="H191" s="231">
        <v>205</v>
      </c>
      <c r="I191" s="231">
        <v>205.84999999999997</v>
      </c>
      <c r="J191" s="231">
        <v>207.25</v>
      </c>
      <c r="K191" s="230">
        <v>204.45</v>
      </c>
      <c r="L191" s="230">
        <v>202.2</v>
      </c>
      <c r="M191" s="230">
        <v>50.267130000000002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109.25</v>
      </c>
      <c r="D192" s="231">
        <v>109.28333333333335</v>
      </c>
      <c r="E192" s="231">
        <v>108.56666666666669</v>
      </c>
      <c r="F192" s="231">
        <v>107.88333333333334</v>
      </c>
      <c r="G192" s="231">
        <v>107.16666666666669</v>
      </c>
      <c r="H192" s="231">
        <v>109.9666666666667</v>
      </c>
      <c r="I192" s="231">
        <v>110.68333333333337</v>
      </c>
      <c r="J192" s="231">
        <v>111.3666666666667</v>
      </c>
      <c r="K192" s="230">
        <v>110</v>
      </c>
      <c r="L192" s="230">
        <v>108.6</v>
      </c>
      <c r="M192" s="230">
        <v>192.13215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62.4</v>
      </c>
      <c r="D193" s="231">
        <v>62.533333333333331</v>
      </c>
      <c r="E193" s="231">
        <v>61.61666666666666</v>
      </c>
      <c r="F193" s="231">
        <v>60.833333333333329</v>
      </c>
      <c r="G193" s="231">
        <v>59.916666666666657</v>
      </c>
      <c r="H193" s="231">
        <v>63.316666666666663</v>
      </c>
      <c r="I193" s="231">
        <v>64.233333333333334</v>
      </c>
      <c r="J193" s="231">
        <v>65.016666666666666</v>
      </c>
      <c r="K193" s="230">
        <v>63.45</v>
      </c>
      <c r="L193" s="230">
        <v>61.75</v>
      </c>
      <c r="M193" s="230">
        <v>12.869400000000001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1046.1500000000001</v>
      </c>
      <c r="D194" s="231">
        <v>1045.1000000000001</v>
      </c>
      <c r="E194" s="231">
        <v>1039.2000000000003</v>
      </c>
      <c r="F194" s="231">
        <v>1032.2500000000002</v>
      </c>
      <c r="G194" s="231">
        <v>1026.3500000000004</v>
      </c>
      <c r="H194" s="231">
        <v>1052.0500000000002</v>
      </c>
      <c r="I194" s="231">
        <v>1057.9500000000003</v>
      </c>
      <c r="J194" s="231">
        <v>1064.9000000000001</v>
      </c>
      <c r="K194" s="230">
        <v>1051</v>
      </c>
      <c r="L194" s="230">
        <v>1038.1500000000001</v>
      </c>
      <c r="M194" s="230">
        <v>11.869770000000001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767</v>
      </c>
      <c r="D195" s="231">
        <v>771.11666666666667</v>
      </c>
      <c r="E195" s="231">
        <v>760.88333333333333</v>
      </c>
      <c r="F195" s="231">
        <v>754.76666666666665</v>
      </c>
      <c r="G195" s="231">
        <v>744.5333333333333</v>
      </c>
      <c r="H195" s="231">
        <v>777.23333333333335</v>
      </c>
      <c r="I195" s="231">
        <v>787.4666666666667</v>
      </c>
      <c r="J195" s="231">
        <v>793.58333333333337</v>
      </c>
      <c r="K195" s="230">
        <v>781.35</v>
      </c>
      <c r="L195" s="230">
        <v>765</v>
      </c>
      <c r="M195" s="230">
        <v>1.6070199999999999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2745.45</v>
      </c>
      <c r="D196" s="231">
        <v>2749.7833333333328</v>
      </c>
      <c r="E196" s="231">
        <v>2731.8666666666659</v>
      </c>
      <c r="F196" s="231">
        <v>2718.2833333333328</v>
      </c>
      <c r="G196" s="231">
        <v>2700.3666666666659</v>
      </c>
      <c r="H196" s="231">
        <v>2763.3666666666659</v>
      </c>
      <c r="I196" s="231">
        <v>2781.2833333333328</v>
      </c>
      <c r="J196" s="231">
        <v>2794.8666666666659</v>
      </c>
      <c r="K196" s="230">
        <v>2767.7</v>
      </c>
      <c r="L196" s="230">
        <v>2736.2</v>
      </c>
      <c r="M196" s="230">
        <v>5.2214900000000002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1663.85</v>
      </c>
      <c r="D197" s="231">
        <v>1663.9166666666667</v>
      </c>
      <c r="E197" s="231">
        <v>1651.6333333333334</v>
      </c>
      <c r="F197" s="231">
        <v>1639.4166666666667</v>
      </c>
      <c r="G197" s="231">
        <v>1627.1333333333334</v>
      </c>
      <c r="H197" s="231">
        <v>1676.1333333333334</v>
      </c>
      <c r="I197" s="231">
        <v>1688.4166666666667</v>
      </c>
      <c r="J197" s="231">
        <v>1700.6333333333334</v>
      </c>
      <c r="K197" s="230">
        <v>1676.2</v>
      </c>
      <c r="L197" s="230">
        <v>1651.7</v>
      </c>
      <c r="M197" s="230">
        <v>1.99186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537.85</v>
      </c>
      <c r="D198" s="231">
        <v>537.7166666666667</v>
      </c>
      <c r="E198" s="231">
        <v>534.13333333333344</v>
      </c>
      <c r="F198" s="231">
        <v>530.41666666666674</v>
      </c>
      <c r="G198" s="231">
        <v>526.83333333333348</v>
      </c>
      <c r="H198" s="231">
        <v>541.43333333333339</v>
      </c>
      <c r="I198" s="231">
        <v>545.01666666666665</v>
      </c>
      <c r="J198" s="231">
        <v>548.73333333333335</v>
      </c>
      <c r="K198" s="230">
        <v>541.29999999999995</v>
      </c>
      <c r="L198" s="230">
        <v>534</v>
      </c>
      <c r="M198" s="230">
        <v>1.2507699999999999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1440.65</v>
      </c>
      <c r="D199" s="231">
        <v>1441.0666666666668</v>
      </c>
      <c r="E199" s="231">
        <v>1427.7333333333336</v>
      </c>
      <c r="F199" s="231">
        <v>1414.8166666666668</v>
      </c>
      <c r="G199" s="231">
        <v>1401.4833333333336</v>
      </c>
      <c r="H199" s="231">
        <v>1453.9833333333336</v>
      </c>
      <c r="I199" s="231">
        <v>1467.3166666666671</v>
      </c>
      <c r="J199" s="231">
        <v>1480.2333333333336</v>
      </c>
      <c r="K199" s="230">
        <v>1454.4</v>
      </c>
      <c r="L199" s="230">
        <v>1428.15</v>
      </c>
      <c r="M199" s="230">
        <v>4.69015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32.049999999999997</v>
      </c>
      <c r="D200" s="231">
        <v>31.983333333333331</v>
      </c>
      <c r="E200" s="231">
        <v>31.716666666666661</v>
      </c>
      <c r="F200" s="231">
        <v>31.383333333333329</v>
      </c>
      <c r="G200" s="231">
        <v>31.11666666666666</v>
      </c>
      <c r="H200" s="231">
        <v>32.316666666666663</v>
      </c>
      <c r="I200" s="231">
        <v>32.583333333333336</v>
      </c>
      <c r="J200" s="231">
        <v>32.916666666666664</v>
      </c>
      <c r="K200" s="230">
        <v>32.25</v>
      </c>
      <c r="L200" s="230">
        <v>31.65</v>
      </c>
      <c r="M200" s="230">
        <v>45.276780000000002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2725.25</v>
      </c>
      <c r="D201" s="231">
        <v>2735.75</v>
      </c>
      <c r="E201" s="231">
        <v>2694.5</v>
      </c>
      <c r="F201" s="231">
        <v>2663.75</v>
      </c>
      <c r="G201" s="231">
        <v>2622.5</v>
      </c>
      <c r="H201" s="231">
        <v>2766.5</v>
      </c>
      <c r="I201" s="231">
        <v>2807.75</v>
      </c>
      <c r="J201" s="231">
        <v>2838.5</v>
      </c>
      <c r="K201" s="230">
        <v>2777</v>
      </c>
      <c r="L201" s="230">
        <v>2705</v>
      </c>
      <c r="M201" s="230">
        <v>1.56568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679.7</v>
      </c>
      <c r="D202" s="231">
        <v>684.26666666666677</v>
      </c>
      <c r="E202" s="231">
        <v>672.73333333333358</v>
      </c>
      <c r="F202" s="231">
        <v>665.76666666666677</v>
      </c>
      <c r="G202" s="231">
        <v>654.23333333333358</v>
      </c>
      <c r="H202" s="231">
        <v>691.23333333333358</v>
      </c>
      <c r="I202" s="231">
        <v>702.76666666666665</v>
      </c>
      <c r="J202" s="231">
        <v>709.73333333333358</v>
      </c>
      <c r="K202" s="230">
        <v>695.8</v>
      </c>
      <c r="L202" s="230">
        <v>677.3</v>
      </c>
      <c r="M202" s="230">
        <v>58.032029999999999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7743.2</v>
      </c>
      <c r="D203" s="231">
        <v>7746.7333333333336</v>
      </c>
      <c r="E203" s="231">
        <v>7718.4666666666672</v>
      </c>
      <c r="F203" s="231">
        <v>7693.7333333333336</v>
      </c>
      <c r="G203" s="231">
        <v>7665.4666666666672</v>
      </c>
      <c r="H203" s="231">
        <v>7771.4666666666672</v>
      </c>
      <c r="I203" s="231">
        <v>7799.7333333333336</v>
      </c>
      <c r="J203" s="231">
        <v>7824.4666666666672</v>
      </c>
      <c r="K203" s="230">
        <v>7775</v>
      </c>
      <c r="L203" s="230">
        <v>7722</v>
      </c>
      <c r="M203" s="230">
        <v>2.34884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70.400000000000006</v>
      </c>
      <c r="D204" s="231">
        <v>70.933333333333323</v>
      </c>
      <c r="E204" s="231">
        <v>69.316666666666649</v>
      </c>
      <c r="F204" s="231">
        <v>68.23333333333332</v>
      </c>
      <c r="G204" s="231">
        <v>66.616666666666646</v>
      </c>
      <c r="H204" s="231">
        <v>72.016666666666652</v>
      </c>
      <c r="I204" s="231">
        <v>73.633333333333326</v>
      </c>
      <c r="J204" s="231">
        <v>74.716666666666654</v>
      </c>
      <c r="K204" s="230">
        <v>72.55</v>
      </c>
      <c r="L204" s="230">
        <v>69.849999999999994</v>
      </c>
      <c r="M204" s="230">
        <v>127.85182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1384.85</v>
      </c>
      <c r="D205" s="231">
        <v>1385.1166666666668</v>
      </c>
      <c r="E205" s="231">
        <v>1376.7333333333336</v>
      </c>
      <c r="F205" s="231">
        <v>1368.6166666666668</v>
      </c>
      <c r="G205" s="231">
        <v>1360.2333333333336</v>
      </c>
      <c r="H205" s="231">
        <v>1393.2333333333336</v>
      </c>
      <c r="I205" s="231">
        <v>1401.6166666666668</v>
      </c>
      <c r="J205" s="231">
        <v>1409.7333333333336</v>
      </c>
      <c r="K205" s="230">
        <v>1393.5</v>
      </c>
      <c r="L205" s="230">
        <v>1377</v>
      </c>
      <c r="M205" s="230">
        <v>1.3582099999999999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794.05</v>
      </c>
      <c r="D206" s="231">
        <v>793.98333333333323</v>
      </c>
      <c r="E206" s="231">
        <v>788.16666666666652</v>
      </c>
      <c r="F206" s="231">
        <v>782.2833333333333</v>
      </c>
      <c r="G206" s="231">
        <v>776.46666666666658</v>
      </c>
      <c r="H206" s="231">
        <v>799.86666666666645</v>
      </c>
      <c r="I206" s="231">
        <v>805.68333333333328</v>
      </c>
      <c r="J206" s="231">
        <v>811.56666666666638</v>
      </c>
      <c r="K206" s="230">
        <v>799.8</v>
      </c>
      <c r="L206" s="230">
        <v>788.1</v>
      </c>
      <c r="M206" s="230">
        <v>7.5412100000000004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1606.4</v>
      </c>
      <c r="D207" s="231">
        <v>1580.3500000000001</v>
      </c>
      <c r="E207" s="231">
        <v>1540.7000000000003</v>
      </c>
      <c r="F207" s="231">
        <v>1475.0000000000002</v>
      </c>
      <c r="G207" s="231">
        <v>1435.3500000000004</v>
      </c>
      <c r="H207" s="231">
        <v>1646.0500000000002</v>
      </c>
      <c r="I207" s="231">
        <v>1685.7000000000003</v>
      </c>
      <c r="J207" s="231">
        <v>1751.4</v>
      </c>
      <c r="K207" s="230">
        <v>1620</v>
      </c>
      <c r="L207" s="230">
        <v>1514.65</v>
      </c>
      <c r="M207" s="230">
        <v>33.739069999999998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285.89999999999998</v>
      </c>
      <c r="D208" s="231">
        <v>285.76666666666665</v>
      </c>
      <c r="E208" s="231">
        <v>284.0333333333333</v>
      </c>
      <c r="F208" s="231">
        <v>282.16666666666663</v>
      </c>
      <c r="G208" s="231">
        <v>280.43333333333328</v>
      </c>
      <c r="H208" s="231">
        <v>287.63333333333333</v>
      </c>
      <c r="I208" s="231">
        <v>289.36666666666667</v>
      </c>
      <c r="J208" s="231">
        <v>291.23333333333335</v>
      </c>
      <c r="K208" s="230">
        <v>287.5</v>
      </c>
      <c r="L208" s="230">
        <v>283.89999999999998</v>
      </c>
      <c r="M208" s="230">
        <v>57.478020000000001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6.75</v>
      </c>
      <c r="D209" s="231">
        <v>6.7166666666666659</v>
      </c>
      <c r="E209" s="231">
        <v>6.5833333333333321</v>
      </c>
      <c r="F209" s="231">
        <v>6.4166666666666661</v>
      </c>
      <c r="G209" s="231">
        <v>6.2833333333333323</v>
      </c>
      <c r="H209" s="231">
        <v>6.883333333333332</v>
      </c>
      <c r="I209" s="231">
        <v>7.0166666666666666</v>
      </c>
      <c r="J209" s="231">
        <v>7.1833333333333318</v>
      </c>
      <c r="K209" s="230">
        <v>6.85</v>
      </c>
      <c r="L209" s="230">
        <v>6.55</v>
      </c>
      <c r="M209" s="230">
        <v>1013.92533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807.45</v>
      </c>
      <c r="D210" s="231">
        <v>804.86666666666679</v>
      </c>
      <c r="E210" s="231">
        <v>801.28333333333353</v>
      </c>
      <c r="F210" s="231">
        <v>795.11666666666679</v>
      </c>
      <c r="G210" s="231">
        <v>791.53333333333353</v>
      </c>
      <c r="H210" s="231">
        <v>811.03333333333353</v>
      </c>
      <c r="I210" s="231">
        <v>814.61666666666679</v>
      </c>
      <c r="J210" s="231">
        <v>820.78333333333353</v>
      </c>
      <c r="K210" s="230">
        <v>808.45</v>
      </c>
      <c r="L210" s="230">
        <v>798.7</v>
      </c>
      <c r="M210" s="230">
        <v>14.15592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1315</v>
      </c>
      <c r="D211" s="231">
        <v>1321.1833333333334</v>
      </c>
      <c r="E211" s="231">
        <v>1302.8666666666668</v>
      </c>
      <c r="F211" s="231">
        <v>1290.7333333333333</v>
      </c>
      <c r="G211" s="231">
        <v>1272.4166666666667</v>
      </c>
      <c r="H211" s="231">
        <v>1333.3166666666668</v>
      </c>
      <c r="I211" s="231">
        <v>1351.6333333333334</v>
      </c>
      <c r="J211" s="231">
        <v>1363.7666666666669</v>
      </c>
      <c r="K211" s="230">
        <v>1339.5</v>
      </c>
      <c r="L211" s="230">
        <v>1309.05</v>
      </c>
      <c r="M211" s="230">
        <v>0.84253999999999996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383.75</v>
      </c>
      <c r="D212" s="231">
        <v>383.43333333333334</v>
      </c>
      <c r="E212" s="231">
        <v>382.31666666666666</v>
      </c>
      <c r="F212" s="231">
        <v>380.88333333333333</v>
      </c>
      <c r="G212" s="231">
        <v>379.76666666666665</v>
      </c>
      <c r="H212" s="231">
        <v>384.86666666666667</v>
      </c>
      <c r="I212" s="231">
        <v>385.98333333333335</v>
      </c>
      <c r="J212" s="231">
        <v>387.41666666666669</v>
      </c>
      <c r="K212" s="230">
        <v>384.55</v>
      </c>
      <c r="L212" s="230">
        <v>382</v>
      </c>
      <c r="M212" s="230">
        <v>18.35201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15.95</v>
      </c>
      <c r="D213" s="231">
        <v>15.966666666666663</v>
      </c>
      <c r="E213" s="231">
        <v>15.783333333333328</v>
      </c>
      <c r="F213" s="231">
        <v>15.616666666666665</v>
      </c>
      <c r="G213" s="231">
        <v>15.43333333333333</v>
      </c>
      <c r="H213" s="231">
        <v>16.133333333333326</v>
      </c>
      <c r="I213" s="231">
        <v>16.316666666666659</v>
      </c>
      <c r="J213" s="231">
        <v>16.483333333333324</v>
      </c>
      <c r="K213" s="230">
        <v>16.149999999999999</v>
      </c>
      <c r="L213" s="230">
        <v>15.8</v>
      </c>
      <c r="M213" s="230">
        <v>778.7106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192.75</v>
      </c>
      <c r="D214" s="231">
        <v>192.38333333333333</v>
      </c>
      <c r="E214" s="231">
        <v>189.86666666666665</v>
      </c>
      <c r="F214" s="231">
        <v>186.98333333333332</v>
      </c>
      <c r="G214" s="231">
        <v>184.46666666666664</v>
      </c>
      <c r="H214" s="231">
        <v>195.26666666666665</v>
      </c>
      <c r="I214" s="231">
        <v>197.7833333333333</v>
      </c>
      <c r="J214" s="231">
        <v>200.66666666666666</v>
      </c>
      <c r="K214" s="230">
        <v>194.9</v>
      </c>
      <c r="L214" s="230">
        <v>189.5</v>
      </c>
      <c r="M214" s="230">
        <v>67.227260000000001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61.8</v>
      </c>
      <c r="D215" s="231">
        <v>61.883333333333326</v>
      </c>
      <c r="E215" s="231">
        <v>60.866666666666653</v>
      </c>
      <c r="F215" s="231">
        <v>59.93333333333333</v>
      </c>
      <c r="G215" s="231">
        <v>58.916666666666657</v>
      </c>
      <c r="H215" s="231">
        <v>62.816666666666649</v>
      </c>
      <c r="I215" s="231">
        <v>63.833333333333329</v>
      </c>
      <c r="J215" s="231">
        <v>64.766666666666652</v>
      </c>
      <c r="K215" s="230">
        <v>62.9</v>
      </c>
      <c r="L215" s="230">
        <v>60.95</v>
      </c>
      <c r="M215" s="230">
        <v>702.20898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525.6</v>
      </c>
      <c r="D216" s="231">
        <v>525.30000000000007</v>
      </c>
      <c r="E216" s="231">
        <v>521.90000000000009</v>
      </c>
      <c r="F216" s="231">
        <v>518.20000000000005</v>
      </c>
      <c r="G216" s="231">
        <v>514.80000000000007</v>
      </c>
      <c r="H216" s="231">
        <v>529.00000000000011</v>
      </c>
      <c r="I216" s="231">
        <v>532.4</v>
      </c>
      <c r="J216" s="231">
        <v>536.10000000000014</v>
      </c>
      <c r="K216" s="230">
        <v>528.70000000000005</v>
      </c>
      <c r="L216" s="230">
        <v>521.6</v>
      </c>
      <c r="M216" s="230">
        <v>9.0480199999999993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2"/>
      <c r="B1" s="36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45057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5" t="s">
        <v>16</v>
      </c>
      <c r="B9" s="357" t="s">
        <v>18</v>
      </c>
      <c r="C9" s="361" t="s">
        <v>20</v>
      </c>
      <c r="D9" s="361" t="s">
        <v>21</v>
      </c>
      <c r="E9" s="352" t="s">
        <v>22</v>
      </c>
      <c r="F9" s="353"/>
      <c r="G9" s="354"/>
      <c r="H9" s="352" t="s">
        <v>23</v>
      </c>
      <c r="I9" s="353"/>
      <c r="J9" s="354"/>
      <c r="K9" s="23"/>
      <c r="L9" s="24"/>
      <c r="M9" s="50"/>
      <c r="N9" s="1"/>
      <c r="O9" s="1"/>
    </row>
    <row r="10" spans="1:15" ht="42.75" customHeight="1">
      <c r="A10" s="359"/>
      <c r="B10" s="360"/>
      <c r="C10" s="360"/>
      <c r="D10" s="36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4" t="s">
        <v>867</v>
      </c>
      <c r="C11" s="230">
        <v>406</v>
      </c>
      <c r="D11" s="231">
        <v>405.58333333333331</v>
      </c>
      <c r="E11" s="231">
        <v>401.96666666666664</v>
      </c>
      <c r="F11" s="231">
        <v>397.93333333333334</v>
      </c>
      <c r="G11" s="231">
        <v>394.31666666666666</v>
      </c>
      <c r="H11" s="231">
        <v>409.61666666666662</v>
      </c>
      <c r="I11" s="231">
        <v>413.23333333333329</v>
      </c>
      <c r="J11" s="231">
        <v>417.26666666666659</v>
      </c>
      <c r="K11" s="230">
        <v>409.2</v>
      </c>
      <c r="L11" s="230">
        <v>401.55</v>
      </c>
      <c r="M11" s="230">
        <v>0.63146000000000002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23669.1</v>
      </c>
      <c r="D12" s="231">
        <v>23777.533333333336</v>
      </c>
      <c r="E12" s="231">
        <v>23441.666666666672</v>
      </c>
      <c r="F12" s="231">
        <v>23214.233333333334</v>
      </c>
      <c r="G12" s="231">
        <v>22878.366666666669</v>
      </c>
      <c r="H12" s="231">
        <v>24004.966666666674</v>
      </c>
      <c r="I12" s="231">
        <v>24340.833333333336</v>
      </c>
      <c r="J12" s="231">
        <v>24568.266666666677</v>
      </c>
      <c r="K12" s="230">
        <v>24113.4</v>
      </c>
      <c r="L12" s="230">
        <v>23550.1</v>
      </c>
      <c r="M12" s="230">
        <v>1.289E-2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3815.45</v>
      </c>
      <c r="D13" s="231">
        <v>3815.3166666666671</v>
      </c>
      <c r="E13" s="231">
        <v>3791.1333333333341</v>
      </c>
      <c r="F13" s="231">
        <v>3766.8166666666671</v>
      </c>
      <c r="G13" s="231">
        <v>3742.6333333333341</v>
      </c>
      <c r="H13" s="231">
        <v>3839.6333333333341</v>
      </c>
      <c r="I13" s="231">
        <v>3863.8166666666675</v>
      </c>
      <c r="J13" s="231">
        <v>3888.1333333333341</v>
      </c>
      <c r="K13" s="230">
        <v>3839.5</v>
      </c>
      <c r="L13" s="230">
        <v>3791</v>
      </c>
      <c r="M13" s="230">
        <v>2.5303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1751.15</v>
      </c>
      <c r="D14" s="231">
        <v>1754.4166666666667</v>
      </c>
      <c r="E14" s="231">
        <v>1743.2833333333335</v>
      </c>
      <c r="F14" s="231">
        <v>1735.4166666666667</v>
      </c>
      <c r="G14" s="231">
        <v>1724.2833333333335</v>
      </c>
      <c r="H14" s="231">
        <v>1762.2833333333335</v>
      </c>
      <c r="I14" s="231">
        <v>1773.4166666666667</v>
      </c>
      <c r="J14" s="231">
        <v>1781.2833333333335</v>
      </c>
      <c r="K14" s="230">
        <v>1765.55</v>
      </c>
      <c r="L14" s="230">
        <v>1746.55</v>
      </c>
      <c r="M14" s="230">
        <v>3.32924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2708.1</v>
      </c>
      <c r="D15" s="231">
        <v>2701.5166666666669</v>
      </c>
      <c r="E15" s="231">
        <v>2671.0333333333338</v>
      </c>
      <c r="F15" s="231">
        <v>2633.9666666666667</v>
      </c>
      <c r="G15" s="231">
        <v>2603.4833333333336</v>
      </c>
      <c r="H15" s="231">
        <v>2738.5833333333339</v>
      </c>
      <c r="I15" s="231">
        <v>2769.0666666666666</v>
      </c>
      <c r="J15" s="231">
        <v>2806.1333333333341</v>
      </c>
      <c r="K15" s="230">
        <v>2732</v>
      </c>
      <c r="L15" s="230">
        <v>2664.45</v>
      </c>
      <c r="M15" s="230">
        <v>0.76226000000000005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1181.95</v>
      </c>
      <c r="D16" s="231">
        <v>1180.8499999999999</v>
      </c>
      <c r="E16" s="231">
        <v>1173.4499999999998</v>
      </c>
      <c r="F16" s="231">
        <v>1164.9499999999998</v>
      </c>
      <c r="G16" s="231">
        <v>1157.5499999999997</v>
      </c>
      <c r="H16" s="231">
        <v>1189.3499999999999</v>
      </c>
      <c r="I16" s="231">
        <v>1196.75</v>
      </c>
      <c r="J16" s="231">
        <v>1205.25</v>
      </c>
      <c r="K16" s="230">
        <v>1188.25</v>
      </c>
      <c r="L16" s="230">
        <v>1172.3499999999999</v>
      </c>
      <c r="M16" s="230">
        <v>2.2126700000000001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692.75</v>
      </c>
      <c r="D17" s="231">
        <v>700.56666666666661</v>
      </c>
      <c r="E17" s="231">
        <v>679.78333333333319</v>
      </c>
      <c r="F17" s="231">
        <v>666.81666666666661</v>
      </c>
      <c r="G17" s="231">
        <v>646.03333333333319</v>
      </c>
      <c r="H17" s="231">
        <v>713.53333333333319</v>
      </c>
      <c r="I17" s="231">
        <v>734.31666666666649</v>
      </c>
      <c r="J17" s="231">
        <v>747.28333333333319</v>
      </c>
      <c r="K17" s="230">
        <v>721.35</v>
      </c>
      <c r="L17" s="230">
        <v>687.6</v>
      </c>
      <c r="M17" s="230">
        <v>32.655259999999998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451</v>
      </c>
      <c r="D18" s="231">
        <v>444.90000000000003</v>
      </c>
      <c r="E18" s="231">
        <v>435.20000000000005</v>
      </c>
      <c r="F18" s="231">
        <v>419.40000000000003</v>
      </c>
      <c r="G18" s="231">
        <v>409.70000000000005</v>
      </c>
      <c r="H18" s="231">
        <v>460.70000000000005</v>
      </c>
      <c r="I18" s="231">
        <v>470.4</v>
      </c>
      <c r="J18" s="231">
        <v>486.20000000000005</v>
      </c>
      <c r="K18" s="230">
        <v>454.6</v>
      </c>
      <c r="L18" s="230">
        <v>429.1</v>
      </c>
      <c r="M18" s="230">
        <v>4.1276700000000002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1496.65</v>
      </c>
      <c r="D19" s="231">
        <v>1497.2166666666665</v>
      </c>
      <c r="E19" s="231">
        <v>1481.383333333333</v>
      </c>
      <c r="F19" s="231">
        <v>1466.1166666666666</v>
      </c>
      <c r="G19" s="231">
        <v>1450.2833333333331</v>
      </c>
      <c r="H19" s="231">
        <v>1512.4833333333329</v>
      </c>
      <c r="I19" s="231">
        <v>1528.3166666666664</v>
      </c>
      <c r="J19" s="231">
        <v>1543.5833333333328</v>
      </c>
      <c r="K19" s="230">
        <v>1513.05</v>
      </c>
      <c r="L19" s="230">
        <v>1481.95</v>
      </c>
      <c r="M19" s="230">
        <v>1.6410499999999999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21391</v>
      </c>
      <c r="D20" s="231">
        <v>21568.333333333332</v>
      </c>
      <c r="E20" s="231">
        <v>21102.666666666664</v>
      </c>
      <c r="F20" s="231">
        <v>20814.333333333332</v>
      </c>
      <c r="G20" s="231">
        <v>20348.666666666664</v>
      </c>
      <c r="H20" s="231">
        <v>21856.666666666664</v>
      </c>
      <c r="I20" s="231">
        <v>22322.333333333328</v>
      </c>
      <c r="J20" s="231">
        <v>22610.666666666664</v>
      </c>
      <c r="K20" s="230">
        <v>22034</v>
      </c>
      <c r="L20" s="230">
        <v>21280</v>
      </c>
      <c r="M20" s="230">
        <v>0.27317999999999998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1892.15</v>
      </c>
      <c r="D21" s="231">
        <v>1897</v>
      </c>
      <c r="E21" s="231">
        <v>1879.1</v>
      </c>
      <c r="F21" s="231">
        <v>1866.05</v>
      </c>
      <c r="G21" s="231">
        <v>1848.1499999999999</v>
      </c>
      <c r="H21" s="231">
        <v>1910.05</v>
      </c>
      <c r="I21" s="231">
        <v>1927.95</v>
      </c>
      <c r="J21" s="231">
        <v>1941</v>
      </c>
      <c r="K21" s="230">
        <v>1914.9</v>
      </c>
      <c r="L21" s="230">
        <v>1883.95</v>
      </c>
      <c r="M21" s="230">
        <v>19.709060000000001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902.35</v>
      </c>
      <c r="D22" s="231">
        <v>897.44999999999993</v>
      </c>
      <c r="E22" s="231">
        <v>889.89999999999986</v>
      </c>
      <c r="F22" s="231">
        <v>877.44999999999993</v>
      </c>
      <c r="G22" s="231">
        <v>869.89999999999986</v>
      </c>
      <c r="H22" s="231">
        <v>909.89999999999986</v>
      </c>
      <c r="I22" s="231">
        <v>917.44999999999982</v>
      </c>
      <c r="J22" s="231">
        <v>929.89999999999986</v>
      </c>
      <c r="K22" s="230">
        <v>905</v>
      </c>
      <c r="L22" s="230">
        <v>885</v>
      </c>
      <c r="M22" s="230">
        <v>36.822369999999999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691</v>
      </c>
      <c r="D23" s="231">
        <v>689.65</v>
      </c>
      <c r="E23" s="231">
        <v>686.9</v>
      </c>
      <c r="F23" s="231">
        <v>682.8</v>
      </c>
      <c r="G23" s="231">
        <v>680.05</v>
      </c>
      <c r="H23" s="231">
        <v>693.75</v>
      </c>
      <c r="I23" s="231">
        <v>696.5</v>
      </c>
      <c r="J23" s="231">
        <v>700.6</v>
      </c>
      <c r="K23" s="230">
        <v>692.4</v>
      </c>
      <c r="L23" s="230">
        <v>685.55</v>
      </c>
      <c r="M23" s="230">
        <v>17.945789999999999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836.1</v>
      </c>
      <c r="D24" s="231">
        <v>843.35</v>
      </c>
      <c r="E24" s="231">
        <v>827.75</v>
      </c>
      <c r="F24" s="231">
        <v>819.4</v>
      </c>
      <c r="G24" s="231">
        <v>803.8</v>
      </c>
      <c r="H24" s="231">
        <v>851.7</v>
      </c>
      <c r="I24" s="231">
        <v>867.30000000000018</v>
      </c>
      <c r="J24" s="231">
        <v>875.65000000000009</v>
      </c>
      <c r="K24" s="230">
        <v>858.95</v>
      </c>
      <c r="L24" s="230">
        <v>835</v>
      </c>
      <c r="M24" s="230">
        <v>5.6508099999999999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890.65</v>
      </c>
      <c r="D25" s="231">
        <v>889.78333333333342</v>
      </c>
      <c r="E25" s="231">
        <v>871.56666666666683</v>
      </c>
      <c r="F25" s="231">
        <v>852.48333333333346</v>
      </c>
      <c r="G25" s="231">
        <v>834.26666666666688</v>
      </c>
      <c r="H25" s="231">
        <v>908.86666666666679</v>
      </c>
      <c r="I25" s="231">
        <v>927.08333333333326</v>
      </c>
      <c r="J25" s="231">
        <v>946.16666666666674</v>
      </c>
      <c r="K25" s="230">
        <v>908</v>
      </c>
      <c r="L25" s="230">
        <v>870.7</v>
      </c>
      <c r="M25" s="230">
        <v>8.2511299999999999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388.85</v>
      </c>
      <c r="D26" s="231">
        <v>390.16666666666669</v>
      </c>
      <c r="E26" s="231">
        <v>386.43333333333339</v>
      </c>
      <c r="F26" s="231">
        <v>384.01666666666671</v>
      </c>
      <c r="G26" s="231">
        <v>380.28333333333342</v>
      </c>
      <c r="H26" s="231">
        <v>392.58333333333337</v>
      </c>
      <c r="I26" s="231">
        <v>396.31666666666661</v>
      </c>
      <c r="J26" s="231">
        <v>398.73333333333335</v>
      </c>
      <c r="K26" s="230">
        <v>393.9</v>
      </c>
      <c r="L26" s="230">
        <v>387.75</v>
      </c>
      <c r="M26" s="230">
        <v>6.0756699999999997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170.9</v>
      </c>
      <c r="D27" s="231">
        <v>169.55</v>
      </c>
      <c r="E27" s="231">
        <v>167.55</v>
      </c>
      <c r="F27" s="231">
        <v>164.2</v>
      </c>
      <c r="G27" s="231">
        <v>162.19999999999999</v>
      </c>
      <c r="H27" s="231">
        <v>172.90000000000003</v>
      </c>
      <c r="I27" s="231">
        <v>174.90000000000003</v>
      </c>
      <c r="J27" s="231">
        <v>178.25000000000006</v>
      </c>
      <c r="K27" s="230">
        <v>171.55</v>
      </c>
      <c r="L27" s="230">
        <v>166.2</v>
      </c>
      <c r="M27" s="230">
        <v>27.40053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198.95</v>
      </c>
      <c r="D28" s="231">
        <v>200.26666666666665</v>
      </c>
      <c r="E28" s="231">
        <v>193.68333333333331</v>
      </c>
      <c r="F28" s="231">
        <v>188.41666666666666</v>
      </c>
      <c r="G28" s="231">
        <v>181.83333333333331</v>
      </c>
      <c r="H28" s="231">
        <v>205.5333333333333</v>
      </c>
      <c r="I28" s="231">
        <v>212.11666666666667</v>
      </c>
      <c r="J28" s="231">
        <v>217.3833333333333</v>
      </c>
      <c r="K28" s="230">
        <v>206.85</v>
      </c>
      <c r="L28" s="230">
        <v>195</v>
      </c>
      <c r="M28" s="230">
        <v>61.266719999999999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359.45</v>
      </c>
      <c r="D29" s="231">
        <v>361.36666666666662</v>
      </c>
      <c r="E29" s="231">
        <v>356.18333333333322</v>
      </c>
      <c r="F29" s="231">
        <v>352.91666666666663</v>
      </c>
      <c r="G29" s="231">
        <v>347.73333333333323</v>
      </c>
      <c r="H29" s="231">
        <v>364.63333333333321</v>
      </c>
      <c r="I29" s="231">
        <v>369.81666666666661</v>
      </c>
      <c r="J29" s="231">
        <v>373.0833333333332</v>
      </c>
      <c r="K29" s="230">
        <v>366.55</v>
      </c>
      <c r="L29" s="230">
        <v>358.1</v>
      </c>
      <c r="M29" s="230">
        <v>0.33543000000000001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395.8</v>
      </c>
      <c r="D30" s="231">
        <v>395.38333333333338</v>
      </c>
      <c r="E30" s="231">
        <v>392.71666666666675</v>
      </c>
      <c r="F30" s="231">
        <v>389.63333333333338</v>
      </c>
      <c r="G30" s="231">
        <v>386.96666666666675</v>
      </c>
      <c r="H30" s="231">
        <v>398.46666666666675</v>
      </c>
      <c r="I30" s="231">
        <v>401.13333333333338</v>
      </c>
      <c r="J30" s="231">
        <v>404.21666666666675</v>
      </c>
      <c r="K30" s="230">
        <v>398.05</v>
      </c>
      <c r="L30" s="230">
        <v>392.3</v>
      </c>
      <c r="M30" s="230">
        <v>1.1244799999999999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928.9</v>
      </c>
      <c r="D31" s="231">
        <v>935.1</v>
      </c>
      <c r="E31" s="231">
        <v>921.25</v>
      </c>
      <c r="F31" s="231">
        <v>913.6</v>
      </c>
      <c r="G31" s="231">
        <v>899.75</v>
      </c>
      <c r="H31" s="231">
        <v>942.75</v>
      </c>
      <c r="I31" s="231">
        <v>956.60000000000014</v>
      </c>
      <c r="J31" s="231">
        <v>964.25</v>
      </c>
      <c r="K31" s="230">
        <v>948.95</v>
      </c>
      <c r="L31" s="230">
        <v>927.45</v>
      </c>
      <c r="M31" s="230">
        <v>0.31097000000000002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936.8</v>
      </c>
      <c r="D32" s="231">
        <v>941.26666666666677</v>
      </c>
      <c r="E32" s="231">
        <v>926.93333333333351</v>
      </c>
      <c r="F32" s="231">
        <v>917.06666666666672</v>
      </c>
      <c r="G32" s="231">
        <v>902.73333333333346</v>
      </c>
      <c r="H32" s="231">
        <v>951.13333333333355</v>
      </c>
      <c r="I32" s="231">
        <v>965.46666666666681</v>
      </c>
      <c r="J32" s="231">
        <v>975.3333333333336</v>
      </c>
      <c r="K32" s="230">
        <v>955.6</v>
      </c>
      <c r="L32" s="230">
        <v>931.4</v>
      </c>
      <c r="M32" s="230">
        <v>1.5664800000000001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1268.5</v>
      </c>
      <c r="D33" s="231">
        <v>1267.1333333333334</v>
      </c>
      <c r="E33" s="231">
        <v>1249.3666666666668</v>
      </c>
      <c r="F33" s="231">
        <v>1230.2333333333333</v>
      </c>
      <c r="G33" s="231">
        <v>1212.4666666666667</v>
      </c>
      <c r="H33" s="231">
        <v>1286.2666666666669</v>
      </c>
      <c r="I33" s="231">
        <v>1304.0333333333338</v>
      </c>
      <c r="J33" s="231">
        <v>1323.166666666667</v>
      </c>
      <c r="K33" s="230">
        <v>1284.9000000000001</v>
      </c>
      <c r="L33" s="230">
        <v>1248</v>
      </c>
      <c r="M33" s="230">
        <v>0.74107999999999996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576.35</v>
      </c>
      <c r="D34" s="231">
        <v>574.71666666666658</v>
      </c>
      <c r="E34" s="231">
        <v>565.43333333333317</v>
      </c>
      <c r="F34" s="231">
        <v>554.51666666666654</v>
      </c>
      <c r="G34" s="231">
        <v>545.23333333333312</v>
      </c>
      <c r="H34" s="231">
        <v>585.63333333333321</v>
      </c>
      <c r="I34" s="231">
        <v>594.91666666666674</v>
      </c>
      <c r="J34" s="231">
        <v>605.83333333333326</v>
      </c>
      <c r="K34" s="230">
        <v>584</v>
      </c>
      <c r="L34" s="230">
        <v>563.79999999999995</v>
      </c>
      <c r="M34" s="230">
        <v>1.4382299999999999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3585.85</v>
      </c>
      <c r="D35" s="231">
        <v>3592.2333333333331</v>
      </c>
      <c r="E35" s="231">
        <v>3561.5166666666664</v>
      </c>
      <c r="F35" s="231">
        <v>3537.1833333333334</v>
      </c>
      <c r="G35" s="231">
        <v>3506.4666666666667</v>
      </c>
      <c r="H35" s="231">
        <v>3616.5666666666662</v>
      </c>
      <c r="I35" s="231">
        <v>3647.2833333333324</v>
      </c>
      <c r="J35" s="231">
        <v>3671.6166666666659</v>
      </c>
      <c r="K35" s="230">
        <v>3622.95</v>
      </c>
      <c r="L35" s="230">
        <v>3567.9</v>
      </c>
      <c r="M35" s="230">
        <v>1.8924799999999999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2554.1</v>
      </c>
      <c r="D36" s="231">
        <v>2548.0166666666669</v>
      </c>
      <c r="E36" s="231">
        <v>2536.1333333333337</v>
      </c>
      <c r="F36" s="231">
        <v>2518.166666666667</v>
      </c>
      <c r="G36" s="231">
        <v>2506.2833333333338</v>
      </c>
      <c r="H36" s="231">
        <v>2565.9833333333336</v>
      </c>
      <c r="I36" s="231">
        <v>2577.8666666666668</v>
      </c>
      <c r="J36" s="231">
        <v>2595.8333333333335</v>
      </c>
      <c r="K36" s="230">
        <v>2559.9</v>
      </c>
      <c r="L36" s="230">
        <v>2530.0500000000002</v>
      </c>
      <c r="M36" s="230">
        <v>0.16086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13.55</v>
      </c>
      <c r="D37" s="231">
        <v>13.550000000000002</v>
      </c>
      <c r="E37" s="231">
        <v>13.300000000000004</v>
      </c>
      <c r="F37" s="231">
        <v>13.050000000000002</v>
      </c>
      <c r="G37" s="231">
        <v>12.800000000000004</v>
      </c>
      <c r="H37" s="231">
        <v>13.800000000000004</v>
      </c>
      <c r="I37" s="231">
        <v>14.05</v>
      </c>
      <c r="J37" s="231">
        <v>14.300000000000004</v>
      </c>
      <c r="K37" s="230">
        <v>13.8</v>
      </c>
      <c r="L37" s="230">
        <v>13.3</v>
      </c>
      <c r="M37" s="230">
        <v>62.27469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616.29999999999995</v>
      </c>
      <c r="D38" s="231">
        <v>619.2833333333333</v>
      </c>
      <c r="E38" s="231">
        <v>607.66666666666663</v>
      </c>
      <c r="F38" s="231">
        <v>599.0333333333333</v>
      </c>
      <c r="G38" s="231">
        <v>587.41666666666663</v>
      </c>
      <c r="H38" s="231">
        <v>627.91666666666663</v>
      </c>
      <c r="I38" s="231">
        <v>639.53333333333342</v>
      </c>
      <c r="J38" s="231">
        <v>648.16666666666663</v>
      </c>
      <c r="K38" s="230">
        <v>630.9</v>
      </c>
      <c r="L38" s="230">
        <v>610.65</v>
      </c>
      <c r="M38" s="230">
        <v>3.9624199999999998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1826.45</v>
      </c>
      <c r="D39" s="231">
        <v>1823.8333333333333</v>
      </c>
      <c r="E39" s="231">
        <v>1813.6666666666665</v>
      </c>
      <c r="F39" s="231">
        <v>1800.8833333333332</v>
      </c>
      <c r="G39" s="231">
        <v>1790.7166666666665</v>
      </c>
      <c r="H39" s="231">
        <v>1836.6166666666666</v>
      </c>
      <c r="I39" s="231">
        <v>1846.7833333333331</v>
      </c>
      <c r="J39" s="231">
        <v>1859.5666666666666</v>
      </c>
      <c r="K39" s="230">
        <v>1834</v>
      </c>
      <c r="L39" s="230">
        <v>1811.05</v>
      </c>
      <c r="M39" s="230">
        <v>0.28004000000000001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408.3</v>
      </c>
      <c r="D40" s="231">
        <v>406.7</v>
      </c>
      <c r="E40" s="231">
        <v>404.09999999999997</v>
      </c>
      <c r="F40" s="231">
        <v>399.9</v>
      </c>
      <c r="G40" s="231">
        <v>397.29999999999995</v>
      </c>
      <c r="H40" s="231">
        <v>410.9</v>
      </c>
      <c r="I40" s="231">
        <v>413.5</v>
      </c>
      <c r="J40" s="231">
        <v>417.7</v>
      </c>
      <c r="K40" s="230">
        <v>409.3</v>
      </c>
      <c r="L40" s="230">
        <v>402.5</v>
      </c>
      <c r="M40" s="230">
        <v>38.233640000000001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1320.55</v>
      </c>
      <c r="D41" s="231">
        <v>1311.5833333333333</v>
      </c>
      <c r="E41" s="231">
        <v>1294.9166666666665</v>
      </c>
      <c r="F41" s="231">
        <v>1269.2833333333333</v>
      </c>
      <c r="G41" s="231">
        <v>1252.6166666666666</v>
      </c>
      <c r="H41" s="231">
        <v>1337.2166666666665</v>
      </c>
      <c r="I41" s="231">
        <v>1353.883333333333</v>
      </c>
      <c r="J41" s="231">
        <v>1379.5166666666664</v>
      </c>
      <c r="K41" s="230">
        <v>1328.25</v>
      </c>
      <c r="L41" s="230">
        <v>1285.95</v>
      </c>
      <c r="M41" s="230">
        <v>4.2831200000000003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1134.3</v>
      </c>
      <c r="D42" s="231">
        <v>1139.7666666666667</v>
      </c>
      <c r="E42" s="231">
        <v>1125.5833333333333</v>
      </c>
      <c r="F42" s="231">
        <v>1116.8666666666666</v>
      </c>
      <c r="G42" s="231">
        <v>1102.6833333333332</v>
      </c>
      <c r="H42" s="231">
        <v>1148.4833333333333</v>
      </c>
      <c r="I42" s="231">
        <v>1162.6666666666667</v>
      </c>
      <c r="J42" s="231">
        <v>1171.3833333333334</v>
      </c>
      <c r="K42" s="230">
        <v>1153.95</v>
      </c>
      <c r="L42" s="230">
        <v>1131.05</v>
      </c>
      <c r="M42" s="230">
        <v>2.25468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4601.3</v>
      </c>
      <c r="D43" s="231">
        <v>4604.0999999999995</v>
      </c>
      <c r="E43" s="231">
        <v>4574.1999999999989</v>
      </c>
      <c r="F43" s="231">
        <v>4547.0999999999995</v>
      </c>
      <c r="G43" s="231">
        <v>4517.1999999999989</v>
      </c>
      <c r="H43" s="231">
        <v>4631.1999999999989</v>
      </c>
      <c r="I43" s="231">
        <v>4661.0999999999985</v>
      </c>
      <c r="J43" s="231">
        <v>4688.1999999999989</v>
      </c>
      <c r="K43" s="230">
        <v>4634</v>
      </c>
      <c r="L43" s="230">
        <v>4577</v>
      </c>
      <c r="M43" s="230">
        <v>2.9352299999999998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368.6</v>
      </c>
      <c r="D44" s="231">
        <v>370.2166666666667</v>
      </c>
      <c r="E44" s="231">
        <v>362.93333333333339</v>
      </c>
      <c r="F44" s="231">
        <v>357.26666666666671</v>
      </c>
      <c r="G44" s="231">
        <v>349.98333333333341</v>
      </c>
      <c r="H44" s="231">
        <v>375.88333333333338</v>
      </c>
      <c r="I44" s="231">
        <v>383.16666666666669</v>
      </c>
      <c r="J44" s="231">
        <v>388.83333333333337</v>
      </c>
      <c r="K44" s="230">
        <v>377.5</v>
      </c>
      <c r="L44" s="230">
        <v>364.55</v>
      </c>
      <c r="M44" s="230">
        <v>114.82572999999999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259.2</v>
      </c>
      <c r="D45" s="231">
        <v>259.5</v>
      </c>
      <c r="E45" s="231">
        <v>257</v>
      </c>
      <c r="F45" s="231">
        <v>254.8</v>
      </c>
      <c r="G45" s="231">
        <v>252.3</v>
      </c>
      <c r="H45" s="231">
        <v>261.7</v>
      </c>
      <c r="I45" s="231">
        <v>264.2</v>
      </c>
      <c r="J45" s="231">
        <v>266.39999999999998</v>
      </c>
      <c r="K45" s="230">
        <v>262</v>
      </c>
      <c r="L45" s="230">
        <v>257.3</v>
      </c>
      <c r="M45" s="230">
        <v>1.7072400000000001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503.3</v>
      </c>
      <c r="D46" s="231">
        <v>497.76666666666665</v>
      </c>
      <c r="E46" s="231">
        <v>490.5333333333333</v>
      </c>
      <c r="F46" s="231">
        <v>477.76666666666665</v>
      </c>
      <c r="G46" s="231">
        <v>470.5333333333333</v>
      </c>
      <c r="H46" s="231">
        <v>510.5333333333333</v>
      </c>
      <c r="I46" s="231">
        <v>517.76666666666665</v>
      </c>
      <c r="J46" s="231">
        <v>530.5333333333333</v>
      </c>
      <c r="K46" s="230">
        <v>505</v>
      </c>
      <c r="L46" s="230">
        <v>485</v>
      </c>
      <c r="M46" s="230">
        <v>1.0284500000000001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148.85</v>
      </c>
      <c r="D47" s="231">
        <v>148.18333333333334</v>
      </c>
      <c r="E47" s="231">
        <v>147.36666666666667</v>
      </c>
      <c r="F47" s="231">
        <v>145.88333333333333</v>
      </c>
      <c r="G47" s="231">
        <v>145.06666666666666</v>
      </c>
      <c r="H47" s="231">
        <v>149.66666666666669</v>
      </c>
      <c r="I47" s="231">
        <v>150.48333333333335</v>
      </c>
      <c r="J47" s="231">
        <v>151.9666666666667</v>
      </c>
      <c r="K47" s="230">
        <v>149</v>
      </c>
      <c r="L47" s="230">
        <v>146.69999999999999</v>
      </c>
      <c r="M47" s="230">
        <v>47.286239999999999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3041.4</v>
      </c>
      <c r="D48" s="231">
        <v>3039.1</v>
      </c>
      <c r="E48" s="231">
        <v>3021.2</v>
      </c>
      <c r="F48" s="231">
        <v>3001</v>
      </c>
      <c r="G48" s="231">
        <v>2983.1</v>
      </c>
      <c r="H48" s="231">
        <v>3059.2999999999997</v>
      </c>
      <c r="I48" s="231">
        <v>3077.2000000000003</v>
      </c>
      <c r="J48" s="231">
        <v>3097.3999999999996</v>
      </c>
      <c r="K48" s="230">
        <v>3057</v>
      </c>
      <c r="L48" s="230">
        <v>3018.9</v>
      </c>
      <c r="M48" s="230">
        <v>7.51851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244.2</v>
      </c>
      <c r="D49" s="231">
        <v>243.79999999999998</v>
      </c>
      <c r="E49" s="231">
        <v>241.39999999999998</v>
      </c>
      <c r="F49" s="231">
        <v>238.6</v>
      </c>
      <c r="G49" s="231">
        <v>236.2</v>
      </c>
      <c r="H49" s="231">
        <v>246.59999999999997</v>
      </c>
      <c r="I49" s="231">
        <v>249</v>
      </c>
      <c r="J49" s="231">
        <v>251.79999999999995</v>
      </c>
      <c r="K49" s="230">
        <v>246.2</v>
      </c>
      <c r="L49" s="230">
        <v>241</v>
      </c>
      <c r="M49" s="230">
        <v>1.37863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3266.85</v>
      </c>
      <c r="D50" s="231">
        <v>3246.9500000000003</v>
      </c>
      <c r="E50" s="231">
        <v>3204.9000000000005</v>
      </c>
      <c r="F50" s="231">
        <v>3142.9500000000003</v>
      </c>
      <c r="G50" s="231">
        <v>3100.9000000000005</v>
      </c>
      <c r="H50" s="231">
        <v>3308.9000000000005</v>
      </c>
      <c r="I50" s="231">
        <v>3350.9500000000007</v>
      </c>
      <c r="J50" s="231">
        <v>3412.9000000000005</v>
      </c>
      <c r="K50" s="230">
        <v>3289</v>
      </c>
      <c r="L50" s="230">
        <v>3185</v>
      </c>
      <c r="M50" s="230">
        <v>6.1199999999999997E-2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1539.15</v>
      </c>
      <c r="D51" s="231">
        <v>1544.6666666666667</v>
      </c>
      <c r="E51" s="231">
        <v>1524.3333333333335</v>
      </c>
      <c r="F51" s="231">
        <v>1509.5166666666667</v>
      </c>
      <c r="G51" s="231">
        <v>1489.1833333333334</v>
      </c>
      <c r="H51" s="231">
        <v>1559.4833333333336</v>
      </c>
      <c r="I51" s="231">
        <v>1579.8166666666671</v>
      </c>
      <c r="J51" s="231">
        <v>1594.6333333333337</v>
      </c>
      <c r="K51" s="230">
        <v>1565</v>
      </c>
      <c r="L51" s="230">
        <v>1529.85</v>
      </c>
      <c r="M51" s="230">
        <v>3.0890200000000001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6858.75</v>
      </c>
      <c r="D52" s="231">
        <v>6845.3666666666659</v>
      </c>
      <c r="E52" s="231">
        <v>6797.4333333333316</v>
      </c>
      <c r="F52" s="231">
        <v>6736.1166666666659</v>
      </c>
      <c r="G52" s="231">
        <v>6688.1833333333316</v>
      </c>
      <c r="H52" s="231">
        <v>6906.6833333333316</v>
      </c>
      <c r="I52" s="231">
        <v>6954.6166666666659</v>
      </c>
      <c r="J52" s="231">
        <v>7015.9333333333316</v>
      </c>
      <c r="K52" s="230">
        <v>6893.3</v>
      </c>
      <c r="L52" s="230">
        <v>6784.05</v>
      </c>
      <c r="M52" s="230">
        <v>1.0112399999999999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618.79999999999995</v>
      </c>
      <c r="D53" s="231">
        <v>617.83333333333337</v>
      </c>
      <c r="E53" s="231">
        <v>612.11666666666679</v>
      </c>
      <c r="F53" s="231">
        <v>605.43333333333339</v>
      </c>
      <c r="G53" s="231">
        <v>599.71666666666681</v>
      </c>
      <c r="H53" s="231">
        <v>624.51666666666677</v>
      </c>
      <c r="I53" s="231">
        <v>630.23333333333323</v>
      </c>
      <c r="J53" s="231">
        <v>636.91666666666674</v>
      </c>
      <c r="K53" s="230">
        <v>623.54999999999995</v>
      </c>
      <c r="L53" s="230">
        <v>611.15</v>
      </c>
      <c r="M53" s="230">
        <v>7.4382900000000003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366.9</v>
      </c>
      <c r="D54" s="231">
        <v>368.18333333333334</v>
      </c>
      <c r="E54" s="231">
        <v>364.11666666666667</v>
      </c>
      <c r="F54" s="231">
        <v>361.33333333333331</v>
      </c>
      <c r="G54" s="231">
        <v>357.26666666666665</v>
      </c>
      <c r="H54" s="231">
        <v>370.9666666666667</v>
      </c>
      <c r="I54" s="231">
        <v>375.03333333333342</v>
      </c>
      <c r="J54" s="231">
        <v>377.81666666666672</v>
      </c>
      <c r="K54" s="230">
        <v>372.25</v>
      </c>
      <c r="L54" s="230">
        <v>365.4</v>
      </c>
      <c r="M54" s="230">
        <v>0.69030999999999998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3672.3</v>
      </c>
      <c r="D55" s="231">
        <v>3662.8666666666668</v>
      </c>
      <c r="E55" s="231">
        <v>3632.0833333333335</v>
      </c>
      <c r="F55" s="231">
        <v>3591.8666666666668</v>
      </c>
      <c r="G55" s="231">
        <v>3561.0833333333335</v>
      </c>
      <c r="H55" s="231">
        <v>3703.0833333333335</v>
      </c>
      <c r="I55" s="231">
        <v>3733.8666666666663</v>
      </c>
      <c r="J55" s="231">
        <v>3774.0833333333335</v>
      </c>
      <c r="K55" s="230">
        <v>3693.65</v>
      </c>
      <c r="L55" s="230">
        <v>3622.65</v>
      </c>
      <c r="M55" s="230">
        <v>1.81718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889.9</v>
      </c>
      <c r="D56" s="231">
        <v>886.65</v>
      </c>
      <c r="E56" s="231">
        <v>880.8</v>
      </c>
      <c r="F56" s="231">
        <v>871.69999999999993</v>
      </c>
      <c r="G56" s="231">
        <v>865.84999999999991</v>
      </c>
      <c r="H56" s="231">
        <v>895.75</v>
      </c>
      <c r="I56" s="231">
        <v>901.60000000000014</v>
      </c>
      <c r="J56" s="231">
        <v>910.7</v>
      </c>
      <c r="K56" s="230">
        <v>892.5</v>
      </c>
      <c r="L56" s="230">
        <v>877.55</v>
      </c>
      <c r="M56" s="230">
        <v>118.93026999999999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2396.5</v>
      </c>
      <c r="D57" s="231">
        <v>2385.9333333333334</v>
      </c>
      <c r="E57" s="231">
        <v>2292.8666666666668</v>
      </c>
      <c r="F57" s="231">
        <v>2189.2333333333336</v>
      </c>
      <c r="G57" s="231">
        <v>2096.166666666667</v>
      </c>
      <c r="H57" s="231">
        <v>2489.5666666666666</v>
      </c>
      <c r="I57" s="231">
        <v>2582.6333333333332</v>
      </c>
      <c r="J57" s="231">
        <v>2686.2666666666664</v>
      </c>
      <c r="K57" s="230">
        <v>2479</v>
      </c>
      <c r="L57" s="230">
        <v>2282.3000000000002</v>
      </c>
      <c r="M57" s="230">
        <v>1.38984</v>
      </c>
      <c r="N57" s="1"/>
      <c r="O57" s="1"/>
    </row>
    <row r="58" spans="1:15" ht="12.75" customHeight="1">
      <c r="A58" s="30">
        <v>48</v>
      </c>
      <c r="B58" s="216" t="s">
        <v>870</v>
      </c>
      <c r="C58" s="230">
        <v>1399.8</v>
      </c>
      <c r="D58" s="231">
        <v>1401.1333333333332</v>
      </c>
      <c r="E58" s="231">
        <v>1383.7666666666664</v>
      </c>
      <c r="F58" s="231">
        <v>1367.7333333333331</v>
      </c>
      <c r="G58" s="231">
        <v>1350.3666666666663</v>
      </c>
      <c r="H58" s="231">
        <v>1417.1666666666665</v>
      </c>
      <c r="I58" s="231">
        <v>1434.5333333333333</v>
      </c>
      <c r="J58" s="231">
        <v>1450.5666666666666</v>
      </c>
      <c r="K58" s="230">
        <v>1418.5</v>
      </c>
      <c r="L58" s="230">
        <v>1385.1</v>
      </c>
      <c r="M58" s="230">
        <v>1.2934099999999999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528.85</v>
      </c>
      <c r="D59" s="231">
        <v>529.31666666666661</v>
      </c>
      <c r="E59" s="231">
        <v>522.63333333333321</v>
      </c>
      <c r="F59" s="231">
        <v>516.41666666666663</v>
      </c>
      <c r="G59" s="231">
        <v>509.73333333333323</v>
      </c>
      <c r="H59" s="231">
        <v>535.53333333333319</v>
      </c>
      <c r="I59" s="231">
        <v>542.21666666666658</v>
      </c>
      <c r="J59" s="231">
        <v>548.43333333333317</v>
      </c>
      <c r="K59" s="230">
        <v>536</v>
      </c>
      <c r="L59" s="230">
        <v>523.1</v>
      </c>
      <c r="M59" s="230">
        <v>5.6659899999999999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4555.95</v>
      </c>
      <c r="D60" s="231">
        <v>4553.9333333333334</v>
      </c>
      <c r="E60" s="231">
        <v>4531.3666666666668</v>
      </c>
      <c r="F60" s="231">
        <v>4506.7833333333338</v>
      </c>
      <c r="G60" s="231">
        <v>4484.2166666666672</v>
      </c>
      <c r="H60" s="231">
        <v>4578.5166666666664</v>
      </c>
      <c r="I60" s="231">
        <v>4601.0833333333339</v>
      </c>
      <c r="J60" s="231">
        <v>4625.6666666666661</v>
      </c>
      <c r="K60" s="230">
        <v>4576.5</v>
      </c>
      <c r="L60" s="230">
        <v>4529.3500000000004</v>
      </c>
      <c r="M60" s="230">
        <v>2.2952699999999999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1191.0999999999999</v>
      </c>
      <c r="D61" s="231">
        <v>1186.4166666666667</v>
      </c>
      <c r="E61" s="231">
        <v>1174.5833333333335</v>
      </c>
      <c r="F61" s="231">
        <v>1158.0666666666668</v>
      </c>
      <c r="G61" s="231">
        <v>1146.2333333333336</v>
      </c>
      <c r="H61" s="231">
        <v>1202.9333333333334</v>
      </c>
      <c r="I61" s="231">
        <v>1214.7666666666669</v>
      </c>
      <c r="J61" s="231">
        <v>1231.2833333333333</v>
      </c>
      <c r="K61" s="230">
        <v>1198.25</v>
      </c>
      <c r="L61" s="230">
        <v>1169.9000000000001</v>
      </c>
      <c r="M61" s="230">
        <v>0.63634999999999997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6631.5</v>
      </c>
      <c r="D62" s="231">
        <v>6607.166666666667</v>
      </c>
      <c r="E62" s="231">
        <v>6549.3333333333339</v>
      </c>
      <c r="F62" s="231">
        <v>6467.166666666667</v>
      </c>
      <c r="G62" s="231">
        <v>6409.3333333333339</v>
      </c>
      <c r="H62" s="231">
        <v>6689.3333333333339</v>
      </c>
      <c r="I62" s="231">
        <v>6747.1666666666679</v>
      </c>
      <c r="J62" s="231">
        <v>6829.3333333333339</v>
      </c>
      <c r="K62" s="230">
        <v>6665</v>
      </c>
      <c r="L62" s="230">
        <v>6525</v>
      </c>
      <c r="M62" s="230">
        <v>8.3532100000000007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1414.45</v>
      </c>
      <c r="D63" s="231">
        <v>1410.1000000000001</v>
      </c>
      <c r="E63" s="231">
        <v>1399.3500000000004</v>
      </c>
      <c r="F63" s="231">
        <v>1384.2500000000002</v>
      </c>
      <c r="G63" s="231">
        <v>1373.5000000000005</v>
      </c>
      <c r="H63" s="231">
        <v>1425.2000000000003</v>
      </c>
      <c r="I63" s="231">
        <v>1435.9499999999998</v>
      </c>
      <c r="J63" s="231">
        <v>1451.0500000000002</v>
      </c>
      <c r="K63" s="230">
        <v>1420.85</v>
      </c>
      <c r="L63" s="230">
        <v>1395</v>
      </c>
      <c r="M63" s="230">
        <v>12.979799999999999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6901.45</v>
      </c>
      <c r="D64" s="231">
        <v>6894.1833333333334</v>
      </c>
      <c r="E64" s="231">
        <v>6857.2666666666664</v>
      </c>
      <c r="F64" s="231">
        <v>6813.083333333333</v>
      </c>
      <c r="G64" s="231">
        <v>6776.1666666666661</v>
      </c>
      <c r="H64" s="231">
        <v>6938.3666666666668</v>
      </c>
      <c r="I64" s="231">
        <v>6975.2833333333328</v>
      </c>
      <c r="J64" s="231">
        <v>7019.4666666666672</v>
      </c>
      <c r="K64" s="230">
        <v>6931.1</v>
      </c>
      <c r="L64" s="230">
        <v>6850</v>
      </c>
      <c r="M64" s="230">
        <v>0.16744999999999999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2356.75</v>
      </c>
      <c r="D65" s="231">
        <v>2365.2333333333336</v>
      </c>
      <c r="E65" s="231">
        <v>2322.6166666666672</v>
      </c>
      <c r="F65" s="231">
        <v>2288.4833333333336</v>
      </c>
      <c r="G65" s="231">
        <v>2245.8666666666672</v>
      </c>
      <c r="H65" s="231">
        <v>2399.3666666666672</v>
      </c>
      <c r="I65" s="231">
        <v>2441.983333333334</v>
      </c>
      <c r="J65" s="231">
        <v>2476.1166666666672</v>
      </c>
      <c r="K65" s="230">
        <v>2407.85</v>
      </c>
      <c r="L65" s="230">
        <v>2331.1</v>
      </c>
      <c r="M65" s="230">
        <v>0.68918000000000001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2200.1</v>
      </c>
      <c r="D66" s="231">
        <v>2185.0500000000002</v>
      </c>
      <c r="E66" s="231">
        <v>2161.1000000000004</v>
      </c>
      <c r="F66" s="231">
        <v>2122.1000000000004</v>
      </c>
      <c r="G66" s="231">
        <v>2098.1500000000005</v>
      </c>
      <c r="H66" s="231">
        <v>2224.0500000000002</v>
      </c>
      <c r="I66" s="231">
        <v>2248</v>
      </c>
      <c r="J66" s="231">
        <v>2287</v>
      </c>
      <c r="K66" s="230">
        <v>2209</v>
      </c>
      <c r="L66" s="230">
        <v>2146.0500000000002</v>
      </c>
      <c r="M66" s="230">
        <v>2.7187199999999998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405.95</v>
      </c>
      <c r="D67" s="231">
        <v>408.88333333333338</v>
      </c>
      <c r="E67" s="231">
        <v>401.06666666666678</v>
      </c>
      <c r="F67" s="231">
        <v>396.18333333333339</v>
      </c>
      <c r="G67" s="231">
        <v>388.36666666666679</v>
      </c>
      <c r="H67" s="231">
        <v>413.76666666666677</v>
      </c>
      <c r="I67" s="231">
        <v>421.58333333333337</v>
      </c>
      <c r="J67" s="231">
        <v>426.46666666666675</v>
      </c>
      <c r="K67" s="230">
        <v>416.7</v>
      </c>
      <c r="L67" s="230">
        <v>404</v>
      </c>
      <c r="M67" s="230">
        <v>9.1237300000000001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236.2</v>
      </c>
      <c r="D68" s="231">
        <v>234.93333333333331</v>
      </c>
      <c r="E68" s="231">
        <v>233.16666666666663</v>
      </c>
      <c r="F68" s="231">
        <v>230.13333333333333</v>
      </c>
      <c r="G68" s="231">
        <v>228.36666666666665</v>
      </c>
      <c r="H68" s="231">
        <v>237.96666666666661</v>
      </c>
      <c r="I68" s="231">
        <v>239.73333333333332</v>
      </c>
      <c r="J68" s="231">
        <v>242.76666666666659</v>
      </c>
      <c r="K68" s="230">
        <v>236.7</v>
      </c>
      <c r="L68" s="230">
        <v>231.9</v>
      </c>
      <c r="M68" s="230">
        <v>41.320659999999997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178.45</v>
      </c>
      <c r="D69" s="231">
        <v>176.76666666666665</v>
      </c>
      <c r="E69" s="231">
        <v>174.48333333333329</v>
      </c>
      <c r="F69" s="231">
        <v>170.51666666666665</v>
      </c>
      <c r="G69" s="231">
        <v>168.23333333333329</v>
      </c>
      <c r="H69" s="231">
        <v>180.73333333333329</v>
      </c>
      <c r="I69" s="231">
        <v>183.01666666666665</v>
      </c>
      <c r="J69" s="231">
        <v>186.98333333333329</v>
      </c>
      <c r="K69" s="230">
        <v>179.05</v>
      </c>
      <c r="L69" s="230">
        <v>172.8</v>
      </c>
      <c r="M69" s="230">
        <v>261.66068000000001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78.099999999999994</v>
      </c>
      <c r="D70" s="231">
        <v>78.133333333333326</v>
      </c>
      <c r="E70" s="231">
        <v>77.166666666666657</v>
      </c>
      <c r="F70" s="231">
        <v>76.233333333333334</v>
      </c>
      <c r="G70" s="231">
        <v>75.266666666666666</v>
      </c>
      <c r="H70" s="231">
        <v>79.066666666666649</v>
      </c>
      <c r="I70" s="231">
        <v>80.033333333333317</v>
      </c>
      <c r="J70" s="231">
        <v>80.96666666666664</v>
      </c>
      <c r="K70" s="230">
        <v>79.099999999999994</v>
      </c>
      <c r="L70" s="230">
        <v>77.2</v>
      </c>
      <c r="M70" s="230">
        <v>90.666160000000005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29.95</v>
      </c>
      <c r="D71" s="231">
        <v>29.983333333333334</v>
      </c>
      <c r="E71" s="231">
        <v>29.466666666666669</v>
      </c>
      <c r="F71" s="231">
        <v>28.983333333333334</v>
      </c>
      <c r="G71" s="231">
        <v>28.466666666666669</v>
      </c>
      <c r="H71" s="231">
        <v>30.466666666666669</v>
      </c>
      <c r="I71" s="231">
        <v>30.983333333333334</v>
      </c>
      <c r="J71" s="231">
        <v>31.466666666666669</v>
      </c>
      <c r="K71" s="230">
        <v>30.5</v>
      </c>
      <c r="L71" s="230">
        <v>29.5</v>
      </c>
      <c r="M71" s="230">
        <v>106.15712000000001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1497.55</v>
      </c>
      <c r="D72" s="231">
        <v>1497.1333333333332</v>
      </c>
      <c r="E72" s="231">
        <v>1487.6666666666665</v>
      </c>
      <c r="F72" s="231">
        <v>1477.7833333333333</v>
      </c>
      <c r="G72" s="231">
        <v>1468.3166666666666</v>
      </c>
      <c r="H72" s="231">
        <v>1507.0166666666664</v>
      </c>
      <c r="I72" s="231">
        <v>1516.4833333333331</v>
      </c>
      <c r="J72" s="231">
        <v>1526.3666666666663</v>
      </c>
      <c r="K72" s="230">
        <v>1506.6</v>
      </c>
      <c r="L72" s="230">
        <v>1487.25</v>
      </c>
      <c r="M72" s="230">
        <v>1.2554399999999999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4174.1000000000004</v>
      </c>
      <c r="D73" s="231">
        <v>4162.3</v>
      </c>
      <c r="E73" s="231">
        <v>4138.8500000000004</v>
      </c>
      <c r="F73" s="231">
        <v>4103.6000000000004</v>
      </c>
      <c r="G73" s="231">
        <v>4080.1500000000005</v>
      </c>
      <c r="H73" s="231">
        <v>4197.55</v>
      </c>
      <c r="I73" s="231">
        <v>4220.9999999999991</v>
      </c>
      <c r="J73" s="231">
        <v>4256.25</v>
      </c>
      <c r="K73" s="230">
        <v>4185.75</v>
      </c>
      <c r="L73" s="230">
        <v>4127.05</v>
      </c>
      <c r="M73" s="230">
        <v>5.0459999999999998E-2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628.25</v>
      </c>
      <c r="D74" s="231">
        <v>628.4</v>
      </c>
      <c r="E74" s="231">
        <v>623.84999999999991</v>
      </c>
      <c r="F74" s="231">
        <v>619.44999999999993</v>
      </c>
      <c r="G74" s="231">
        <v>614.89999999999986</v>
      </c>
      <c r="H74" s="231">
        <v>632.79999999999995</v>
      </c>
      <c r="I74" s="231">
        <v>637.34999999999991</v>
      </c>
      <c r="J74" s="231">
        <v>641.75</v>
      </c>
      <c r="K74" s="230">
        <v>632.95000000000005</v>
      </c>
      <c r="L74" s="230">
        <v>624</v>
      </c>
      <c r="M74" s="230">
        <v>6.9591700000000003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1007.15</v>
      </c>
      <c r="D75" s="231">
        <v>1005.4</v>
      </c>
      <c r="E75" s="231">
        <v>1000.8</v>
      </c>
      <c r="F75" s="231">
        <v>994.44999999999993</v>
      </c>
      <c r="G75" s="231">
        <v>989.84999999999991</v>
      </c>
      <c r="H75" s="231">
        <v>1011.75</v>
      </c>
      <c r="I75" s="231">
        <v>1016.3500000000001</v>
      </c>
      <c r="J75" s="231">
        <v>1022.7</v>
      </c>
      <c r="K75" s="230">
        <v>1010</v>
      </c>
      <c r="L75" s="230">
        <v>999.05</v>
      </c>
      <c r="M75" s="230">
        <v>1.45648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108.05</v>
      </c>
      <c r="D76" s="231">
        <v>107.96666666666665</v>
      </c>
      <c r="E76" s="231">
        <v>107.33333333333331</v>
      </c>
      <c r="F76" s="231">
        <v>106.61666666666666</v>
      </c>
      <c r="G76" s="231">
        <v>105.98333333333332</v>
      </c>
      <c r="H76" s="231">
        <v>108.68333333333331</v>
      </c>
      <c r="I76" s="231">
        <v>109.31666666666666</v>
      </c>
      <c r="J76" s="231">
        <v>110.0333333333333</v>
      </c>
      <c r="K76" s="230">
        <v>108.6</v>
      </c>
      <c r="L76" s="230">
        <v>107.25</v>
      </c>
      <c r="M76" s="230">
        <v>103.60986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776.25</v>
      </c>
      <c r="D77" s="231">
        <v>776.26666666666677</v>
      </c>
      <c r="E77" s="231">
        <v>772.63333333333355</v>
      </c>
      <c r="F77" s="231">
        <v>769.01666666666677</v>
      </c>
      <c r="G77" s="231">
        <v>765.38333333333355</v>
      </c>
      <c r="H77" s="231">
        <v>779.88333333333355</v>
      </c>
      <c r="I77" s="231">
        <v>783.51666666666677</v>
      </c>
      <c r="J77" s="231">
        <v>787.13333333333355</v>
      </c>
      <c r="K77" s="230">
        <v>779.9</v>
      </c>
      <c r="L77" s="230">
        <v>772.65</v>
      </c>
      <c r="M77" s="230">
        <v>8.1039300000000001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80.599999999999994</v>
      </c>
      <c r="D78" s="231">
        <v>79.916666666666671</v>
      </c>
      <c r="E78" s="231">
        <v>78.88333333333334</v>
      </c>
      <c r="F78" s="231">
        <v>77.166666666666671</v>
      </c>
      <c r="G78" s="231">
        <v>76.13333333333334</v>
      </c>
      <c r="H78" s="231">
        <v>81.63333333333334</v>
      </c>
      <c r="I78" s="231">
        <v>82.666666666666671</v>
      </c>
      <c r="J78" s="231">
        <v>84.38333333333334</v>
      </c>
      <c r="K78" s="230">
        <v>80.95</v>
      </c>
      <c r="L78" s="230">
        <v>78.2</v>
      </c>
      <c r="M78" s="230">
        <v>159.36654999999999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372.15</v>
      </c>
      <c r="D79" s="231">
        <v>370.18333333333334</v>
      </c>
      <c r="E79" s="231">
        <v>367.36666666666667</v>
      </c>
      <c r="F79" s="231">
        <v>362.58333333333331</v>
      </c>
      <c r="G79" s="231">
        <v>359.76666666666665</v>
      </c>
      <c r="H79" s="231">
        <v>374.9666666666667</v>
      </c>
      <c r="I79" s="231">
        <v>377.78333333333342</v>
      </c>
      <c r="J79" s="231">
        <v>382.56666666666672</v>
      </c>
      <c r="K79" s="230">
        <v>373</v>
      </c>
      <c r="L79" s="230">
        <v>365.4</v>
      </c>
      <c r="M79" s="230">
        <v>27.80978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10112.9</v>
      </c>
      <c r="D80" s="231">
        <v>10087.633333333333</v>
      </c>
      <c r="E80" s="231">
        <v>10025.266666666666</v>
      </c>
      <c r="F80" s="231">
        <v>9937.6333333333332</v>
      </c>
      <c r="G80" s="231">
        <v>9875.2666666666664</v>
      </c>
      <c r="H80" s="231">
        <v>10175.266666666666</v>
      </c>
      <c r="I80" s="231">
        <v>10237.633333333331</v>
      </c>
      <c r="J80" s="231">
        <v>10325.266666666666</v>
      </c>
      <c r="K80" s="230">
        <v>10150</v>
      </c>
      <c r="L80" s="230">
        <v>10000</v>
      </c>
      <c r="M80" s="230">
        <v>6.1000000000000004E-3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796.05</v>
      </c>
      <c r="D81" s="231">
        <v>793.88333333333321</v>
      </c>
      <c r="E81" s="231">
        <v>790.21666666666647</v>
      </c>
      <c r="F81" s="231">
        <v>784.38333333333321</v>
      </c>
      <c r="G81" s="231">
        <v>780.71666666666647</v>
      </c>
      <c r="H81" s="231">
        <v>799.71666666666647</v>
      </c>
      <c r="I81" s="231">
        <v>803.38333333333321</v>
      </c>
      <c r="J81" s="231">
        <v>809.21666666666647</v>
      </c>
      <c r="K81" s="230">
        <v>797.55</v>
      </c>
      <c r="L81" s="230">
        <v>788.05</v>
      </c>
      <c r="M81" s="230">
        <v>27.373339999999999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246.55</v>
      </c>
      <c r="D82" s="231">
        <v>246.53333333333333</v>
      </c>
      <c r="E82" s="231">
        <v>243.86666666666667</v>
      </c>
      <c r="F82" s="231">
        <v>241.18333333333334</v>
      </c>
      <c r="G82" s="231">
        <v>238.51666666666668</v>
      </c>
      <c r="H82" s="231">
        <v>249.21666666666667</v>
      </c>
      <c r="I82" s="231">
        <v>251.88333333333335</v>
      </c>
      <c r="J82" s="231">
        <v>254.56666666666666</v>
      </c>
      <c r="K82" s="230">
        <v>249.2</v>
      </c>
      <c r="L82" s="230">
        <v>243.85</v>
      </c>
      <c r="M82" s="230">
        <v>23.18845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999.55</v>
      </c>
      <c r="D83" s="231">
        <v>1009.5500000000001</v>
      </c>
      <c r="E83" s="231">
        <v>984.15000000000009</v>
      </c>
      <c r="F83" s="231">
        <v>968.75</v>
      </c>
      <c r="G83" s="231">
        <v>943.35</v>
      </c>
      <c r="H83" s="231">
        <v>1024.9500000000003</v>
      </c>
      <c r="I83" s="231">
        <v>1050.3499999999999</v>
      </c>
      <c r="J83" s="231">
        <v>1065.7500000000002</v>
      </c>
      <c r="K83" s="230">
        <v>1034.95</v>
      </c>
      <c r="L83" s="230">
        <v>994.15</v>
      </c>
      <c r="M83" s="230">
        <v>8.0858399999999993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307</v>
      </c>
      <c r="D84" s="231">
        <v>306.90000000000003</v>
      </c>
      <c r="E84" s="231">
        <v>301.80000000000007</v>
      </c>
      <c r="F84" s="231">
        <v>296.60000000000002</v>
      </c>
      <c r="G84" s="231">
        <v>291.50000000000006</v>
      </c>
      <c r="H84" s="231">
        <v>312.10000000000008</v>
      </c>
      <c r="I84" s="231">
        <v>317.2000000000001</v>
      </c>
      <c r="J84" s="231">
        <v>322.40000000000009</v>
      </c>
      <c r="K84" s="230">
        <v>312</v>
      </c>
      <c r="L84" s="230">
        <v>301.7</v>
      </c>
      <c r="M84" s="230">
        <v>43.949680000000001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5864.6</v>
      </c>
      <c r="D85" s="231">
        <v>5818.8833333333341</v>
      </c>
      <c r="E85" s="231">
        <v>5763.7666666666682</v>
      </c>
      <c r="F85" s="231">
        <v>5662.9333333333343</v>
      </c>
      <c r="G85" s="231">
        <v>5607.8166666666684</v>
      </c>
      <c r="H85" s="231">
        <v>5919.7166666666681</v>
      </c>
      <c r="I85" s="231">
        <v>5974.8333333333348</v>
      </c>
      <c r="J85" s="231">
        <v>6075.6666666666679</v>
      </c>
      <c r="K85" s="230">
        <v>5874</v>
      </c>
      <c r="L85" s="230">
        <v>5718.05</v>
      </c>
      <c r="M85" s="230">
        <v>0.15348000000000001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1410.05</v>
      </c>
      <c r="D86" s="231">
        <v>1415.6666666666667</v>
      </c>
      <c r="E86" s="231">
        <v>1385.4333333333334</v>
      </c>
      <c r="F86" s="231">
        <v>1360.8166666666666</v>
      </c>
      <c r="G86" s="231">
        <v>1330.5833333333333</v>
      </c>
      <c r="H86" s="231">
        <v>1440.2833333333335</v>
      </c>
      <c r="I86" s="231">
        <v>1470.5166666666667</v>
      </c>
      <c r="J86" s="231">
        <v>1495.1333333333337</v>
      </c>
      <c r="K86" s="230">
        <v>1445.9</v>
      </c>
      <c r="L86" s="230">
        <v>1391.05</v>
      </c>
      <c r="M86" s="230">
        <v>4.2789299999999999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964</v>
      </c>
      <c r="D87" s="231">
        <v>966.63333333333333</v>
      </c>
      <c r="E87" s="231">
        <v>953.36666666666667</v>
      </c>
      <c r="F87" s="231">
        <v>942.73333333333335</v>
      </c>
      <c r="G87" s="231">
        <v>929.4666666666667</v>
      </c>
      <c r="H87" s="231">
        <v>977.26666666666665</v>
      </c>
      <c r="I87" s="231">
        <v>990.5333333333333</v>
      </c>
      <c r="J87" s="231">
        <v>1001.1666666666666</v>
      </c>
      <c r="K87" s="230">
        <v>979.9</v>
      </c>
      <c r="L87" s="230">
        <v>956</v>
      </c>
      <c r="M87" s="230">
        <v>1.1738500000000001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505.4</v>
      </c>
      <c r="D88" s="231">
        <v>508.61666666666662</v>
      </c>
      <c r="E88" s="231">
        <v>499.78333333333319</v>
      </c>
      <c r="F88" s="231">
        <v>494.16666666666657</v>
      </c>
      <c r="G88" s="231">
        <v>485.33333333333314</v>
      </c>
      <c r="H88" s="231">
        <v>514.23333333333323</v>
      </c>
      <c r="I88" s="231">
        <v>523.06666666666661</v>
      </c>
      <c r="J88" s="231">
        <v>528.68333333333328</v>
      </c>
      <c r="K88" s="230">
        <v>517.45000000000005</v>
      </c>
      <c r="L88" s="230">
        <v>503</v>
      </c>
      <c r="M88" s="230">
        <v>1.5121500000000001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19354.75</v>
      </c>
      <c r="D89" s="231">
        <v>19261.233333333334</v>
      </c>
      <c r="E89" s="231">
        <v>19066.516666666666</v>
      </c>
      <c r="F89" s="231">
        <v>18778.283333333333</v>
      </c>
      <c r="G89" s="231">
        <v>18583.566666666666</v>
      </c>
      <c r="H89" s="231">
        <v>19549.466666666667</v>
      </c>
      <c r="I89" s="231">
        <v>19744.183333333334</v>
      </c>
      <c r="J89" s="231">
        <v>20032.416666666668</v>
      </c>
      <c r="K89" s="230">
        <v>19455.95</v>
      </c>
      <c r="L89" s="230">
        <v>18973</v>
      </c>
      <c r="M89" s="230">
        <v>0.43421999999999999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543.5</v>
      </c>
      <c r="D90" s="231">
        <v>541.85</v>
      </c>
      <c r="E90" s="231">
        <v>533.70000000000005</v>
      </c>
      <c r="F90" s="231">
        <v>523.9</v>
      </c>
      <c r="G90" s="231">
        <v>515.75</v>
      </c>
      <c r="H90" s="231">
        <v>551.65000000000009</v>
      </c>
      <c r="I90" s="231">
        <v>559.79999999999995</v>
      </c>
      <c r="J90" s="231">
        <v>569.60000000000014</v>
      </c>
      <c r="K90" s="230">
        <v>550</v>
      </c>
      <c r="L90" s="230">
        <v>532.04999999999995</v>
      </c>
      <c r="M90" s="230">
        <v>0.99036000000000002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12.95</v>
      </c>
      <c r="D91" s="231">
        <v>12.833333333333334</v>
      </c>
      <c r="E91" s="231">
        <v>12.716666666666669</v>
      </c>
      <c r="F91" s="231">
        <v>12.483333333333334</v>
      </c>
      <c r="G91" s="231">
        <v>12.366666666666669</v>
      </c>
      <c r="H91" s="231">
        <v>13.066666666666668</v>
      </c>
      <c r="I91" s="231">
        <v>13.183333333333332</v>
      </c>
      <c r="J91" s="231">
        <v>13.416666666666668</v>
      </c>
      <c r="K91" s="230">
        <v>12.95</v>
      </c>
      <c r="L91" s="230">
        <v>12.6</v>
      </c>
      <c r="M91" s="230">
        <v>403.58048000000002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4604.95</v>
      </c>
      <c r="D92" s="231">
        <v>4619.75</v>
      </c>
      <c r="E92" s="231">
        <v>4571.7</v>
      </c>
      <c r="F92" s="231">
        <v>4538.45</v>
      </c>
      <c r="G92" s="231">
        <v>4490.3999999999996</v>
      </c>
      <c r="H92" s="231">
        <v>4653</v>
      </c>
      <c r="I92" s="231">
        <v>4701.0499999999993</v>
      </c>
      <c r="J92" s="231">
        <v>4734.3</v>
      </c>
      <c r="K92" s="230">
        <v>4667.8</v>
      </c>
      <c r="L92" s="230">
        <v>4586.5</v>
      </c>
      <c r="M92" s="230">
        <v>3.6880700000000002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1072.75</v>
      </c>
      <c r="D93" s="231">
        <v>1075.1833333333334</v>
      </c>
      <c r="E93" s="231">
        <v>1066.2166666666667</v>
      </c>
      <c r="F93" s="231">
        <v>1059.6833333333334</v>
      </c>
      <c r="G93" s="231">
        <v>1050.7166666666667</v>
      </c>
      <c r="H93" s="231">
        <v>1081.7166666666667</v>
      </c>
      <c r="I93" s="231">
        <v>1090.6833333333334</v>
      </c>
      <c r="J93" s="231">
        <v>1097.2166666666667</v>
      </c>
      <c r="K93" s="230">
        <v>1084.1500000000001</v>
      </c>
      <c r="L93" s="230">
        <v>1068.6500000000001</v>
      </c>
      <c r="M93" s="230">
        <v>0.30851000000000001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599.4</v>
      </c>
      <c r="D94" s="231">
        <v>597.7833333333333</v>
      </c>
      <c r="E94" s="231">
        <v>592.11666666666656</v>
      </c>
      <c r="F94" s="231">
        <v>584.83333333333326</v>
      </c>
      <c r="G94" s="231">
        <v>579.16666666666652</v>
      </c>
      <c r="H94" s="231">
        <v>605.06666666666661</v>
      </c>
      <c r="I94" s="231">
        <v>610.73333333333335</v>
      </c>
      <c r="J94" s="231">
        <v>618.01666666666665</v>
      </c>
      <c r="K94" s="230">
        <v>603.45000000000005</v>
      </c>
      <c r="L94" s="230">
        <v>590.5</v>
      </c>
      <c r="M94" s="230">
        <v>2.1883699999999999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69.150000000000006</v>
      </c>
      <c r="D95" s="231">
        <v>69.016666666666666</v>
      </c>
      <c r="E95" s="231">
        <v>68.733333333333334</v>
      </c>
      <c r="F95" s="231">
        <v>68.316666666666663</v>
      </c>
      <c r="G95" s="231">
        <v>68.033333333333331</v>
      </c>
      <c r="H95" s="231">
        <v>69.433333333333337</v>
      </c>
      <c r="I95" s="231">
        <v>69.716666666666669</v>
      </c>
      <c r="J95" s="231">
        <v>70.13333333333334</v>
      </c>
      <c r="K95" s="230">
        <v>69.3</v>
      </c>
      <c r="L95" s="230">
        <v>68.599999999999994</v>
      </c>
      <c r="M95" s="230">
        <v>8.1985899999999994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315.85000000000002</v>
      </c>
      <c r="D96" s="231">
        <v>318.61666666666667</v>
      </c>
      <c r="E96" s="231">
        <v>312.23333333333335</v>
      </c>
      <c r="F96" s="231">
        <v>308.61666666666667</v>
      </c>
      <c r="G96" s="231">
        <v>302.23333333333335</v>
      </c>
      <c r="H96" s="231">
        <v>322.23333333333335</v>
      </c>
      <c r="I96" s="231">
        <v>328.61666666666667</v>
      </c>
      <c r="J96" s="231">
        <v>332.23333333333335</v>
      </c>
      <c r="K96" s="230">
        <v>325</v>
      </c>
      <c r="L96" s="230">
        <v>315</v>
      </c>
      <c r="M96" s="230">
        <v>15.265940000000001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3520.2</v>
      </c>
      <c r="D97" s="231">
        <v>3508.4166666666665</v>
      </c>
      <c r="E97" s="231">
        <v>3481.9333333333329</v>
      </c>
      <c r="F97" s="231">
        <v>3443.6666666666665</v>
      </c>
      <c r="G97" s="231">
        <v>3417.1833333333329</v>
      </c>
      <c r="H97" s="231">
        <v>3546.6833333333329</v>
      </c>
      <c r="I97" s="231">
        <v>3573.1666666666665</v>
      </c>
      <c r="J97" s="231">
        <v>3611.4333333333329</v>
      </c>
      <c r="K97" s="230">
        <v>3534.9</v>
      </c>
      <c r="L97" s="230">
        <v>3470.15</v>
      </c>
      <c r="M97" s="230">
        <v>0.37082999999999999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289.2</v>
      </c>
      <c r="D98" s="231">
        <v>289.65000000000003</v>
      </c>
      <c r="E98" s="231">
        <v>284.05000000000007</v>
      </c>
      <c r="F98" s="231">
        <v>278.90000000000003</v>
      </c>
      <c r="G98" s="231">
        <v>273.30000000000007</v>
      </c>
      <c r="H98" s="231">
        <v>294.80000000000007</v>
      </c>
      <c r="I98" s="231">
        <v>300.40000000000009</v>
      </c>
      <c r="J98" s="231">
        <v>305.55000000000007</v>
      </c>
      <c r="K98" s="230">
        <v>295.25</v>
      </c>
      <c r="L98" s="230">
        <v>284.5</v>
      </c>
      <c r="M98" s="230">
        <v>4.5293000000000001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362.95</v>
      </c>
      <c r="D99" s="231">
        <v>362.98333333333335</v>
      </c>
      <c r="E99" s="231">
        <v>359.76666666666671</v>
      </c>
      <c r="F99" s="231">
        <v>356.58333333333337</v>
      </c>
      <c r="G99" s="231">
        <v>353.36666666666673</v>
      </c>
      <c r="H99" s="231">
        <v>366.16666666666669</v>
      </c>
      <c r="I99" s="231">
        <v>369.38333333333338</v>
      </c>
      <c r="J99" s="231">
        <v>372.56666666666666</v>
      </c>
      <c r="K99" s="230">
        <v>366.2</v>
      </c>
      <c r="L99" s="230">
        <v>359.8</v>
      </c>
      <c r="M99" s="230">
        <v>2.1707200000000002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646.45000000000005</v>
      </c>
      <c r="D100" s="231">
        <v>646.93333333333339</v>
      </c>
      <c r="E100" s="231">
        <v>641.36666666666679</v>
      </c>
      <c r="F100" s="231">
        <v>636.28333333333342</v>
      </c>
      <c r="G100" s="231">
        <v>630.71666666666681</v>
      </c>
      <c r="H100" s="231">
        <v>652.01666666666677</v>
      </c>
      <c r="I100" s="231">
        <v>657.58333333333337</v>
      </c>
      <c r="J100" s="231">
        <v>662.66666666666674</v>
      </c>
      <c r="K100" s="230">
        <v>652.5</v>
      </c>
      <c r="L100" s="230">
        <v>641.85</v>
      </c>
      <c r="M100" s="230">
        <v>3.7542900000000001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300.8</v>
      </c>
      <c r="D101" s="231">
        <v>298.83333333333331</v>
      </c>
      <c r="E101" s="231">
        <v>294.96666666666664</v>
      </c>
      <c r="F101" s="231">
        <v>289.13333333333333</v>
      </c>
      <c r="G101" s="231">
        <v>285.26666666666665</v>
      </c>
      <c r="H101" s="231">
        <v>304.66666666666663</v>
      </c>
      <c r="I101" s="231">
        <v>308.5333333333333</v>
      </c>
      <c r="J101" s="231">
        <v>314.36666666666662</v>
      </c>
      <c r="K101" s="230">
        <v>302.7</v>
      </c>
      <c r="L101" s="230">
        <v>293</v>
      </c>
      <c r="M101" s="230">
        <v>145.90135000000001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680.95</v>
      </c>
      <c r="D102" s="231">
        <v>681.55000000000007</v>
      </c>
      <c r="E102" s="231">
        <v>672.55000000000018</v>
      </c>
      <c r="F102" s="231">
        <v>664.15000000000009</v>
      </c>
      <c r="G102" s="231">
        <v>655.1500000000002</v>
      </c>
      <c r="H102" s="231">
        <v>689.95000000000016</v>
      </c>
      <c r="I102" s="231">
        <v>698.94999999999993</v>
      </c>
      <c r="J102" s="231">
        <v>707.35000000000014</v>
      </c>
      <c r="K102" s="230">
        <v>690.55</v>
      </c>
      <c r="L102" s="230">
        <v>673.15</v>
      </c>
      <c r="M102" s="230">
        <v>0.59802999999999995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676.55</v>
      </c>
      <c r="D103" s="231">
        <v>675.38333333333333</v>
      </c>
      <c r="E103" s="231">
        <v>672.76666666666665</v>
      </c>
      <c r="F103" s="231">
        <v>668.98333333333335</v>
      </c>
      <c r="G103" s="231">
        <v>666.36666666666667</v>
      </c>
      <c r="H103" s="231">
        <v>679.16666666666663</v>
      </c>
      <c r="I103" s="231">
        <v>681.78333333333319</v>
      </c>
      <c r="J103" s="231">
        <v>685.56666666666661</v>
      </c>
      <c r="K103" s="230">
        <v>678</v>
      </c>
      <c r="L103" s="230">
        <v>671.6</v>
      </c>
      <c r="M103" s="230">
        <v>1.1298299999999999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1115.3499999999999</v>
      </c>
      <c r="D104" s="231">
        <v>1127.1333333333332</v>
      </c>
      <c r="E104" s="231">
        <v>1096.9166666666665</v>
      </c>
      <c r="F104" s="231">
        <v>1078.4833333333333</v>
      </c>
      <c r="G104" s="231">
        <v>1048.2666666666667</v>
      </c>
      <c r="H104" s="231">
        <v>1145.5666666666664</v>
      </c>
      <c r="I104" s="231">
        <v>1175.7833333333331</v>
      </c>
      <c r="J104" s="231">
        <v>1194.2166666666662</v>
      </c>
      <c r="K104" s="230">
        <v>1157.3499999999999</v>
      </c>
      <c r="L104" s="230">
        <v>1108.7</v>
      </c>
      <c r="M104" s="230">
        <v>1.5657099999999999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114.75</v>
      </c>
      <c r="D105" s="231">
        <v>114.89999999999999</v>
      </c>
      <c r="E105" s="231">
        <v>113.34999999999998</v>
      </c>
      <c r="F105" s="231">
        <v>111.94999999999999</v>
      </c>
      <c r="G105" s="231">
        <v>110.39999999999998</v>
      </c>
      <c r="H105" s="231">
        <v>116.29999999999998</v>
      </c>
      <c r="I105" s="231">
        <v>117.85</v>
      </c>
      <c r="J105" s="231">
        <v>119.24999999999999</v>
      </c>
      <c r="K105" s="230">
        <v>116.45</v>
      </c>
      <c r="L105" s="230">
        <v>113.5</v>
      </c>
      <c r="M105" s="230">
        <v>10.290469999999999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1730.5</v>
      </c>
      <c r="D106" s="231">
        <v>1724.1666666666667</v>
      </c>
      <c r="E106" s="231">
        <v>1708.3333333333335</v>
      </c>
      <c r="F106" s="231">
        <v>1686.1666666666667</v>
      </c>
      <c r="G106" s="231">
        <v>1670.3333333333335</v>
      </c>
      <c r="H106" s="231">
        <v>1746.3333333333335</v>
      </c>
      <c r="I106" s="231">
        <v>1762.166666666667</v>
      </c>
      <c r="J106" s="231">
        <v>1784.3333333333335</v>
      </c>
      <c r="K106" s="230">
        <v>1740</v>
      </c>
      <c r="L106" s="230">
        <v>1702</v>
      </c>
      <c r="M106" s="230">
        <v>2.5345300000000002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26.95</v>
      </c>
      <c r="D107" s="231">
        <v>27.049999999999997</v>
      </c>
      <c r="E107" s="231">
        <v>26.449999999999996</v>
      </c>
      <c r="F107" s="231">
        <v>25.95</v>
      </c>
      <c r="G107" s="231">
        <v>25.349999999999998</v>
      </c>
      <c r="H107" s="231">
        <v>27.549999999999994</v>
      </c>
      <c r="I107" s="231">
        <v>28.149999999999995</v>
      </c>
      <c r="J107" s="231">
        <v>28.649999999999991</v>
      </c>
      <c r="K107" s="230">
        <v>27.65</v>
      </c>
      <c r="L107" s="230">
        <v>26.55</v>
      </c>
      <c r="M107" s="230">
        <v>82.998959999999997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984.2</v>
      </c>
      <c r="D108" s="231">
        <v>985.13333333333333</v>
      </c>
      <c r="E108" s="231">
        <v>980.06666666666661</v>
      </c>
      <c r="F108" s="231">
        <v>975.93333333333328</v>
      </c>
      <c r="G108" s="231">
        <v>970.86666666666656</v>
      </c>
      <c r="H108" s="231">
        <v>989.26666666666665</v>
      </c>
      <c r="I108" s="231">
        <v>994.33333333333348</v>
      </c>
      <c r="J108" s="231">
        <v>998.4666666666667</v>
      </c>
      <c r="K108" s="230">
        <v>990.2</v>
      </c>
      <c r="L108" s="230">
        <v>981</v>
      </c>
      <c r="M108" s="230">
        <v>1.9233800000000001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550.95000000000005</v>
      </c>
      <c r="D109" s="231">
        <v>548.26666666666665</v>
      </c>
      <c r="E109" s="231">
        <v>542.63333333333333</v>
      </c>
      <c r="F109" s="231">
        <v>534.31666666666672</v>
      </c>
      <c r="G109" s="231">
        <v>528.68333333333339</v>
      </c>
      <c r="H109" s="231">
        <v>556.58333333333326</v>
      </c>
      <c r="I109" s="231">
        <v>562.21666666666647</v>
      </c>
      <c r="J109" s="231">
        <v>570.53333333333319</v>
      </c>
      <c r="K109" s="230">
        <v>553.9</v>
      </c>
      <c r="L109" s="230">
        <v>539.95000000000005</v>
      </c>
      <c r="M109" s="230">
        <v>1.1426400000000001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777.75</v>
      </c>
      <c r="D110" s="231">
        <v>776.08333333333337</v>
      </c>
      <c r="E110" s="231">
        <v>772.36666666666679</v>
      </c>
      <c r="F110" s="231">
        <v>766.98333333333346</v>
      </c>
      <c r="G110" s="231">
        <v>763.26666666666688</v>
      </c>
      <c r="H110" s="231">
        <v>781.4666666666667</v>
      </c>
      <c r="I110" s="231">
        <v>785.18333333333317</v>
      </c>
      <c r="J110" s="231">
        <v>790.56666666666661</v>
      </c>
      <c r="K110" s="230">
        <v>779.8</v>
      </c>
      <c r="L110" s="230">
        <v>770.7</v>
      </c>
      <c r="M110" s="230">
        <v>2.12601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6728.2</v>
      </c>
      <c r="D111" s="231">
        <v>6676.0666666666666</v>
      </c>
      <c r="E111" s="231">
        <v>6592.1333333333332</v>
      </c>
      <c r="F111" s="231">
        <v>6456.0666666666666</v>
      </c>
      <c r="G111" s="231">
        <v>6372.1333333333332</v>
      </c>
      <c r="H111" s="231">
        <v>6812.1333333333332</v>
      </c>
      <c r="I111" s="231">
        <v>6896.0666666666657</v>
      </c>
      <c r="J111" s="231">
        <v>7032.1333333333332</v>
      </c>
      <c r="K111" s="230">
        <v>6760</v>
      </c>
      <c r="L111" s="230">
        <v>6540</v>
      </c>
      <c r="M111" s="230">
        <v>0.51951000000000003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401.1</v>
      </c>
      <c r="D112" s="231">
        <v>398.0333333333333</v>
      </c>
      <c r="E112" s="231">
        <v>391.11666666666662</v>
      </c>
      <c r="F112" s="231">
        <v>381.13333333333333</v>
      </c>
      <c r="G112" s="231">
        <v>374.21666666666664</v>
      </c>
      <c r="H112" s="231">
        <v>408.01666666666659</v>
      </c>
      <c r="I112" s="231">
        <v>414.93333333333334</v>
      </c>
      <c r="J112" s="231">
        <v>424.91666666666657</v>
      </c>
      <c r="K112" s="230">
        <v>404.95</v>
      </c>
      <c r="L112" s="230">
        <v>388.05</v>
      </c>
      <c r="M112" s="230">
        <v>5.8311000000000002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296.95</v>
      </c>
      <c r="D113" s="231">
        <v>297.31666666666666</v>
      </c>
      <c r="E113" s="231">
        <v>294.13333333333333</v>
      </c>
      <c r="F113" s="231">
        <v>291.31666666666666</v>
      </c>
      <c r="G113" s="231">
        <v>288.13333333333333</v>
      </c>
      <c r="H113" s="231">
        <v>300.13333333333333</v>
      </c>
      <c r="I113" s="231">
        <v>303.31666666666661</v>
      </c>
      <c r="J113" s="231">
        <v>306.13333333333333</v>
      </c>
      <c r="K113" s="230">
        <v>300.5</v>
      </c>
      <c r="L113" s="230">
        <v>294.5</v>
      </c>
      <c r="M113" s="230">
        <v>7.5857200000000002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459.3</v>
      </c>
      <c r="D114" s="231">
        <v>458.93333333333334</v>
      </c>
      <c r="E114" s="231">
        <v>453.86666666666667</v>
      </c>
      <c r="F114" s="231">
        <v>448.43333333333334</v>
      </c>
      <c r="G114" s="231">
        <v>443.36666666666667</v>
      </c>
      <c r="H114" s="231">
        <v>464.36666666666667</v>
      </c>
      <c r="I114" s="231">
        <v>469.43333333333339</v>
      </c>
      <c r="J114" s="231">
        <v>474.86666666666667</v>
      </c>
      <c r="K114" s="230">
        <v>464</v>
      </c>
      <c r="L114" s="230">
        <v>453.5</v>
      </c>
      <c r="M114" s="230">
        <v>2.56528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717.4</v>
      </c>
      <c r="D115" s="231">
        <v>709.2833333333333</v>
      </c>
      <c r="E115" s="231">
        <v>698.76666666666665</v>
      </c>
      <c r="F115" s="231">
        <v>680.13333333333333</v>
      </c>
      <c r="G115" s="231">
        <v>669.61666666666667</v>
      </c>
      <c r="H115" s="231">
        <v>727.91666666666663</v>
      </c>
      <c r="I115" s="231">
        <v>738.43333333333328</v>
      </c>
      <c r="J115" s="231">
        <v>757.06666666666661</v>
      </c>
      <c r="K115" s="230">
        <v>719.8</v>
      </c>
      <c r="L115" s="230">
        <v>690.65</v>
      </c>
      <c r="M115" s="230">
        <v>1.4538899999999999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989.6</v>
      </c>
      <c r="D116" s="231">
        <v>986.81666666666661</v>
      </c>
      <c r="E116" s="231">
        <v>978.83333333333326</v>
      </c>
      <c r="F116" s="231">
        <v>968.06666666666661</v>
      </c>
      <c r="G116" s="231">
        <v>960.08333333333326</v>
      </c>
      <c r="H116" s="231">
        <v>997.58333333333326</v>
      </c>
      <c r="I116" s="231">
        <v>1005.5666666666666</v>
      </c>
      <c r="J116" s="231">
        <v>1016.3333333333333</v>
      </c>
      <c r="K116" s="230">
        <v>994.8</v>
      </c>
      <c r="L116" s="230">
        <v>976.05</v>
      </c>
      <c r="M116" s="230">
        <v>19.90297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944.4</v>
      </c>
      <c r="D117" s="231">
        <v>941.43333333333339</v>
      </c>
      <c r="E117" s="231">
        <v>936.16666666666674</v>
      </c>
      <c r="F117" s="231">
        <v>927.93333333333339</v>
      </c>
      <c r="G117" s="231">
        <v>922.66666666666674</v>
      </c>
      <c r="H117" s="231">
        <v>949.66666666666674</v>
      </c>
      <c r="I117" s="231">
        <v>954.93333333333339</v>
      </c>
      <c r="J117" s="231">
        <v>963.16666666666674</v>
      </c>
      <c r="K117" s="230">
        <v>946.7</v>
      </c>
      <c r="L117" s="230">
        <v>933.2</v>
      </c>
      <c r="M117" s="230">
        <v>16.186679999999999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137.94999999999999</v>
      </c>
      <c r="D118" s="231">
        <v>138.1</v>
      </c>
      <c r="E118" s="231">
        <v>136.29999999999998</v>
      </c>
      <c r="F118" s="231">
        <v>134.64999999999998</v>
      </c>
      <c r="G118" s="231">
        <v>132.84999999999997</v>
      </c>
      <c r="H118" s="231">
        <v>139.75</v>
      </c>
      <c r="I118" s="231">
        <v>141.55000000000001</v>
      </c>
      <c r="J118" s="231">
        <v>143.20000000000002</v>
      </c>
      <c r="K118" s="230">
        <v>139.9</v>
      </c>
      <c r="L118" s="230">
        <v>136.44999999999999</v>
      </c>
      <c r="M118" s="230">
        <v>22.45242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1490.2</v>
      </c>
      <c r="D119" s="231">
        <v>1494.5666666666666</v>
      </c>
      <c r="E119" s="231">
        <v>1477.8833333333332</v>
      </c>
      <c r="F119" s="231">
        <v>1465.5666666666666</v>
      </c>
      <c r="G119" s="231">
        <v>1448.8833333333332</v>
      </c>
      <c r="H119" s="231">
        <v>1506.8833333333332</v>
      </c>
      <c r="I119" s="231">
        <v>1523.5666666666666</v>
      </c>
      <c r="J119" s="231">
        <v>1535.8833333333332</v>
      </c>
      <c r="K119" s="230">
        <v>1511.25</v>
      </c>
      <c r="L119" s="230">
        <v>1482.25</v>
      </c>
      <c r="M119" s="230">
        <v>0.45734000000000002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236.55</v>
      </c>
      <c r="D120" s="231">
        <v>236.11666666666667</v>
      </c>
      <c r="E120" s="231">
        <v>234.98333333333335</v>
      </c>
      <c r="F120" s="231">
        <v>233.41666666666669</v>
      </c>
      <c r="G120" s="231">
        <v>232.28333333333336</v>
      </c>
      <c r="H120" s="231">
        <v>237.68333333333334</v>
      </c>
      <c r="I120" s="231">
        <v>238.81666666666666</v>
      </c>
      <c r="J120" s="231">
        <v>240.38333333333333</v>
      </c>
      <c r="K120" s="230">
        <v>237.25</v>
      </c>
      <c r="L120" s="230">
        <v>234.55</v>
      </c>
      <c r="M120" s="230">
        <v>36.50159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539.45000000000005</v>
      </c>
      <c r="D121" s="231">
        <v>536.61666666666667</v>
      </c>
      <c r="E121" s="231">
        <v>531.23333333333335</v>
      </c>
      <c r="F121" s="231">
        <v>523.01666666666665</v>
      </c>
      <c r="G121" s="231">
        <v>517.63333333333333</v>
      </c>
      <c r="H121" s="231">
        <v>544.83333333333337</v>
      </c>
      <c r="I121" s="231">
        <v>550.21666666666681</v>
      </c>
      <c r="J121" s="231">
        <v>558.43333333333339</v>
      </c>
      <c r="K121" s="230">
        <v>542</v>
      </c>
      <c r="L121" s="230">
        <v>528.4</v>
      </c>
      <c r="M121" s="230">
        <v>5.15327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4125.3999999999996</v>
      </c>
      <c r="D122" s="231">
        <v>4125.166666666667</v>
      </c>
      <c r="E122" s="231">
        <v>4100.3333333333339</v>
      </c>
      <c r="F122" s="231">
        <v>4075.2666666666673</v>
      </c>
      <c r="G122" s="231">
        <v>4050.4333333333343</v>
      </c>
      <c r="H122" s="231">
        <v>4150.2333333333336</v>
      </c>
      <c r="I122" s="231">
        <v>4175.0666666666675</v>
      </c>
      <c r="J122" s="231">
        <v>4200.1333333333332</v>
      </c>
      <c r="K122" s="230">
        <v>4150</v>
      </c>
      <c r="L122" s="230">
        <v>4100.1000000000004</v>
      </c>
      <c r="M122" s="230">
        <v>1.15839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1604.55</v>
      </c>
      <c r="D123" s="231">
        <v>1598.1000000000001</v>
      </c>
      <c r="E123" s="231">
        <v>1589.2000000000003</v>
      </c>
      <c r="F123" s="231">
        <v>1573.8500000000001</v>
      </c>
      <c r="G123" s="231">
        <v>1564.9500000000003</v>
      </c>
      <c r="H123" s="231">
        <v>1613.4500000000003</v>
      </c>
      <c r="I123" s="231">
        <v>1622.3500000000004</v>
      </c>
      <c r="J123" s="231">
        <v>1637.7000000000003</v>
      </c>
      <c r="K123" s="230">
        <v>1607</v>
      </c>
      <c r="L123" s="230">
        <v>1582.75</v>
      </c>
      <c r="M123" s="230">
        <v>3.0672100000000002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2088.5500000000002</v>
      </c>
      <c r="D124" s="231">
        <v>2097.5666666666671</v>
      </c>
      <c r="E124" s="231">
        <v>2058.1333333333341</v>
      </c>
      <c r="F124" s="231">
        <v>2027.7166666666672</v>
      </c>
      <c r="G124" s="231">
        <v>1988.2833333333342</v>
      </c>
      <c r="H124" s="231">
        <v>2127.983333333334</v>
      </c>
      <c r="I124" s="231">
        <v>2167.4166666666674</v>
      </c>
      <c r="J124" s="231">
        <v>2197.8333333333339</v>
      </c>
      <c r="K124" s="230">
        <v>2137</v>
      </c>
      <c r="L124" s="230">
        <v>2067.15</v>
      </c>
      <c r="M124" s="230">
        <v>1.8092200000000001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639.65</v>
      </c>
      <c r="D125" s="231">
        <v>637.55000000000007</v>
      </c>
      <c r="E125" s="231">
        <v>632.10000000000014</v>
      </c>
      <c r="F125" s="231">
        <v>624.55000000000007</v>
      </c>
      <c r="G125" s="231">
        <v>619.10000000000014</v>
      </c>
      <c r="H125" s="231">
        <v>645.10000000000014</v>
      </c>
      <c r="I125" s="231">
        <v>650.55000000000018</v>
      </c>
      <c r="J125" s="231">
        <v>658.10000000000014</v>
      </c>
      <c r="K125" s="230">
        <v>643</v>
      </c>
      <c r="L125" s="230">
        <v>630</v>
      </c>
      <c r="M125" s="230">
        <v>4.4271700000000003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960.2</v>
      </c>
      <c r="D126" s="231">
        <v>960.51666666666677</v>
      </c>
      <c r="E126" s="231">
        <v>953.53333333333353</v>
      </c>
      <c r="F126" s="231">
        <v>946.86666666666679</v>
      </c>
      <c r="G126" s="231">
        <v>939.88333333333355</v>
      </c>
      <c r="H126" s="231">
        <v>967.18333333333351</v>
      </c>
      <c r="I126" s="231">
        <v>974.16666666666686</v>
      </c>
      <c r="J126" s="231">
        <v>980.83333333333348</v>
      </c>
      <c r="K126" s="230">
        <v>967.5</v>
      </c>
      <c r="L126" s="230">
        <v>953.85</v>
      </c>
      <c r="M126" s="230">
        <v>1.36724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1030.95</v>
      </c>
      <c r="D127" s="231">
        <v>1022.6166666666667</v>
      </c>
      <c r="E127" s="231">
        <v>1001.7333333333333</v>
      </c>
      <c r="F127" s="231">
        <v>972.51666666666665</v>
      </c>
      <c r="G127" s="231">
        <v>951.63333333333333</v>
      </c>
      <c r="H127" s="231">
        <v>1051.8333333333335</v>
      </c>
      <c r="I127" s="231">
        <v>1072.7166666666667</v>
      </c>
      <c r="J127" s="231">
        <v>1101.9333333333334</v>
      </c>
      <c r="K127" s="230">
        <v>1043.5</v>
      </c>
      <c r="L127" s="230">
        <v>993.4</v>
      </c>
      <c r="M127" s="230">
        <v>2.4798399999999998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256.85000000000002</v>
      </c>
      <c r="D128" s="231">
        <v>256.26666666666665</v>
      </c>
      <c r="E128" s="231">
        <v>254.5333333333333</v>
      </c>
      <c r="F128" s="231">
        <v>252.21666666666664</v>
      </c>
      <c r="G128" s="231">
        <v>250.48333333333329</v>
      </c>
      <c r="H128" s="231">
        <v>258.58333333333331</v>
      </c>
      <c r="I128" s="231">
        <v>260.31666666666666</v>
      </c>
      <c r="J128" s="231">
        <v>262.63333333333333</v>
      </c>
      <c r="K128" s="230">
        <v>258</v>
      </c>
      <c r="L128" s="230">
        <v>253.95</v>
      </c>
      <c r="M128" s="230">
        <v>19.742819999999998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1640.35</v>
      </c>
      <c r="D129" s="231">
        <v>1638.6333333333332</v>
      </c>
      <c r="E129" s="231">
        <v>1621.7166666666665</v>
      </c>
      <c r="F129" s="231">
        <v>1603.0833333333333</v>
      </c>
      <c r="G129" s="231">
        <v>1586.1666666666665</v>
      </c>
      <c r="H129" s="231">
        <v>1657.2666666666664</v>
      </c>
      <c r="I129" s="231">
        <v>1674.1833333333334</v>
      </c>
      <c r="J129" s="231">
        <v>1692.8166666666664</v>
      </c>
      <c r="K129" s="230">
        <v>1655.55</v>
      </c>
      <c r="L129" s="230">
        <v>1620</v>
      </c>
      <c r="M129" s="230">
        <v>6.7089600000000003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1257.3499999999999</v>
      </c>
      <c r="D130" s="231">
        <v>1233.8999999999999</v>
      </c>
      <c r="E130" s="231">
        <v>1192.2499999999998</v>
      </c>
      <c r="F130" s="231">
        <v>1127.1499999999999</v>
      </c>
      <c r="G130" s="231">
        <v>1085.4999999999998</v>
      </c>
      <c r="H130" s="231">
        <v>1298.9999999999998</v>
      </c>
      <c r="I130" s="231">
        <v>1340.6499999999999</v>
      </c>
      <c r="J130" s="231">
        <v>1405.7499999999998</v>
      </c>
      <c r="K130" s="230">
        <v>1275.55</v>
      </c>
      <c r="L130" s="230">
        <v>1168.8</v>
      </c>
      <c r="M130" s="230">
        <v>19.951519999999999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821.85</v>
      </c>
      <c r="D131" s="231">
        <v>820.31666666666661</v>
      </c>
      <c r="E131" s="231">
        <v>813.63333333333321</v>
      </c>
      <c r="F131" s="231">
        <v>805.41666666666663</v>
      </c>
      <c r="G131" s="231">
        <v>798.73333333333323</v>
      </c>
      <c r="H131" s="231">
        <v>828.53333333333319</v>
      </c>
      <c r="I131" s="231">
        <v>835.21666666666658</v>
      </c>
      <c r="J131" s="231">
        <v>843.43333333333317</v>
      </c>
      <c r="K131" s="230">
        <v>827</v>
      </c>
      <c r="L131" s="230">
        <v>812.1</v>
      </c>
      <c r="M131" s="230">
        <v>0.35953000000000002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434.25</v>
      </c>
      <c r="D132" s="231">
        <v>432.58333333333331</v>
      </c>
      <c r="E132" s="231">
        <v>429.26666666666665</v>
      </c>
      <c r="F132" s="231">
        <v>424.28333333333336</v>
      </c>
      <c r="G132" s="231">
        <v>420.9666666666667</v>
      </c>
      <c r="H132" s="231">
        <v>437.56666666666661</v>
      </c>
      <c r="I132" s="231">
        <v>440.88333333333333</v>
      </c>
      <c r="J132" s="231">
        <v>445.86666666666656</v>
      </c>
      <c r="K132" s="230">
        <v>435.9</v>
      </c>
      <c r="L132" s="230">
        <v>427.6</v>
      </c>
      <c r="M132" s="230">
        <v>38.044939999999997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514.29999999999995</v>
      </c>
      <c r="D133" s="231">
        <v>514.11666666666667</v>
      </c>
      <c r="E133" s="231">
        <v>509.2833333333333</v>
      </c>
      <c r="F133" s="231">
        <v>504.26666666666665</v>
      </c>
      <c r="G133" s="231">
        <v>499.43333333333328</v>
      </c>
      <c r="H133" s="231">
        <v>519.13333333333333</v>
      </c>
      <c r="I133" s="231">
        <v>523.96666666666658</v>
      </c>
      <c r="J133" s="231">
        <v>528.98333333333335</v>
      </c>
      <c r="K133" s="230">
        <v>518.95000000000005</v>
      </c>
      <c r="L133" s="230">
        <v>509.1</v>
      </c>
      <c r="M133" s="230">
        <v>27.513020000000001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2086.25</v>
      </c>
      <c r="D134" s="231">
        <v>2079.5666666666666</v>
      </c>
      <c r="E134" s="231">
        <v>2061.6833333333334</v>
      </c>
      <c r="F134" s="231">
        <v>2037.1166666666668</v>
      </c>
      <c r="G134" s="231">
        <v>2019.2333333333336</v>
      </c>
      <c r="H134" s="231">
        <v>2104.1333333333332</v>
      </c>
      <c r="I134" s="231">
        <v>2122.0166666666664</v>
      </c>
      <c r="J134" s="231">
        <v>2146.583333333333</v>
      </c>
      <c r="K134" s="230">
        <v>2097.4499999999998</v>
      </c>
      <c r="L134" s="230">
        <v>2055</v>
      </c>
      <c r="M134" s="230">
        <v>1.6473800000000001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594.1</v>
      </c>
      <c r="D135" s="231">
        <v>596.0333333333333</v>
      </c>
      <c r="E135" s="231">
        <v>591.06666666666661</v>
      </c>
      <c r="F135" s="231">
        <v>588.0333333333333</v>
      </c>
      <c r="G135" s="231">
        <v>583.06666666666661</v>
      </c>
      <c r="H135" s="231">
        <v>599.06666666666661</v>
      </c>
      <c r="I135" s="231">
        <v>604.0333333333333</v>
      </c>
      <c r="J135" s="231">
        <v>607.06666666666661</v>
      </c>
      <c r="K135" s="230">
        <v>601</v>
      </c>
      <c r="L135" s="230">
        <v>593</v>
      </c>
      <c r="M135" s="230">
        <v>1.84839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1958.55</v>
      </c>
      <c r="D136" s="231">
        <v>1958.0666666666668</v>
      </c>
      <c r="E136" s="231">
        <v>1946.1333333333337</v>
      </c>
      <c r="F136" s="231">
        <v>1933.7166666666669</v>
      </c>
      <c r="G136" s="231">
        <v>1921.7833333333338</v>
      </c>
      <c r="H136" s="231">
        <v>1970.4833333333336</v>
      </c>
      <c r="I136" s="231">
        <v>1982.4166666666665</v>
      </c>
      <c r="J136" s="231">
        <v>1994.8333333333335</v>
      </c>
      <c r="K136" s="230">
        <v>1970</v>
      </c>
      <c r="L136" s="230">
        <v>1945.65</v>
      </c>
      <c r="M136" s="230">
        <v>3.0901000000000001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370.35</v>
      </c>
      <c r="D137" s="231">
        <v>371.7166666666667</v>
      </c>
      <c r="E137" s="231">
        <v>365.78333333333342</v>
      </c>
      <c r="F137" s="231">
        <v>361.2166666666667</v>
      </c>
      <c r="G137" s="231">
        <v>355.28333333333342</v>
      </c>
      <c r="H137" s="231">
        <v>376.28333333333342</v>
      </c>
      <c r="I137" s="231">
        <v>382.2166666666667</v>
      </c>
      <c r="J137" s="231">
        <v>386.78333333333342</v>
      </c>
      <c r="K137" s="230">
        <v>377.65</v>
      </c>
      <c r="L137" s="230">
        <v>367.15</v>
      </c>
      <c r="M137" s="230">
        <v>2.1455199999999999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205.1</v>
      </c>
      <c r="D138" s="231">
        <v>205.85</v>
      </c>
      <c r="E138" s="231">
        <v>203.25</v>
      </c>
      <c r="F138" s="231">
        <v>201.4</v>
      </c>
      <c r="G138" s="231">
        <v>198.8</v>
      </c>
      <c r="H138" s="231">
        <v>207.7</v>
      </c>
      <c r="I138" s="231">
        <v>210.29999999999995</v>
      </c>
      <c r="J138" s="231">
        <v>212.14999999999998</v>
      </c>
      <c r="K138" s="230">
        <v>208.45</v>
      </c>
      <c r="L138" s="230">
        <v>204</v>
      </c>
      <c r="M138" s="230">
        <v>8.0658300000000001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175.85</v>
      </c>
      <c r="D139" s="231">
        <v>176.5</v>
      </c>
      <c r="E139" s="231">
        <v>173.45</v>
      </c>
      <c r="F139" s="231">
        <v>171.04999999999998</v>
      </c>
      <c r="G139" s="231">
        <v>167.99999999999997</v>
      </c>
      <c r="H139" s="231">
        <v>178.9</v>
      </c>
      <c r="I139" s="231">
        <v>181.95000000000002</v>
      </c>
      <c r="J139" s="231">
        <v>184.35000000000002</v>
      </c>
      <c r="K139" s="230">
        <v>179.55</v>
      </c>
      <c r="L139" s="230">
        <v>174.1</v>
      </c>
      <c r="M139" s="230">
        <v>17.55808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37.25</v>
      </c>
      <c r="D140" s="231">
        <v>37.18333333333333</v>
      </c>
      <c r="E140" s="231">
        <v>36.86666666666666</v>
      </c>
      <c r="F140" s="231">
        <v>36.483333333333327</v>
      </c>
      <c r="G140" s="231">
        <v>36.166666666666657</v>
      </c>
      <c r="H140" s="231">
        <v>37.566666666666663</v>
      </c>
      <c r="I140" s="231">
        <v>37.88333333333334</v>
      </c>
      <c r="J140" s="231">
        <v>38.266666666666666</v>
      </c>
      <c r="K140" s="230">
        <v>37.5</v>
      </c>
      <c r="L140" s="230">
        <v>36.799999999999997</v>
      </c>
      <c r="M140" s="230">
        <v>8.5063999999999993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177</v>
      </c>
      <c r="D141" s="231">
        <v>177.56666666666669</v>
      </c>
      <c r="E141" s="231">
        <v>175.93333333333339</v>
      </c>
      <c r="F141" s="231">
        <v>174.8666666666667</v>
      </c>
      <c r="G141" s="231">
        <v>173.23333333333341</v>
      </c>
      <c r="H141" s="231">
        <v>178.63333333333338</v>
      </c>
      <c r="I141" s="231">
        <v>180.26666666666665</v>
      </c>
      <c r="J141" s="231">
        <v>181.33333333333337</v>
      </c>
      <c r="K141" s="230">
        <v>179.2</v>
      </c>
      <c r="L141" s="230">
        <v>176.5</v>
      </c>
      <c r="M141" s="230">
        <v>2.4355000000000002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3425.25</v>
      </c>
      <c r="D142" s="231">
        <v>3403.4166666666665</v>
      </c>
      <c r="E142" s="231">
        <v>3370.833333333333</v>
      </c>
      <c r="F142" s="231">
        <v>3316.4166666666665</v>
      </c>
      <c r="G142" s="231">
        <v>3283.833333333333</v>
      </c>
      <c r="H142" s="231">
        <v>3457.833333333333</v>
      </c>
      <c r="I142" s="231">
        <v>3490.4166666666661</v>
      </c>
      <c r="J142" s="231">
        <v>3544.833333333333</v>
      </c>
      <c r="K142" s="230">
        <v>3436</v>
      </c>
      <c r="L142" s="230">
        <v>3349</v>
      </c>
      <c r="M142" s="230">
        <v>4.9415899999999997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2892.25</v>
      </c>
      <c r="D143" s="231">
        <v>2900.85</v>
      </c>
      <c r="E143" s="231">
        <v>2872.3999999999996</v>
      </c>
      <c r="F143" s="231">
        <v>2852.5499999999997</v>
      </c>
      <c r="G143" s="231">
        <v>2824.0999999999995</v>
      </c>
      <c r="H143" s="231">
        <v>2920.7</v>
      </c>
      <c r="I143" s="231">
        <v>2949.1499999999996</v>
      </c>
      <c r="J143" s="231">
        <v>2969</v>
      </c>
      <c r="K143" s="230">
        <v>2929.3</v>
      </c>
      <c r="L143" s="230">
        <v>2881</v>
      </c>
      <c r="M143" s="230">
        <v>1.01322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1949.85</v>
      </c>
      <c r="D144" s="231">
        <v>1943.6166666666668</v>
      </c>
      <c r="E144" s="231">
        <v>1932.2333333333336</v>
      </c>
      <c r="F144" s="231">
        <v>1914.6166666666668</v>
      </c>
      <c r="G144" s="231">
        <v>1903.2333333333336</v>
      </c>
      <c r="H144" s="231">
        <v>1961.2333333333336</v>
      </c>
      <c r="I144" s="231">
        <v>1972.6166666666668</v>
      </c>
      <c r="J144" s="231">
        <v>1990.2333333333336</v>
      </c>
      <c r="K144" s="230">
        <v>1955</v>
      </c>
      <c r="L144" s="230">
        <v>1926</v>
      </c>
      <c r="M144" s="230">
        <v>1.0467500000000001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4867.3</v>
      </c>
      <c r="D145" s="231">
        <v>4890.6833333333334</v>
      </c>
      <c r="E145" s="231">
        <v>4816.5166666666664</v>
      </c>
      <c r="F145" s="231">
        <v>4765.7333333333327</v>
      </c>
      <c r="G145" s="231">
        <v>4691.5666666666657</v>
      </c>
      <c r="H145" s="231">
        <v>4941.4666666666672</v>
      </c>
      <c r="I145" s="231">
        <v>5015.6333333333332</v>
      </c>
      <c r="J145" s="231">
        <v>5066.4166666666679</v>
      </c>
      <c r="K145" s="230">
        <v>4964.8500000000004</v>
      </c>
      <c r="L145" s="230">
        <v>4839.8999999999996</v>
      </c>
      <c r="M145" s="230">
        <v>4.5430099999999998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512.04999999999995</v>
      </c>
      <c r="D146" s="231">
        <v>510.48333333333329</v>
      </c>
      <c r="E146" s="231">
        <v>507.96666666666658</v>
      </c>
      <c r="F146" s="231">
        <v>503.88333333333327</v>
      </c>
      <c r="G146" s="231">
        <v>501.36666666666656</v>
      </c>
      <c r="H146" s="231">
        <v>514.56666666666661</v>
      </c>
      <c r="I146" s="231">
        <v>517.08333333333337</v>
      </c>
      <c r="J146" s="231">
        <v>521.16666666666663</v>
      </c>
      <c r="K146" s="230">
        <v>513</v>
      </c>
      <c r="L146" s="230">
        <v>506.4</v>
      </c>
      <c r="M146" s="230">
        <v>1.09053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188.9</v>
      </c>
      <c r="D147" s="231">
        <v>188.88333333333335</v>
      </c>
      <c r="E147" s="231">
        <v>186.9666666666667</v>
      </c>
      <c r="F147" s="231">
        <v>185.03333333333333</v>
      </c>
      <c r="G147" s="231">
        <v>183.11666666666667</v>
      </c>
      <c r="H147" s="231">
        <v>190.81666666666672</v>
      </c>
      <c r="I147" s="231">
        <v>192.73333333333341</v>
      </c>
      <c r="J147" s="231">
        <v>194.66666666666674</v>
      </c>
      <c r="K147" s="230">
        <v>190.8</v>
      </c>
      <c r="L147" s="230">
        <v>186.95</v>
      </c>
      <c r="M147" s="230">
        <v>3.7541099999999998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191.8</v>
      </c>
      <c r="D148" s="231">
        <v>187</v>
      </c>
      <c r="E148" s="231">
        <v>177.8</v>
      </c>
      <c r="F148" s="231">
        <v>163.80000000000001</v>
      </c>
      <c r="G148" s="231">
        <v>154.60000000000002</v>
      </c>
      <c r="H148" s="231">
        <v>201</v>
      </c>
      <c r="I148" s="231">
        <v>210.2</v>
      </c>
      <c r="J148" s="231">
        <v>224.2</v>
      </c>
      <c r="K148" s="230">
        <v>196.2</v>
      </c>
      <c r="L148" s="230">
        <v>173</v>
      </c>
      <c r="M148" s="230">
        <v>140.75557000000001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47.05</v>
      </c>
      <c r="D149" s="231">
        <v>47.366666666666667</v>
      </c>
      <c r="E149" s="231">
        <v>46.433333333333337</v>
      </c>
      <c r="F149" s="231">
        <v>45.81666666666667</v>
      </c>
      <c r="G149" s="231">
        <v>44.88333333333334</v>
      </c>
      <c r="H149" s="231">
        <v>47.983333333333334</v>
      </c>
      <c r="I149" s="231">
        <v>48.916666666666657</v>
      </c>
      <c r="J149" s="231">
        <v>49.533333333333331</v>
      </c>
      <c r="K149" s="230">
        <v>48.3</v>
      </c>
      <c r="L149" s="230">
        <v>46.75</v>
      </c>
      <c r="M149" s="230">
        <v>44.877870000000001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64.5</v>
      </c>
      <c r="D150" s="231">
        <v>64.866666666666674</v>
      </c>
      <c r="E150" s="231">
        <v>63.683333333333351</v>
      </c>
      <c r="F150" s="231">
        <v>62.866666666666674</v>
      </c>
      <c r="G150" s="231">
        <v>61.683333333333351</v>
      </c>
      <c r="H150" s="231">
        <v>65.683333333333351</v>
      </c>
      <c r="I150" s="231">
        <v>66.866666666666688</v>
      </c>
      <c r="J150" s="231">
        <v>67.683333333333351</v>
      </c>
      <c r="K150" s="230">
        <v>66.05</v>
      </c>
      <c r="L150" s="230">
        <v>64.05</v>
      </c>
      <c r="M150" s="230">
        <v>26.522369999999999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3416.75</v>
      </c>
      <c r="D151" s="231">
        <v>3398.1166666666668</v>
      </c>
      <c r="E151" s="231">
        <v>3373.4333333333334</v>
      </c>
      <c r="F151" s="231">
        <v>3330.1166666666668</v>
      </c>
      <c r="G151" s="231">
        <v>3305.4333333333334</v>
      </c>
      <c r="H151" s="231">
        <v>3441.4333333333334</v>
      </c>
      <c r="I151" s="231">
        <v>3466.1166666666668</v>
      </c>
      <c r="J151" s="231">
        <v>3509.4333333333334</v>
      </c>
      <c r="K151" s="230">
        <v>3422.8</v>
      </c>
      <c r="L151" s="230">
        <v>3354.8</v>
      </c>
      <c r="M151" s="230">
        <v>3.8674599999999999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446.25</v>
      </c>
      <c r="D152" s="231">
        <v>445.2166666666667</v>
      </c>
      <c r="E152" s="231">
        <v>441.53333333333342</v>
      </c>
      <c r="F152" s="231">
        <v>436.81666666666672</v>
      </c>
      <c r="G152" s="231">
        <v>433.13333333333344</v>
      </c>
      <c r="H152" s="231">
        <v>449.93333333333339</v>
      </c>
      <c r="I152" s="231">
        <v>453.61666666666667</v>
      </c>
      <c r="J152" s="231">
        <v>458.33333333333337</v>
      </c>
      <c r="K152" s="230">
        <v>448.9</v>
      </c>
      <c r="L152" s="230">
        <v>440.5</v>
      </c>
      <c r="M152" s="230">
        <v>1.2843100000000001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384.95</v>
      </c>
      <c r="D153" s="231">
        <v>384.89999999999992</v>
      </c>
      <c r="E153" s="231">
        <v>379.14999999999986</v>
      </c>
      <c r="F153" s="231">
        <v>373.34999999999997</v>
      </c>
      <c r="G153" s="231">
        <v>367.59999999999991</v>
      </c>
      <c r="H153" s="231">
        <v>390.69999999999982</v>
      </c>
      <c r="I153" s="231">
        <v>396.44999999999993</v>
      </c>
      <c r="J153" s="231">
        <v>402.24999999999977</v>
      </c>
      <c r="K153" s="230">
        <v>390.65</v>
      </c>
      <c r="L153" s="230">
        <v>379.1</v>
      </c>
      <c r="M153" s="230">
        <v>3.3174199999999998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1391</v>
      </c>
      <c r="D154" s="231">
        <v>1387.8500000000001</v>
      </c>
      <c r="E154" s="231">
        <v>1374.7000000000003</v>
      </c>
      <c r="F154" s="231">
        <v>1358.4</v>
      </c>
      <c r="G154" s="231">
        <v>1345.2500000000002</v>
      </c>
      <c r="H154" s="231">
        <v>1404.1500000000003</v>
      </c>
      <c r="I154" s="231">
        <v>1417.3000000000004</v>
      </c>
      <c r="J154" s="231">
        <v>1433.6000000000004</v>
      </c>
      <c r="K154" s="230">
        <v>1401</v>
      </c>
      <c r="L154" s="230">
        <v>1371.55</v>
      </c>
      <c r="M154" s="230">
        <v>0.16139000000000001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99.25</v>
      </c>
      <c r="D155" s="231">
        <v>97.633333333333326</v>
      </c>
      <c r="E155" s="231">
        <v>95.366666666666646</v>
      </c>
      <c r="F155" s="231">
        <v>91.48333333333332</v>
      </c>
      <c r="G155" s="231">
        <v>89.21666666666664</v>
      </c>
      <c r="H155" s="231">
        <v>101.51666666666665</v>
      </c>
      <c r="I155" s="231">
        <v>103.78333333333333</v>
      </c>
      <c r="J155" s="231">
        <v>107.66666666666666</v>
      </c>
      <c r="K155" s="230">
        <v>99.9</v>
      </c>
      <c r="L155" s="230">
        <v>93.75</v>
      </c>
      <c r="M155" s="230">
        <v>203.08792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79.55</v>
      </c>
      <c r="D156" s="231">
        <v>78.55</v>
      </c>
      <c r="E156" s="231">
        <v>77.099999999999994</v>
      </c>
      <c r="F156" s="231">
        <v>74.649999999999991</v>
      </c>
      <c r="G156" s="231">
        <v>73.199999999999989</v>
      </c>
      <c r="H156" s="231">
        <v>81</v>
      </c>
      <c r="I156" s="231">
        <v>82.450000000000017</v>
      </c>
      <c r="J156" s="231">
        <v>84.9</v>
      </c>
      <c r="K156" s="230">
        <v>80</v>
      </c>
      <c r="L156" s="230">
        <v>76.099999999999994</v>
      </c>
      <c r="M156" s="230">
        <v>126.53091999999999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2047.55</v>
      </c>
      <c r="D157" s="231">
        <v>2058.75</v>
      </c>
      <c r="E157" s="231">
        <v>2022.8000000000002</v>
      </c>
      <c r="F157" s="231">
        <v>1998.0500000000002</v>
      </c>
      <c r="G157" s="231">
        <v>1962.1000000000004</v>
      </c>
      <c r="H157" s="231">
        <v>2083.5</v>
      </c>
      <c r="I157" s="231">
        <v>2119.4499999999998</v>
      </c>
      <c r="J157" s="231">
        <v>2144.1999999999998</v>
      </c>
      <c r="K157" s="230">
        <v>2094.6999999999998</v>
      </c>
      <c r="L157" s="230">
        <v>2034</v>
      </c>
      <c r="M157" s="230">
        <v>4.1166099999999997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188.25</v>
      </c>
      <c r="D158" s="231">
        <v>188.06666666666669</v>
      </c>
      <c r="E158" s="231">
        <v>186.88333333333338</v>
      </c>
      <c r="F158" s="231">
        <v>185.51666666666668</v>
      </c>
      <c r="G158" s="231">
        <v>184.33333333333337</v>
      </c>
      <c r="H158" s="231">
        <v>189.43333333333339</v>
      </c>
      <c r="I158" s="231">
        <v>190.61666666666673</v>
      </c>
      <c r="J158" s="231">
        <v>191.98333333333341</v>
      </c>
      <c r="K158" s="230">
        <v>189.25</v>
      </c>
      <c r="L158" s="230">
        <v>186.7</v>
      </c>
      <c r="M158" s="230">
        <v>19.101510000000001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304.85000000000002</v>
      </c>
      <c r="D159" s="231">
        <v>303.68333333333334</v>
      </c>
      <c r="E159" s="231">
        <v>300.81666666666666</v>
      </c>
      <c r="F159" s="231">
        <v>296.7833333333333</v>
      </c>
      <c r="G159" s="231">
        <v>293.91666666666663</v>
      </c>
      <c r="H159" s="231">
        <v>307.7166666666667</v>
      </c>
      <c r="I159" s="231">
        <v>310.58333333333337</v>
      </c>
      <c r="J159" s="231">
        <v>314.61666666666673</v>
      </c>
      <c r="K159" s="230">
        <v>306.55</v>
      </c>
      <c r="L159" s="230">
        <v>299.64999999999998</v>
      </c>
      <c r="M159" s="230">
        <v>1.3476600000000001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128.35</v>
      </c>
      <c r="D160" s="231">
        <v>128.79999999999998</v>
      </c>
      <c r="E160" s="231">
        <v>127.39999999999998</v>
      </c>
      <c r="F160" s="231">
        <v>126.44999999999999</v>
      </c>
      <c r="G160" s="231">
        <v>125.04999999999998</v>
      </c>
      <c r="H160" s="231">
        <v>129.74999999999997</v>
      </c>
      <c r="I160" s="231">
        <v>131.15</v>
      </c>
      <c r="J160" s="231">
        <v>132.09999999999997</v>
      </c>
      <c r="K160" s="230">
        <v>130.19999999999999</v>
      </c>
      <c r="L160" s="230">
        <v>127.85</v>
      </c>
      <c r="M160" s="230">
        <v>22.703289999999999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129.25</v>
      </c>
      <c r="D161" s="231">
        <v>128.6</v>
      </c>
      <c r="E161" s="231">
        <v>127.75</v>
      </c>
      <c r="F161" s="231">
        <v>126.25</v>
      </c>
      <c r="G161" s="231">
        <v>125.4</v>
      </c>
      <c r="H161" s="231">
        <v>130.1</v>
      </c>
      <c r="I161" s="231">
        <v>130.94999999999996</v>
      </c>
      <c r="J161" s="231">
        <v>132.44999999999999</v>
      </c>
      <c r="K161" s="230">
        <v>129.44999999999999</v>
      </c>
      <c r="L161" s="230">
        <v>127.1</v>
      </c>
      <c r="M161" s="230">
        <v>101.00422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313.5</v>
      </c>
      <c r="D162" s="231">
        <v>315.01666666666665</v>
      </c>
      <c r="E162" s="231">
        <v>308.5333333333333</v>
      </c>
      <c r="F162" s="231">
        <v>303.56666666666666</v>
      </c>
      <c r="G162" s="231">
        <v>297.08333333333331</v>
      </c>
      <c r="H162" s="231">
        <v>319.98333333333329</v>
      </c>
      <c r="I162" s="231">
        <v>326.46666666666664</v>
      </c>
      <c r="J162" s="231">
        <v>331.43333333333328</v>
      </c>
      <c r="K162" s="230">
        <v>321.5</v>
      </c>
      <c r="L162" s="230">
        <v>310.05</v>
      </c>
      <c r="M162" s="230">
        <v>3.52163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4530.3</v>
      </c>
      <c r="D163" s="231">
        <v>4516.75</v>
      </c>
      <c r="E163" s="231">
        <v>4485.55</v>
      </c>
      <c r="F163" s="231">
        <v>4440.8</v>
      </c>
      <c r="G163" s="231">
        <v>4409.6000000000004</v>
      </c>
      <c r="H163" s="231">
        <v>4561.5</v>
      </c>
      <c r="I163" s="231">
        <v>4592.7000000000007</v>
      </c>
      <c r="J163" s="231">
        <v>4637.45</v>
      </c>
      <c r="K163" s="230">
        <v>4547.95</v>
      </c>
      <c r="L163" s="230">
        <v>4472</v>
      </c>
      <c r="M163" s="230">
        <v>0.23746999999999999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888.8</v>
      </c>
      <c r="D164" s="231">
        <v>891.38333333333333</v>
      </c>
      <c r="E164" s="231">
        <v>878.41666666666663</v>
      </c>
      <c r="F164" s="231">
        <v>868.0333333333333</v>
      </c>
      <c r="G164" s="231">
        <v>855.06666666666661</v>
      </c>
      <c r="H164" s="231">
        <v>901.76666666666665</v>
      </c>
      <c r="I164" s="231">
        <v>914.73333333333335</v>
      </c>
      <c r="J164" s="231">
        <v>925.11666666666667</v>
      </c>
      <c r="K164" s="230">
        <v>904.35</v>
      </c>
      <c r="L164" s="230">
        <v>881</v>
      </c>
      <c r="M164" s="230">
        <v>2.84613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184.85</v>
      </c>
      <c r="D165" s="231">
        <v>180.95000000000002</v>
      </c>
      <c r="E165" s="231">
        <v>175.40000000000003</v>
      </c>
      <c r="F165" s="231">
        <v>165.95000000000002</v>
      </c>
      <c r="G165" s="231">
        <v>160.40000000000003</v>
      </c>
      <c r="H165" s="231">
        <v>190.40000000000003</v>
      </c>
      <c r="I165" s="231">
        <v>195.95000000000005</v>
      </c>
      <c r="J165" s="231">
        <v>205.40000000000003</v>
      </c>
      <c r="K165" s="230">
        <v>186.5</v>
      </c>
      <c r="L165" s="230">
        <v>171.5</v>
      </c>
      <c r="M165" s="230">
        <v>62.967179999999999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130.1</v>
      </c>
      <c r="D166" s="231">
        <v>129.55000000000001</v>
      </c>
      <c r="E166" s="231">
        <v>127.10000000000002</v>
      </c>
      <c r="F166" s="231">
        <v>124.10000000000001</v>
      </c>
      <c r="G166" s="231">
        <v>121.65000000000002</v>
      </c>
      <c r="H166" s="231">
        <v>132.55000000000001</v>
      </c>
      <c r="I166" s="231">
        <v>135</v>
      </c>
      <c r="J166" s="231">
        <v>138.00000000000003</v>
      </c>
      <c r="K166" s="230">
        <v>132</v>
      </c>
      <c r="L166" s="230">
        <v>126.55</v>
      </c>
      <c r="M166" s="230">
        <v>150.75253000000001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269.05</v>
      </c>
      <c r="D167" s="231">
        <v>268.45</v>
      </c>
      <c r="E167" s="231">
        <v>265.59999999999997</v>
      </c>
      <c r="F167" s="231">
        <v>262.14999999999998</v>
      </c>
      <c r="G167" s="231">
        <v>259.29999999999995</v>
      </c>
      <c r="H167" s="231">
        <v>271.89999999999998</v>
      </c>
      <c r="I167" s="231">
        <v>274.75</v>
      </c>
      <c r="J167" s="231">
        <v>278.2</v>
      </c>
      <c r="K167" s="230">
        <v>271.3</v>
      </c>
      <c r="L167" s="230">
        <v>265</v>
      </c>
      <c r="M167" s="230">
        <v>3.1635900000000001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1029.8499999999999</v>
      </c>
      <c r="D168" s="231">
        <v>1021.0333333333333</v>
      </c>
      <c r="E168" s="231">
        <v>1008.9166666666665</v>
      </c>
      <c r="F168" s="231">
        <v>987.98333333333323</v>
      </c>
      <c r="G168" s="231">
        <v>975.86666666666645</v>
      </c>
      <c r="H168" s="231">
        <v>1041.9666666666667</v>
      </c>
      <c r="I168" s="231">
        <v>1054.0833333333335</v>
      </c>
      <c r="J168" s="231">
        <v>1075.0166666666667</v>
      </c>
      <c r="K168" s="230">
        <v>1033.1500000000001</v>
      </c>
      <c r="L168" s="230">
        <v>1000.1</v>
      </c>
      <c r="M168" s="230">
        <v>0.31131999999999999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109</v>
      </c>
      <c r="D169" s="231">
        <v>108.11666666666667</v>
      </c>
      <c r="E169" s="231">
        <v>107.13333333333335</v>
      </c>
      <c r="F169" s="231">
        <v>105.26666666666668</v>
      </c>
      <c r="G169" s="231">
        <v>104.28333333333336</v>
      </c>
      <c r="H169" s="231">
        <v>109.98333333333335</v>
      </c>
      <c r="I169" s="231">
        <v>110.96666666666667</v>
      </c>
      <c r="J169" s="231">
        <v>112.83333333333334</v>
      </c>
      <c r="K169" s="230">
        <v>109.1</v>
      </c>
      <c r="L169" s="230">
        <v>106.25</v>
      </c>
      <c r="M169" s="230">
        <v>71.724509999999995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1461.95</v>
      </c>
      <c r="D170" s="231">
        <v>1468.3166666666666</v>
      </c>
      <c r="E170" s="231">
        <v>1454.6333333333332</v>
      </c>
      <c r="F170" s="231">
        <v>1447.3166666666666</v>
      </c>
      <c r="G170" s="231">
        <v>1433.6333333333332</v>
      </c>
      <c r="H170" s="231">
        <v>1475.6333333333332</v>
      </c>
      <c r="I170" s="231">
        <v>1489.3166666666666</v>
      </c>
      <c r="J170" s="231">
        <v>1496.6333333333332</v>
      </c>
      <c r="K170" s="230">
        <v>1482</v>
      </c>
      <c r="L170" s="230">
        <v>1461</v>
      </c>
      <c r="M170" s="230">
        <v>0.31178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46.75</v>
      </c>
      <c r="D171" s="231">
        <v>46.433333333333337</v>
      </c>
      <c r="E171" s="231">
        <v>46.016666666666673</v>
      </c>
      <c r="F171" s="231">
        <v>45.283333333333339</v>
      </c>
      <c r="G171" s="231">
        <v>44.866666666666674</v>
      </c>
      <c r="H171" s="231">
        <v>47.166666666666671</v>
      </c>
      <c r="I171" s="231">
        <v>47.583333333333329</v>
      </c>
      <c r="J171" s="231">
        <v>48.31666666666667</v>
      </c>
      <c r="K171" s="230">
        <v>46.85</v>
      </c>
      <c r="L171" s="230">
        <v>45.7</v>
      </c>
      <c r="M171" s="230">
        <v>110.99648000000001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2505.4</v>
      </c>
      <c r="D172" s="231">
        <v>2497.1666666666665</v>
      </c>
      <c r="E172" s="231">
        <v>2484.4833333333331</v>
      </c>
      <c r="F172" s="231">
        <v>2463.5666666666666</v>
      </c>
      <c r="G172" s="231">
        <v>2450.8833333333332</v>
      </c>
      <c r="H172" s="231">
        <v>2518.083333333333</v>
      </c>
      <c r="I172" s="231">
        <v>2530.7666666666664</v>
      </c>
      <c r="J172" s="231">
        <v>2551.6833333333329</v>
      </c>
      <c r="K172" s="230">
        <v>2509.85</v>
      </c>
      <c r="L172" s="230">
        <v>2476.25</v>
      </c>
      <c r="M172" s="230">
        <v>7.1779999999999997E-2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2905.85</v>
      </c>
      <c r="D173" s="231">
        <v>2892.8666666666668</v>
      </c>
      <c r="E173" s="231">
        <v>2866.7333333333336</v>
      </c>
      <c r="F173" s="231">
        <v>2827.6166666666668</v>
      </c>
      <c r="G173" s="231">
        <v>2801.4833333333336</v>
      </c>
      <c r="H173" s="231">
        <v>2931.9833333333336</v>
      </c>
      <c r="I173" s="231">
        <v>2958.1166666666668</v>
      </c>
      <c r="J173" s="231">
        <v>2997.2333333333336</v>
      </c>
      <c r="K173" s="230">
        <v>2919</v>
      </c>
      <c r="L173" s="230">
        <v>2853.75</v>
      </c>
      <c r="M173" s="230">
        <v>0.10136000000000001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173.05</v>
      </c>
      <c r="D174" s="231">
        <v>172.53333333333333</v>
      </c>
      <c r="E174" s="231">
        <v>167.61666666666667</v>
      </c>
      <c r="F174" s="231">
        <v>162.18333333333334</v>
      </c>
      <c r="G174" s="231">
        <v>157.26666666666668</v>
      </c>
      <c r="H174" s="231">
        <v>177.96666666666667</v>
      </c>
      <c r="I174" s="231">
        <v>182.88333333333335</v>
      </c>
      <c r="J174" s="231">
        <v>188.31666666666666</v>
      </c>
      <c r="K174" s="230">
        <v>177.45</v>
      </c>
      <c r="L174" s="230">
        <v>167.1</v>
      </c>
      <c r="M174" s="230">
        <v>35.583939999999998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1403.15</v>
      </c>
      <c r="D175" s="231">
        <v>1398.3666666666668</v>
      </c>
      <c r="E175" s="231">
        <v>1378.1333333333337</v>
      </c>
      <c r="F175" s="231">
        <v>1353.1166666666668</v>
      </c>
      <c r="G175" s="231">
        <v>1332.8833333333337</v>
      </c>
      <c r="H175" s="231">
        <v>1423.3833333333337</v>
      </c>
      <c r="I175" s="231">
        <v>1443.6166666666668</v>
      </c>
      <c r="J175" s="231">
        <v>1468.6333333333337</v>
      </c>
      <c r="K175" s="230">
        <v>1418.6</v>
      </c>
      <c r="L175" s="230">
        <v>1373.35</v>
      </c>
      <c r="M175" s="230">
        <v>3.6818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1281.9000000000001</v>
      </c>
      <c r="D176" s="231">
        <v>1280.2833333333335</v>
      </c>
      <c r="E176" s="231">
        <v>1276.616666666667</v>
      </c>
      <c r="F176" s="231">
        <v>1271.3333333333335</v>
      </c>
      <c r="G176" s="231">
        <v>1267.666666666667</v>
      </c>
      <c r="H176" s="231">
        <v>1285.5666666666671</v>
      </c>
      <c r="I176" s="231">
        <v>1289.2333333333336</v>
      </c>
      <c r="J176" s="231">
        <v>1294.5166666666671</v>
      </c>
      <c r="K176" s="230">
        <v>1283.95</v>
      </c>
      <c r="L176" s="230">
        <v>1275</v>
      </c>
      <c r="M176" s="230">
        <v>1.45686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569.95000000000005</v>
      </c>
      <c r="D177" s="231">
        <v>568.66666666666663</v>
      </c>
      <c r="E177" s="231">
        <v>562.38333333333321</v>
      </c>
      <c r="F177" s="231">
        <v>554.81666666666661</v>
      </c>
      <c r="G177" s="231">
        <v>548.53333333333319</v>
      </c>
      <c r="H177" s="231">
        <v>576.23333333333323</v>
      </c>
      <c r="I177" s="231">
        <v>582.51666666666677</v>
      </c>
      <c r="J177" s="231">
        <v>590.08333333333326</v>
      </c>
      <c r="K177" s="230">
        <v>574.95000000000005</v>
      </c>
      <c r="L177" s="230">
        <v>561.1</v>
      </c>
      <c r="M177" s="230">
        <v>22.0596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1126.9000000000001</v>
      </c>
      <c r="D178" s="231">
        <v>1126.9666666666667</v>
      </c>
      <c r="E178" s="231">
        <v>1109.9333333333334</v>
      </c>
      <c r="F178" s="231">
        <v>1092.9666666666667</v>
      </c>
      <c r="G178" s="231">
        <v>1075.9333333333334</v>
      </c>
      <c r="H178" s="231">
        <v>1143.9333333333334</v>
      </c>
      <c r="I178" s="231">
        <v>1160.9666666666667</v>
      </c>
      <c r="J178" s="231">
        <v>1177.9333333333334</v>
      </c>
      <c r="K178" s="230">
        <v>1144</v>
      </c>
      <c r="L178" s="230">
        <v>1110</v>
      </c>
      <c r="M178" s="230">
        <v>2.5354000000000001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1707</v>
      </c>
      <c r="D179" s="231">
        <v>1706</v>
      </c>
      <c r="E179" s="231">
        <v>1690</v>
      </c>
      <c r="F179" s="231">
        <v>1673</v>
      </c>
      <c r="G179" s="231">
        <v>1657</v>
      </c>
      <c r="H179" s="231">
        <v>1723</v>
      </c>
      <c r="I179" s="231">
        <v>1739</v>
      </c>
      <c r="J179" s="231">
        <v>1756</v>
      </c>
      <c r="K179" s="230">
        <v>1722</v>
      </c>
      <c r="L179" s="230">
        <v>1689</v>
      </c>
      <c r="M179" s="230">
        <v>0.39412999999999998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422.5</v>
      </c>
      <c r="D180" s="231">
        <v>422.55</v>
      </c>
      <c r="E180" s="231">
        <v>417.1</v>
      </c>
      <c r="F180" s="231">
        <v>411.7</v>
      </c>
      <c r="G180" s="231">
        <v>406.25</v>
      </c>
      <c r="H180" s="231">
        <v>427.95000000000005</v>
      </c>
      <c r="I180" s="231">
        <v>433.4</v>
      </c>
      <c r="J180" s="231">
        <v>438.80000000000007</v>
      </c>
      <c r="K180" s="230">
        <v>428</v>
      </c>
      <c r="L180" s="230">
        <v>417.15</v>
      </c>
      <c r="M180" s="230">
        <v>4.2265100000000002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962.45</v>
      </c>
      <c r="D181" s="231">
        <v>959.18333333333339</v>
      </c>
      <c r="E181" s="231">
        <v>951.31666666666683</v>
      </c>
      <c r="F181" s="231">
        <v>940.18333333333339</v>
      </c>
      <c r="G181" s="231">
        <v>932.31666666666683</v>
      </c>
      <c r="H181" s="231">
        <v>970.31666666666683</v>
      </c>
      <c r="I181" s="231">
        <v>978.18333333333339</v>
      </c>
      <c r="J181" s="231">
        <v>989.31666666666683</v>
      </c>
      <c r="K181" s="230">
        <v>967.05</v>
      </c>
      <c r="L181" s="230">
        <v>948.05</v>
      </c>
      <c r="M181" s="230">
        <v>18.589759999999998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466.2</v>
      </c>
      <c r="D182" s="231">
        <v>459.66666666666669</v>
      </c>
      <c r="E182" s="231">
        <v>449.68333333333339</v>
      </c>
      <c r="F182" s="231">
        <v>433.16666666666669</v>
      </c>
      <c r="G182" s="231">
        <v>423.18333333333339</v>
      </c>
      <c r="H182" s="231">
        <v>476.18333333333339</v>
      </c>
      <c r="I182" s="231">
        <v>486.16666666666663</v>
      </c>
      <c r="J182" s="231">
        <v>502.68333333333339</v>
      </c>
      <c r="K182" s="230">
        <v>469.65</v>
      </c>
      <c r="L182" s="230">
        <v>443.15</v>
      </c>
      <c r="M182" s="230">
        <v>7.2597199999999997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1336.95</v>
      </c>
      <c r="D183" s="231">
        <v>1330.2</v>
      </c>
      <c r="E183" s="231">
        <v>1320.3500000000001</v>
      </c>
      <c r="F183" s="231">
        <v>1303.75</v>
      </c>
      <c r="G183" s="231">
        <v>1293.9000000000001</v>
      </c>
      <c r="H183" s="231">
        <v>1346.8000000000002</v>
      </c>
      <c r="I183" s="231">
        <v>1356.65</v>
      </c>
      <c r="J183" s="231">
        <v>1373.2500000000002</v>
      </c>
      <c r="K183" s="230">
        <v>1340.05</v>
      </c>
      <c r="L183" s="230">
        <v>1313.6</v>
      </c>
      <c r="M183" s="230">
        <v>5.1071099999999996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300.75</v>
      </c>
      <c r="D184" s="231">
        <v>299.53333333333336</v>
      </c>
      <c r="E184" s="231">
        <v>297.2166666666667</v>
      </c>
      <c r="F184" s="231">
        <v>293.68333333333334</v>
      </c>
      <c r="G184" s="231">
        <v>291.36666666666667</v>
      </c>
      <c r="H184" s="231">
        <v>303.06666666666672</v>
      </c>
      <c r="I184" s="231">
        <v>305.38333333333344</v>
      </c>
      <c r="J184" s="231">
        <v>308.91666666666674</v>
      </c>
      <c r="K184" s="230">
        <v>301.85000000000002</v>
      </c>
      <c r="L184" s="230">
        <v>296</v>
      </c>
      <c r="M184" s="230">
        <v>6.3552799999999996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331.35</v>
      </c>
      <c r="D185" s="231">
        <v>329.65000000000003</v>
      </c>
      <c r="E185" s="231">
        <v>326.00000000000006</v>
      </c>
      <c r="F185" s="231">
        <v>320.65000000000003</v>
      </c>
      <c r="G185" s="231">
        <v>317.00000000000006</v>
      </c>
      <c r="H185" s="231">
        <v>335.00000000000006</v>
      </c>
      <c r="I185" s="231">
        <v>338.65000000000003</v>
      </c>
      <c r="J185" s="231">
        <v>344.00000000000006</v>
      </c>
      <c r="K185" s="230">
        <v>333.3</v>
      </c>
      <c r="L185" s="230">
        <v>324.3</v>
      </c>
      <c r="M185" s="230">
        <v>8.5849700000000002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1774.4</v>
      </c>
      <c r="D186" s="231">
        <v>1768.3500000000001</v>
      </c>
      <c r="E186" s="231">
        <v>1757.3500000000004</v>
      </c>
      <c r="F186" s="231">
        <v>1740.3000000000002</v>
      </c>
      <c r="G186" s="231">
        <v>1729.3000000000004</v>
      </c>
      <c r="H186" s="231">
        <v>1785.4000000000003</v>
      </c>
      <c r="I186" s="231">
        <v>1796.3999999999999</v>
      </c>
      <c r="J186" s="231">
        <v>1813.4500000000003</v>
      </c>
      <c r="K186" s="230">
        <v>1779.35</v>
      </c>
      <c r="L186" s="230">
        <v>1751.3</v>
      </c>
      <c r="M186" s="230">
        <v>2.84667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680.45</v>
      </c>
      <c r="D187" s="231">
        <v>673.15</v>
      </c>
      <c r="E187" s="231">
        <v>662.3</v>
      </c>
      <c r="F187" s="231">
        <v>644.15</v>
      </c>
      <c r="G187" s="231">
        <v>633.29999999999995</v>
      </c>
      <c r="H187" s="231">
        <v>691.3</v>
      </c>
      <c r="I187" s="231">
        <v>702.15000000000009</v>
      </c>
      <c r="J187" s="231">
        <v>720.3</v>
      </c>
      <c r="K187" s="230">
        <v>684</v>
      </c>
      <c r="L187" s="230">
        <v>655</v>
      </c>
      <c r="M187" s="230">
        <v>3.05186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318.64999999999998</v>
      </c>
      <c r="D188" s="231">
        <v>318.11666666666667</v>
      </c>
      <c r="E188" s="231">
        <v>312.63333333333333</v>
      </c>
      <c r="F188" s="231">
        <v>306.61666666666667</v>
      </c>
      <c r="G188" s="231">
        <v>301.13333333333333</v>
      </c>
      <c r="H188" s="231">
        <v>324.13333333333333</v>
      </c>
      <c r="I188" s="231">
        <v>329.61666666666667</v>
      </c>
      <c r="J188" s="231">
        <v>335.63333333333333</v>
      </c>
      <c r="K188" s="230">
        <v>323.60000000000002</v>
      </c>
      <c r="L188" s="230">
        <v>312.10000000000002</v>
      </c>
      <c r="M188" s="230">
        <v>3.6529400000000001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1899.5</v>
      </c>
      <c r="D189" s="231">
        <v>1897.5</v>
      </c>
      <c r="E189" s="231">
        <v>1881.05</v>
      </c>
      <c r="F189" s="231">
        <v>1862.6</v>
      </c>
      <c r="G189" s="231">
        <v>1846.1499999999999</v>
      </c>
      <c r="H189" s="231">
        <v>1915.95</v>
      </c>
      <c r="I189" s="231">
        <v>1932.3999999999999</v>
      </c>
      <c r="J189" s="231">
        <v>1950.8500000000001</v>
      </c>
      <c r="K189" s="230">
        <v>1913.95</v>
      </c>
      <c r="L189" s="230">
        <v>1879.05</v>
      </c>
      <c r="M189" s="230">
        <v>0.46204000000000001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683.25</v>
      </c>
      <c r="D190" s="231">
        <v>682.85</v>
      </c>
      <c r="E190" s="231">
        <v>675.7</v>
      </c>
      <c r="F190" s="231">
        <v>668.15</v>
      </c>
      <c r="G190" s="231">
        <v>661</v>
      </c>
      <c r="H190" s="231">
        <v>690.40000000000009</v>
      </c>
      <c r="I190" s="231">
        <v>697.55</v>
      </c>
      <c r="J190" s="231">
        <v>705.10000000000014</v>
      </c>
      <c r="K190" s="230">
        <v>690</v>
      </c>
      <c r="L190" s="230">
        <v>675.3</v>
      </c>
      <c r="M190" s="230">
        <v>0.83138999999999996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255.7</v>
      </c>
      <c r="D191" s="231">
        <v>258.03333333333336</v>
      </c>
      <c r="E191" s="231">
        <v>252.56666666666672</v>
      </c>
      <c r="F191" s="231">
        <v>249.43333333333337</v>
      </c>
      <c r="G191" s="231">
        <v>243.96666666666673</v>
      </c>
      <c r="H191" s="231">
        <v>261.16666666666674</v>
      </c>
      <c r="I191" s="231">
        <v>266.63333333333333</v>
      </c>
      <c r="J191" s="231">
        <v>269.76666666666671</v>
      </c>
      <c r="K191" s="230">
        <v>263.5</v>
      </c>
      <c r="L191" s="230">
        <v>254.9</v>
      </c>
      <c r="M191" s="230">
        <v>4.6926500000000004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3296.5</v>
      </c>
      <c r="D192" s="231">
        <v>3298.5</v>
      </c>
      <c r="E192" s="231">
        <v>3257</v>
      </c>
      <c r="F192" s="231">
        <v>3217.5</v>
      </c>
      <c r="G192" s="231">
        <v>3176</v>
      </c>
      <c r="H192" s="231">
        <v>3338</v>
      </c>
      <c r="I192" s="231">
        <v>3379.5</v>
      </c>
      <c r="J192" s="231">
        <v>3419</v>
      </c>
      <c r="K192" s="230">
        <v>3340</v>
      </c>
      <c r="L192" s="230">
        <v>3259</v>
      </c>
      <c r="M192" s="230">
        <v>0.71355999999999997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462.85</v>
      </c>
      <c r="D193" s="231">
        <v>462.8</v>
      </c>
      <c r="E193" s="231">
        <v>455.15000000000003</v>
      </c>
      <c r="F193" s="231">
        <v>447.45000000000005</v>
      </c>
      <c r="G193" s="231">
        <v>439.80000000000007</v>
      </c>
      <c r="H193" s="231">
        <v>470.5</v>
      </c>
      <c r="I193" s="231">
        <v>478.15</v>
      </c>
      <c r="J193" s="231">
        <v>485.84999999999997</v>
      </c>
      <c r="K193" s="230">
        <v>470.45</v>
      </c>
      <c r="L193" s="230">
        <v>455.1</v>
      </c>
      <c r="M193" s="230">
        <v>19.66807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598.75</v>
      </c>
      <c r="D194" s="231">
        <v>595.91666666666663</v>
      </c>
      <c r="E194" s="231">
        <v>591.83333333333326</v>
      </c>
      <c r="F194" s="231">
        <v>584.91666666666663</v>
      </c>
      <c r="G194" s="231">
        <v>580.83333333333326</v>
      </c>
      <c r="H194" s="231">
        <v>602.83333333333326</v>
      </c>
      <c r="I194" s="231">
        <v>606.91666666666652</v>
      </c>
      <c r="J194" s="231">
        <v>613.83333333333326</v>
      </c>
      <c r="K194" s="230">
        <v>600</v>
      </c>
      <c r="L194" s="230">
        <v>589</v>
      </c>
      <c r="M194" s="230">
        <v>5.9386000000000001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117.25</v>
      </c>
      <c r="D195" s="231">
        <v>115.93333333333334</v>
      </c>
      <c r="E195" s="231">
        <v>113.86666666666667</v>
      </c>
      <c r="F195" s="231">
        <v>110.48333333333333</v>
      </c>
      <c r="G195" s="231">
        <v>108.41666666666667</v>
      </c>
      <c r="H195" s="231">
        <v>119.31666666666668</v>
      </c>
      <c r="I195" s="231">
        <v>121.38333333333334</v>
      </c>
      <c r="J195" s="231">
        <v>124.76666666666668</v>
      </c>
      <c r="K195" s="230">
        <v>118</v>
      </c>
      <c r="L195" s="230">
        <v>112.55</v>
      </c>
      <c r="M195" s="230">
        <v>10.365159999999999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168.45</v>
      </c>
      <c r="D196" s="231">
        <v>167.36666666666665</v>
      </c>
      <c r="E196" s="231">
        <v>165.1333333333333</v>
      </c>
      <c r="F196" s="231">
        <v>161.81666666666666</v>
      </c>
      <c r="G196" s="231">
        <v>159.58333333333331</v>
      </c>
      <c r="H196" s="231">
        <v>170.68333333333328</v>
      </c>
      <c r="I196" s="231">
        <v>172.91666666666663</v>
      </c>
      <c r="J196" s="231">
        <v>176.23333333333326</v>
      </c>
      <c r="K196" s="230">
        <v>169.6</v>
      </c>
      <c r="L196" s="230">
        <v>164.05</v>
      </c>
      <c r="M196" s="230">
        <v>33.581899999999997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280.5</v>
      </c>
      <c r="D197" s="231">
        <v>278.5</v>
      </c>
      <c r="E197" s="231">
        <v>274.60000000000002</v>
      </c>
      <c r="F197" s="231">
        <v>268.70000000000005</v>
      </c>
      <c r="G197" s="231">
        <v>264.80000000000007</v>
      </c>
      <c r="H197" s="231">
        <v>284.39999999999998</v>
      </c>
      <c r="I197" s="231">
        <v>288.29999999999995</v>
      </c>
      <c r="J197" s="231">
        <v>294.19999999999993</v>
      </c>
      <c r="K197" s="230">
        <v>282.39999999999998</v>
      </c>
      <c r="L197" s="230">
        <v>272.60000000000002</v>
      </c>
      <c r="M197" s="230">
        <v>18.119289999999999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1206.0999999999999</v>
      </c>
      <c r="D198" s="231">
        <v>1200.0333333333333</v>
      </c>
      <c r="E198" s="231">
        <v>1188.0666666666666</v>
      </c>
      <c r="F198" s="231">
        <v>1170.0333333333333</v>
      </c>
      <c r="G198" s="231">
        <v>1158.0666666666666</v>
      </c>
      <c r="H198" s="231">
        <v>1218.0666666666666</v>
      </c>
      <c r="I198" s="231">
        <v>1230.0333333333333</v>
      </c>
      <c r="J198" s="231">
        <v>1248.0666666666666</v>
      </c>
      <c r="K198" s="230">
        <v>1212</v>
      </c>
      <c r="L198" s="230">
        <v>1182</v>
      </c>
      <c r="M198" s="230">
        <v>2.20486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1078.3</v>
      </c>
      <c r="D199" s="231">
        <v>1079.7333333333333</v>
      </c>
      <c r="E199" s="231">
        <v>1070.6666666666667</v>
      </c>
      <c r="F199" s="231">
        <v>1063.0333333333333</v>
      </c>
      <c r="G199" s="231">
        <v>1053.9666666666667</v>
      </c>
      <c r="H199" s="231">
        <v>1087.3666666666668</v>
      </c>
      <c r="I199" s="231">
        <v>1096.4333333333334</v>
      </c>
      <c r="J199" s="231">
        <v>1104.0666666666668</v>
      </c>
      <c r="K199" s="230">
        <v>1088.8</v>
      </c>
      <c r="L199" s="230">
        <v>1072.0999999999999</v>
      </c>
      <c r="M199" s="230">
        <v>20.914110000000001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1843.75</v>
      </c>
      <c r="D200" s="231">
        <v>1837.3</v>
      </c>
      <c r="E200" s="231">
        <v>1824.8</v>
      </c>
      <c r="F200" s="231">
        <v>1805.85</v>
      </c>
      <c r="G200" s="231">
        <v>1793.35</v>
      </c>
      <c r="H200" s="231">
        <v>1856.25</v>
      </c>
      <c r="I200" s="231">
        <v>1868.75</v>
      </c>
      <c r="J200" s="231">
        <v>1887.7</v>
      </c>
      <c r="K200" s="230">
        <v>1849.8</v>
      </c>
      <c r="L200" s="230">
        <v>1818.35</v>
      </c>
      <c r="M200" s="230">
        <v>1.81931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1652.1</v>
      </c>
      <c r="D201" s="231">
        <v>1646.6166666666668</v>
      </c>
      <c r="E201" s="231">
        <v>1638.5833333333335</v>
      </c>
      <c r="F201" s="231">
        <v>1625.0666666666666</v>
      </c>
      <c r="G201" s="231">
        <v>1617.0333333333333</v>
      </c>
      <c r="H201" s="231">
        <v>1660.1333333333337</v>
      </c>
      <c r="I201" s="231">
        <v>1668.166666666667</v>
      </c>
      <c r="J201" s="231">
        <v>1681.6833333333338</v>
      </c>
      <c r="K201" s="230">
        <v>1654.65</v>
      </c>
      <c r="L201" s="230">
        <v>1633.1</v>
      </c>
      <c r="M201" s="230">
        <v>231.70275000000001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562.65</v>
      </c>
      <c r="D202" s="231">
        <v>559.1</v>
      </c>
      <c r="E202" s="231">
        <v>554.70000000000005</v>
      </c>
      <c r="F202" s="231">
        <v>546.75</v>
      </c>
      <c r="G202" s="231">
        <v>542.35</v>
      </c>
      <c r="H202" s="231">
        <v>567.05000000000007</v>
      </c>
      <c r="I202" s="231">
        <v>571.44999999999993</v>
      </c>
      <c r="J202" s="231">
        <v>579.40000000000009</v>
      </c>
      <c r="K202" s="230">
        <v>563.5</v>
      </c>
      <c r="L202" s="230">
        <v>551.15</v>
      </c>
      <c r="M202" s="230">
        <v>31.91516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66.5</v>
      </c>
      <c r="D203" s="231">
        <v>67.066666666666663</v>
      </c>
      <c r="E203" s="231">
        <v>65.48333333333332</v>
      </c>
      <c r="F203" s="231">
        <v>64.466666666666654</v>
      </c>
      <c r="G203" s="231">
        <v>62.883333333333312</v>
      </c>
      <c r="H203" s="231">
        <v>68.083333333333329</v>
      </c>
      <c r="I203" s="231">
        <v>69.666666666666671</v>
      </c>
      <c r="J203" s="231">
        <v>70.683333333333337</v>
      </c>
      <c r="K203" s="230">
        <v>68.650000000000006</v>
      </c>
      <c r="L203" s="230">
        <v>66.05</v>
      </c>
      <c r="M203" s="230">
        <v>48.124459999999999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622</v>
      </c>
      <c r="D204" s="231">
        <v>626.43333333333328</v>
      </c>
      <c r="E204" s="231">
        <v>612.86666666666656</v>
      </c>
      <c r="F204" s="231">
        <v>603.73333333333323</v>
      </c>
      <c r="G204" s="231">
        <v>590.16666666666652</v>
      </c>
      <c r="H204" s="231">
        <v>635.56666666666661</v>
      </c>
      <c r="I204" s="231">
        <v>649.13333333333344</v>
      </c>
      <c r="J204" s="231">
        <v>658.26666666666665</v>
      </c>
      <c r="K204" s="230">
        <v>640</v>
      </c>
      <c r="L204" s="230">
        <v>617.29999999999995</v>
      </c>
      <c r="M204" s="230">
        <v>0.86553000000000002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848.1</v>
      </c>
      <c r="D205" s="231">
        <v>852.86666666666667</v>
      </c>
      <c r="E205" s="231">
        <v>841.23333333333335</v>
      </c>
      <c r="F205" s="231">
        <v>834.36666666666667</v>
      </c>
      <c r="G205" s="231">
        <v>822.73333333333335</v>
      </c>
      <c r="H205" s="231">
        <v>859.73333333333335</v>
      </c>
      <c r="I205" s="231">
        <v>871.36666666666679</v>
      </c>
      <c r="J205" s="231">
        <v>878.23333333333335</v>
      </c>
      <c r="K205" s="230">
        <v>864.5</v>
      </c>
      <c r="L205" s="230">
        <v>846</v>
      </c>
      <c r="M205" s="230">
        <v>2.0660699999999999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878.35</v>
      </c>
      <c r="D206" s="231">
        <v>871.81666666666672</v>
      </c>
      <c r="E206" s="231">
        <v>853.68333333333339</v>
      </c>
      <c r="F206" s="231">
        <v>829.01666666666665</v>
      </c>
      <c r="G206" s="231">
        <v>810.88333333333333</v>
      </c>
      <c r="H206" s="231">
        <v>896.48333333333346</v>
      </c>
      <c r="I206" s="231">
        <v>914.6166666666669</v>
      </c>
      <c r="J206" s="231">
        <v>939.28333333333353</v>
      </c>
      <c r="K206" s="230">
        <v>889.95</v>
      </c>
      <c r="L206" s="230">
        <v>847.15</v>
      </c>
      <c r="M206" s="230">
        <v>0.75595999999999997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1255.7</v>
      </c>
      <c r="D207" s="231">
        <v>1247.0333333333335</v>
      </c>
      <c r="E207" s="231">
        <v>1236.166666666667</v>
      </c>
      <c r="F207" s="231">
        <v>1216.6333333333334</v>
      </c>
      <c r="G207" s="231">
        <v>1205.7666666666669</v>
      </c>
      <c r="H207" s="231">
        <v>1266.5666666666671</v>
      </c>
      <c r="I207" s="231">
        <v>1277.4333333333334</v>
      </c>
      <c r="J207" s="231">
        <v>1296.9666666666672</v>
      </c>
      <c r="K207" s="230">
        <v>1257.9000000000001</v>
      </c>
      <c r="L207" s="230">
        <v>1227.5</v>
      </c>
      <c r="M207" s="230">
        <v>4.8237100000000002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2586.0500000000002</v>
      </c>
      <c r="D208" s="231">
        <v>2587.4333333333338</v>
      </c>
      <c r="E208" s="231">
        <v>2570.7166666666676</v>
      </c>
      <c r="F208" s="231">
        <v>2555.3833333333337</v>
      </c>
      <c r="G208" s="231">
        <v>2538.6666666666674</v>
      </c>
      <c r="H208" s="231">
        <v>2602.7666666666678</v>
      </c>
      <c r="I208" s="231">
        <v>2619.483333333334</v>
      </c>
      <c r="J208" s="231">
        <v>2634.816666666668</v>
      </c>
      <c r="K208" s="230">
        <v>2604.15</v>
      </c>
      <c r="L208" s="230">
        <v>2572.1</v>
      </c>
      <c r="M208" s="230">
        <v>5.4906199999999998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294.2</v>
      </c>
      <c r="D209" s="231">
        <v>296.55</v>
      </c>
      <c r="E209" s="231">
        <v>290.65000000000003</v>
      </c>
      <c r="F209" s="231">
        <v>287.10000000000002</v>
      </c>
      <c r="G209" s="231">
        <v>281.20000000000005</v>
      </c>
      <c r="H209" s="231">
        <v>300.10000000000002</v>
      </c>
      <c r="I209" s="231">
        <v>306</v>
      </c>
      <c r="J209" s="231">
        <v>309.55</v>
      </c>
      <c r="K209" s="230">
        <v>302.45</v>
      </c>
      <c r="L209" s="230">
        <v>293</v>
      </c>
      <c r="M209" s="230">
        <v>1.3172900000000001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436.45</v>
      </c>
      <c r="D210" s="231">
        <v>437.64999999999992</v>
      </c>
      <c r="E210" s="231">
        <v>432.44999999999982</v>
      </c>
      <c r="F210" s="231">
        <v>428.44999999999987</v>
      </c>
      <c r="G210" s="231">
        <v>423.24999999999977</v>
      </c>
      <c r="H210" s="231">
        <v>441.64999999999986</v>
      </c>
      <c r="I210" s="231">
        <v>446.85</v>
      </c>
      <c r="J210" s="231">
        <v>450.84999999999991</v>
      </c>
      <c r="K210" s="230">
        <v>442.85</v>
      </c>
      <c r="L210" s="230">
        <v>433.65</v>
      </c>
      <c r="M210" s="230">
        <v>30.755990000000001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1099.3</v>
      </c>
      <c r="D211" s="231">
        <v>1091.9166666666667</v>
      </c>
      <c r="E211" s="231">
        <v>1066.9333333333334</v>
      </c>
      <c r="F211" s="231">
        <v>1034.5666666666666</v>
      </c>
      <c r="G211" s="231">
        <v>1009.5833333333333</v>
      </c>
      <c r="H211" s="231">
        <v>1124.2833333333335</v>
      </c>
      <c r="I211" s="231">
        <v>1149.2666666666667</v>
      </c>
      <c r="J211" s="231">
        <v>1181.6333333333337</v>
      </c>
      <c r="K211" s="230">
        <v>1116.9000000000001</v>
      </c>
      <c r="L211" s="230">
        <v>1059.55</v>
      </c>
      <c r="M211" s="230">
        <v>1.51275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2954.4</v>
      </c>
      <c r="D212" s="231">
        <v>2943.1333333333332</v>
      </c>
      <c r="E212" s="231">
        <v>2926.2666666666664</v>
      </c>
      <c r="F212" s="231">
        <v>2898.1333333333332</v>
      </c>
      <c r="G212" s="231">
        <v>2881.2666666666664</v>
      </c>
      <c r="H212" s="231">
        <v>2971.2666666666664</v>
      </c>
      <c r="I212" s="231">
        <v>2988.1333333333332</v>
      </c>
      <c r="J212" s="231">
        <v>3016.2666666666664</v>
      </c>
      <c r="K212" s="230">
        <v>2960</v>
      </c>
      <c r="L212" s="230">
        <v>2915</v>
      </c>
      <c r="M212" s="230">
        <v>4.8452999999999999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105.7</v>
      </c>
      <c r="D213" s="231">
        <v>105.51666666666667</v>
      </c>
      <c r="E213" s="231">
        <v>104.58333333333333</v>
      </c>
      <c r="F213" s="231">
        <v>103.46666666666667</v>
      </c>
      <c r="G213" s="231">
        <v>102.53333333333333</v>
      </c>
      <c r="H213" s="231">
        <v>106.63333333333333</v>
      </c>
      <c r="I213" s="231">
        <v>107.56666666666666</v>
      </c>
      <c r="J213" s="231">
        <v>108.68333333333332</v>
      </c>
      <c r="K213" s="230">
        <v>106.45</v>
      </c>
      <c r="L213" s="230">
        <v>104.4</v>
      </c>
      <c r="M213" s="230">
        <v>22.75047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256.05</v>
      </c>
      <c r="D214" s="231">
        <v>256.46666666666664</v>
      </c>
      <c r="E214" s="231">
        <v>253.43333333333328</v>
      </c>
      <c r="F214" s="231">
        <v>250.81666666666663</v>
      </c>
      <c r="G214" s="231">
        <v>247.78333333333327</v>
      </c>
      <c r="H214" s="231">
        <v>259.08333333333326</v>
      </c>
      <c r="I214" s="231">
        <v>262.11666666666667</v>
      </c>
      <c r="J214" s="231">
        <v>264.73333333333329</v>
      </c>
      <c r="K214" s="230">
        <v>259.5</v>
      </c>
      <c r="L214" s="230">
        <v>253.85</v>
      </c>
      <c r="M214" s="230">
        <v>51.884120000000003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2522.6999999999998</v>
      </c>
      <c r="D215" s="231">
        <v>2521.1833333333329</v>
      </c>
      <c r="E215" s="231">
        <v>2507.3666666666659</v>
      </c>
      <c r="F215" s="231">
        <v>2492.0333333333328</v>
      </c>
      <c r="G215" s="231">
        <v>2478.2166666666658</v>
      </c>
      <c r="H215" s="231">
        <v>2536.516666666666</v>
      </c>
      <c r="I215" s="231">
        <v>2550.3333333333326</v>
      </c>
      <c r="J215" s="231">
        <v>2565.6666666666661</v>
      </c>
      <c r="K215" s="230">
        <v>2535</v>
      </c>
      <c r="L215" s="230">
        <v>2505.85</v>
      </c>
      <c r="M215" s="230">
        <v>20.25658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314.3</v>
      </c>
      <c r="D216" s="231">
        <v>314.13333333333333</v>
      </c>
      <c r="E216" s="231">
        <v>312.76666666666665</v>
      </c>
      <c r="F216" s="231">
        <v>311.23333333333335</v>
      </c>
      <c r="G216" s="231">
        <v>309.86666666666667</v>
      </c>
      <c r="H216" s="231">
        <v>315.66666666666663</v>
      </c>
      <c r="I216" s="231">
        <v>317.0333333333333</v>
      </c>
      <c r="J216" s="231">
        <v>318.56666666666661</v>
      </c>
      <c r="K216" s="230">
        <v>315.5</v>
      </c>
      <c r="L216" s="230">
        <v>312.60000000000002</v>
      </c>
      <c r="M216" s="230">
        <v>2.1424500000000002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3771.6</v>
      </c>
      <c r="D217" s="231">
        <v>3766.5833333333335</v>
      </c>
      <c r="E217" s="231">
        <v>3713.2166666666672</v>
      </c>
      <c r="F217" s="231">
        <v>3654.8333333333335</v>
      </c>
      <c r="G217" s="231">
        <v>3601.4666666666672</v>
      </c>
      <c r="H217" s="231">
        <v>3824.9666666666672</v>
      </c>
      <c r="I217" s="231">
        <v>3878.333333333333</v>
      </c>
      <c r="J217" s="231">
        <v>3936.7166666666672</v>
      </c>
      <c r="K217" s="230">
        <v>3819.95</v>
      </c>
      <c r="L217" s="230">
        <v>3708.2</v>
      </c>
      <c r="M217" s="230">
        <v>0.44707999999999998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710.45</v>
      </c>
      <c r="D218" s="231">
        <v>712.5</v>
      </c>
      <c r="E218" s="231">
        <v>705.95</v>
      </c>
      <c r="F218" s="231">
        <v>701.45</v>
      </c>
      <c r="G218" s="231">
        <v>694.90000000000009</v>
      </c>
      <c r="H218" s="231">
        <v>717</v>
      </c>
      <c r="I218" s="231">
        <v>723.55</v>
      </c>
      <c r="J218" s="231">
        <v>728.05</v>
      </c>
      <c r="K218" s="230">
        <v>719.05</v>
      </c>
      <c r="L218" s="230">
        <v>708</v>
      </c>
      <c r="M218" s="230">
        <v>2.27502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36727.35</v>
      </c>
      <c r="D219" s="231">
        <v>36605.833333333336</v>
      </c>
      <c r="E219" s="231">
        <v>36411.666666666672</v>
      </c>
      <c r="F219" s="231">
        <v>36095.983333333337</v>
      </c>
      <c r="G219" s="231">
        <v>35901.816666666673</v>
      </c>
      <c r="H219" s="231">
        <v>36921.51666666667</v>
      </c>
      <c r="I219" s="231">
        <v>37115.683333333342</v>
      </c>
      <c r="J219" s="231">
        <v>37431.366666666669</v>
      </c>
      <c r="K219" s="230">
        <v>36800</v>
      </c>
      <c r="L219" s="230">
        <v>36290.15</v>
      </c>
      <c r="M219" s="230">
        <v>1.721E-2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54.35</v>
      </c>
      <c r="D220" s="231">
        <v>54.15</v>
      </c>
      <c r="E220" s="231">
        <v>53.4</v>
      </c>
      <c r="F220" s="231">
        <v>52.45</v>
      </c>
      <c r="G220" s="231">
        <v>51.7</v>
      </c>
      <c r="H220" s="231">
        <v>55.099999999999994</v>
      </c>
      <c r="I220" s="231">
        <v>55.849999999999994</v>
      </c>
      <c r="J220" s="231">
        <v>56.79999999999999</v>
      </c>
      <c r="K220" s="230">
        <v>54.9</v>
      </c>
      <c r="L220" s="230">
        <v>53.2</v>
      </c>
      <c r="M220" s="230">
        <v>57.424779999999998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2752.65</v>
      </c>
      <c r="D221" s="231">
        <v>2747.2666666666664</v>
      </c>
      <c r="E221" s="231">
        <v>2738.8833333333328</v>
      </c>
      <c r="F221" s="231">
        <v>2725.1166666666663</v>
      </c>
      <c r="G221" s="231">
        <v>2716.7333333333327</v>
      </c>
      <c r="H221" s="231">
        <v>2761.0333333333328</v>
      </c>
      <c r="I221" s="231">
        <v>2769.4166666666661</v>
      </c>
      <c r="J221" s="231">
        <v>2783.1833333333329</v>
      </c>
      <c r="K221" s="230">
        <v>2755.65</v>
      </c>
      <c r="L221" s="230">
        <v>2733.5</v>
      </c>
      <c r="M221" s="230">
        <v>19.205380000000002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936.05</v>
      </c>
      <c r="D222" s="231">
        <v>935.1</v>
      </c>
      <c r="E222" s="231">
        <v>929.2</v>
      </c>
      <c r="F222" s="231">
        <v>922.35</v>
      </c>
      <c r="G222" s="231">
        <v>916.45</v>
      </c>
      <c r="H222" s="231">
        <v>941.95</v>
      </c>
      <c r="I222" s="231">
        <v>947.84999999999991</v>
      </c>
      <c r="J222" s="231">
        <v>954.7</v>
      </c>
      <c r="K222" s="230">
        <v>941</v>
      </c>
      <c r="L222" s="230">
        <v>928.25</v>
      </c>
      <c r="M222" s="230">
        <v>259.10923000000003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1108.05</v>
      </c>
      <c r="D223" s="231">
        <v>1104.0166666666667</v>
      </c>
      <c r="E223" s="231">
        <v>1097.0333333333333</v>
      </c>
      <c r="F223" s="231">
        <v>1086.0166666666667</v>
      </c>
      <c r="G223" s="231">
        <v>1079.0333333333333</v>
      </c>
      <c r="H223" s="231">
        <v>1115.0333333333333</v>
      </c>
      <c r="I223" s="231">
        <v>1122.0166666666664</v>
      </c>
      <c r="J223" s="231">
        <v>1133.0333333333333</v>
      </c>
      <c r="K223" s="230">
        <v>1111</v>
      </c>
      <c r="L223" s="230">
        <v>1093</v>
      </c>
      <c r="M223" s="230">
        <v>5.6430800000000003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450.85</v>
      </c>
      <c r="D224" s="231">
        <v>449.38333333333338</v>
      </c>
      <c r="E224" s="231">
        <v>445.26666666666677</v>
      </c>
      <c r="F224" s="231">
        <v>439.68333333333339</v>
      </c>
      <c r="G224" s="231">
        <v>435.56666666666678</v>
      </c>
      <c r="H224" s="231">
        <v>454.96666666666675</v>
      </c>
      <c r="I224" s="231">
        <v>459.08333333333343</v>
      </c>
      <c r="J224" s="231">
        <v>464.66666666666674</v>
      </c>
      <c r="K224" s="230">
        <v>453.5</v>
      </c>
      <c r="L224" s="230">
        <v>443.8</v>
      </c>
      <c r="M224" s="230">
        <v>11.18455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499.15</v>
      </c>
      <c r="D225" s="231">
        <v>495.58333333333331</v>
      </c>
      <c r="E225" s="231">
        <v>485.56666666666661</v>
      </c>
      <c r="F225" s="231">
        <v>471.98333333333329</v>
      </c>
      <c r="G225" s="231">
        <v>461.96666666666658</v>
      </c>
      <c r="H225" s="231">
        <v>509.16666666666663</v>
      </c>
      <c r="I225" s="231">
        <v>519.18333333333339</v>
      </c>
      <c r="J225" s="231">
        <v>532.76666666666665</v>
      </c>
      <c r="K225" s="230">
        <v>505.6</v>
      </c>
      <c r="L225" s="230">
        <v>482</v>
      </c>
      <c r="M225" s="230">
        <v>7.7595999999999998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53.85</v>
      </c>
      <c r="D226" s="231">
        <v>53.883333333333326</v>
      </c>
      <c r="E226" s="231">
        <v>53.266666666666652</v>
      </c>
      <c r="F226" s="231">
        <v>52.683333333333323</v>
      </c>
      <c r="G226" s="231">
        <v>52.066666666666649</v>
      </c>
      <c r="H226" s="231">
        <v>54.466666666666654</v>
      </c>
      <c r="I226" s="231">
        <v>55.083333333333329</v>
      </c>
      <c r="J226" s="231">
        <v>55.666666666666657</v>
      </c>
      <c r="K226" s="230">
        <v>54.5</v>
      </c>
      <c r="L226" s="230">
        <v>53.3</v>
      </c>
      <c r="M226" s="230">
        <v>39.58999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64.05</v>
      </c>
      <c r="D227" s="231">
        <v>63.916666666666664</v>
      </c>
      <c r="E227" s="231">
        <v>63.133333333333326</v>
      </c>
      <c r="F227" s="231">
        <v>62.216666666666661</v>
      </c>
      <c r="G227" s="231">
        <v>61.433333333333323</v>
      </c>
      <c r="H227" s="231">
        <v>64.833333333333329</v>
      </c>
      <c r="I227" s="231">
        <v>65.616666666666674</v>
      </c>
      <c r="J227" s="231">
        <v>66.533333333333331</v>
      </c>
      <c r="K227" s="230">
        <v>64.7</v>
      </c>
      <c r="L227" s="230">
        <v>63</v>
      </c>
      <c r="M227" s="230">
        <v>209.34716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89.55</v>
      </c>
      <c r="D228" s="231">
        <v>89.483333333333334</v>
      </c>
      <c r="E228" s="231">
        <v>88.566666666666663</v>
      </c>
      <c r="F228" s="231">
        <v>87.583333333333329</v>
      </c>
      <c r="G228" s="231">
        <v>86.666666666666657</v>
      </c>
      <c r="H228" s="231">
        <v>90.466666666666669</v>
      </c>
      <c r="I228" s="231">
        <v>91.383333333333326</v>
      </c>
      <c r="J228" s="231">
        <v>92.366666666666674</v>
      </c>
      <c r="K228" s="230">
        <v>90.4</v>
      </c>
      <c r="L228" s="230">
        <v>88.5</v>
      </c>
      <c r="M228" s="230">
        <v>58.918709999999997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816.9</v>
      </c>
      <c r="D229" s="231">
        <v>823.63333333333333</v>
      </c>
      <c r="E229" s="231">
        <v>805.26666666666665</v>
      </c>
      <c r="F229" s="231">
        <v>793.63333333333333</v>
      </c>
      <c r="G229" s="231">
        <v>775.26666666666665</v>
      </c>
      <c r="H229" s="231">
        <v>835.26666666666665</v>
      </c>
      <c r="I229" s="231">
        <v>853.63333333333321</v>
      </c>
      <c r="J229" s="231">
        <v>865.26666666666665</v>
      </c>
      <c r="K229" s="230">
        <v>842</v>
      </c>
      <c r="L229" s="230">
        <v>812</v>
      </c>
      <c r="M229" s="230">
        <v>0.37112000000000001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447.1</v>
      </c>
      <c r="D230" s="231">
        <v>449.2166666666667</v>
      </c>
      <c r="E230" s="231">
        <v>442.93333333333339</v>
      </c>
      <c r="F230" s="231">
        <v>438.76666666666671</v>
      </c>
      <c r="G230" s="231">
        <v>432.48333333333341</v>
      </c>
      <c r="H230" s="231">
        <v>453.38333333333338</v>
      </c>
      <c r="I230" s="231">
        <v>459.66666666666669</v>
      </c>
      <c r="J230" s="231">
        <v>463.83333333333337</v>
      </c>
      <c r="K230" s="230">
        <v>455.5</v>
      </c>
      <c r="L230" s="230">
        <v>445.05</v>
      </c>
      <c r="M230" s="230">
        <v>10.54537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28.4</v>
      </c>
      <c r="D231" s="231">
        <v>28.416666666666668</v>
      </c>
      <c r="E231" s="231">
        <v>28.033333333333335</v>
      </c>
      <c r="F231" s="231">
        <v>27.666666666666668</v>
      </c>
      <c r="G231" s="231">
        <v>27.283333333333335</v>
      </c>
      <c r="H231" s="231">
        <v>28.783333333333335</v>
      </c>
      <c r="I231" s="231">
        <v>29.166666666666668</v>
      </c>
      <c r="J231" s="231">
        <v>29.533333333333335</v>
      </c>
      <c r="K231" s="230">
        <v>28.8</v>
      </c>
      <c r="L231" s="230">
        <v>28.05</v>
      </c>
      <c r="M231" s="230">
        <v>139.46418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425.35</v>
      </c>
      <c r="D232" s="231">
        <v>424.63333333333338</v>
      </c>
      <c r="E232" s="231">
        <v>422.91666666666674</v>
      </c>
      <c r="F232" s="231">
        <v>420.48333333333335</v>
      </c>
      <c r="G232" s="231">
        <v>418.76666666666671</v>
      </c>
      <c r="H232" s="231">
        <v>427.06666666666678</v>
      </c>
      <c r="I232" s="231">
        <v>428.78333333333336</v>
      </c>
      <c r="J232" s="231">
        <v>431.21666666666681</v>
      </c>
      <c r="K232" s="230">
        <v>426.35</v>
      </c>
      <c r="L232" s="230">
        <v>422.2</v>
      </c>
      <c r="M232" s="230">
        <v>97.544849999999997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104.45</v>
      </c>
      <c r="D233" s="231">
        <v>104.98333333333335</v>
      </c>
      <c r="E233" s="231">
        <v>102.8666666666667</v>
      </c>
      <c r="F233" s="231">
        <v>101.28333333333336</v>
      </c>
      <c r="G233" s="231">
        <v>99.166666666666714</v>
      </c>
      <c r="H233" s="231">
        <v>106.56666666666669</v>
      </c>
      <c r="I233" s="231">
        <v>108.68333333333334</v>
      </c>
      <c r="J233" s="231">
        <v>110.26666666666668</v>
      </c>
      <c r="K233" s="230">
        <v>107.1</v>
      </c>
      <c r="L233" s="230">
        <v>103.4</v>
      </c>
      <c r="M233" s="230">
        <v>8.2001000000000008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194.25</v>
      </c>
      <c r="D234" s="231">
        <v>195.2166666666667</v>
      </c>
      <c r="E234" s="231">
        <v>189.5833333333334</v>
      </c>
      <c r="F234" s="231">
        <v>184.91666666666671</v>
      </c>
      <c r="G234" s="231">
        <v>179.28333333333342</v>
      </c>
      <c r="H234" s="231">
        <v>199.88333333333338</v>
      </c>
      <c r="I234" s="231">
        <v>205.51666666666671</v>
      </c>
      <c r="J234" s="231">
        <v>210.18333333333337</v>
      </c>
      <c r="K234" s="230">
        <v>200.85</v>
      </c>
      <c r="L234" s="230">
        <v>190.55</v>
      </c>
      <c r="M234" s="230">
        <v>63.348350000000003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115.05</v>
      </c>
      <c r="D235" s="231">
        <v>113.55</v>
      </c>
      <c r="E235" s="231">
        <v>111.39999999999999</v>
      </c>
      <c r="F235" s="231">
        <v>107.75</v>
      </c>
      <c r="G235" s="231">
        <v>105.6</v>
      </c>
      <c r="H235" s="231">
        <v>117.19999999999999</v>
      </c>
      <c r="I235" s="231">
        <v>119.35</v>
      </c>
      <c r="J235" s="231">
        <v>122.99999999999999</v>
      </c>
      <c r="K235" s="230">
        <v>115.7</v>
      </c>
      <c r="L235" s="230">
        <v>109.9</v>
      </c>
      <c r="M235" s="230">
        <v>152.28607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55.5</v>
      </c>
      <c r="D236" s="231">
        <v>55.6</v>
      </c>
      <c r="E236" s="231">
        <v>52.5</v>
      </c>
      <c r="F236" s="231">
        <v>49.5</v>
      </c>
      <c r="G236" s="231">
        <v>46.4</v>
      </c>
      <c r="H236" s="231">
        <v>58.6</v>
      </c>
      <c r="I236" s="231">
        <v>61.70000000000001</v>
      </c>
      <c r="J236" s="231">
        <v>64.7</v>
      </c>
      <c r="K236" s="230">
        <v>58.7</v>
      </c>
      <c r="L236" s="230">
        <v>52.6</v>
      </c>
      <c r="M236" s="230">
        <v>279.15442000000002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5928.35</v>
      </c>
      <c r="D237" s="231">
        <v>5934.416666666667</v>
      </c>
      <c r="E237" s="231">
        <v>5886.9833333333336</v>
      </c>
      <c r="F237" s="231">
        <v>5845.6166666666668</v>
      </c>
      <c r="G237" s="231">
        <v>5798.1833333333334</v>
      </c>
      <c r="H237" s="231">
        <v>5975.7833333333338</v>
      </c>
      <c r="I237" s="231">
        <v>6023.2166666666662</v>
      </c>
      <c r="J237" s="231">
        <v>6064.5833333333339</v>
      </c>
      <c r="K237" s="230">
        <v>5981.85</v>
      </c>
      <c r="L237" s="230">
        <v>5893.05</v>
      </c>
      <c r="M237" s="230">
        <v>0.69213999999999998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286.8</v>
      </c>
      <c r="D238" s="231">
        <v>290.61666666666667</v>
      </c>
      <c r="E238" s="231">
        <v>281.78333333333336</v>
      </c>
      <c r="F238" s="231">
        <v>276.76666666666671</v>
      </c>
      <c r="G238" s="231">
        <v>267.93333333333339</v>
      </c>
      <c r="H238" s="231">
        <v>295.63333333333333</v>
      </c>
      <c r="I238" s="231">
        <v>304.46666666666658</v>
      </c>
      <c r="J238" s="231">
        <v>309.48333333333329</v>
      </c>
      <c r="K238" s="230">
        <v>299.45</v>
      </c>
      <c r="L238" s="230">
        <v>285.60000000000002</v>
      </c>
      <c r="M238" s="230">
        <v>35.010460000000002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161.80000000000001</v>
      </c>
      <c r="D239" s="231">
        <v>161.68333333333334</v>
      </c>
      <c r="E239" s="231">
        <v>160.56666666666666</v>
      </c>
      <c r="F239" s="231">
        <v>159.33333333333331</v>
      </c>
      <c r="G239" s="231">
        <v>158.21666666666664</v>
      </c>
      <c r="H239" s="231">
        <v>162.91666666666669</v>
      </c>
      <c r="I239" s="231">
        <v>164.03333333333336</v>
      </c>
      <c r="J239" s="231">
        <v>165.26666666666671</v>
      </c>
      <c r="K239" s="230">
        <v>162.80000000000001</v>
      </c>
      <c r="L239" s="230">
        <v>160.44999999999999</v>
      </c>
      <c r="M239" s="230">
        <v>57.828850000000003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371.35</v>
      </c>
      <c r="D240" s="231">
        <v>371.5333333333333</v>
      </c>
      <c r="E240" s="231">
        <v>367.11666666666662</v>
      </c>
      <c r="F240" s="231">
        <v>362.88333333333333</v>
      </c>
      <c r="G240" s="231">
        <v>358.46666666666664</v>
      </c>
      <c r="H240" s="231">
        <v>375.76666666666659</v>
      </c>
      <c r="I240" s="231">
        <v>380.18333333333334</v>
      </c>
      <c r="J240" s="231">
        <v>384.41666666666657</v>
      </c>
      <c r="K240" s="230">
        <v>375.95</v>
      </c>
      <c r="L240" s="230">
        <v>367.3</v>
      </c>
      <c r="M240" s="230">
        <v>34.649149999999999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84.25</v>
      </c>
      <c r="D241" s="231">
        <v>84.233333333333334</v>
      </c>
      <c r="E241" s="231">
        <v>83.866666666666674</v>
      </c>
      <c r="F241" s="231">
        <v>83.483333333333334</v>
      </c>
      <c r="G241" s="231">
        <v>83.116666666666674</v>
      </c>
      <c r="H241" s="231">
        <v>84.616666666666674</v>
      </c>
      <c r="I241" s="231">
        <v>84.98333333333332</v>
      </c>
      <c r="J241" s="231">
        <v>85.366666666666674</v>
      </c>
      <c r="K241" s="230">
        <v>84.6</v>
      </c>
      <c r="L241" s="230">
        <v>83.85</v>
      </c>
      <c r="M241" s="230">
        <v>73.495729999999995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24.5</v>
      </c>
      <c r="D242" s="231">
        <v>24.583333333333332</v>
      </c>
      <c r="E242" s="231">
        <v>24.216666666666665</v>
      </c>
      <c r="F242" s="231">
        <v>23.933333333333334</v>
      </c>
      <c r="G242" s="231">
        <v>23.566666666666666</v>
      </c>
      <c r="H242" s="231">
        <v>24.866666666666664</v>
      </c>
      <c r="I242" s="231">
        <v>25.233333333333331</v>
      </c>
      <c r="J242" s="231">
        <v>25.516666666666662</v>
      </c>
      <c r="K242" s="230">
        <v>24.95</v>
      </c>
      <c r="L242" s="230">
        <v>24.3</v>
      </c>
      <c r="M242" s="230">
        <v>81.683260000000004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624.29999999999995</v>
      </c>
      <c r="D243" s="231">
        <v>622.68333333333328</v>
      </c>
      <c r="E243" s="231">
        <v>619.61666666666656</v>
      </c>
      <c r="F243" s="231">
        <v>614.93333333333328</v>
      </c>
      <c r="G243" s="231">
        <v>611.86666666666656</v>
      </c>
      <c r="H243" s="231">
        <v>627.36666666666656</v>
      </c>
      <c r="I243" s="231">
        <v>630.43333333333339</v>
      </c>
      <c r="J243" s="231">
        <v>635.11666666666656</v>
      </c>
      <c r="K243" s="230">
        <v>625.75</v>
      </c>
      <c r="L243" s="230">
        <v>618</v>
      </c>
      <c r="M243" s="230">
        <v>6.5025300000000001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32.85</v>
      </c>
      <c r="D244" s="231">
        <v>32.75</v>
      </c>
      <c r="E244" s="231">
        <v>32</v>
      </c>
      <c r="F244" s="231">
        <v>31.15</v>
      </c>
      <c r="G244" s="231">
        <v>30.4</v>
      </c>
      <c r="H244" s="231">
        <v>33.6</v>
      </c>
      <c r="I244" s="231">
        <v>34.35</v>
      </c>
      <c r="J244" s="231">
        <v>35.200000000000003</v>
      </c>
      <c r="K244" s="230">
        <v>33.5</v>
      </c>
      <c r="L244" s="230">
        <v>31.9</v>
      </c>
      <c r="M244" s="230">
        <v>944.17241999999999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1276.3</v>
      </c>
      <c r="D245" s="231">
        <v>1271.8833333333334</v>
      </c>
      <c r="E245" s="231">
        <v>1258.3166666666668</v>
      </c>
      <c r="F245" s="231">
        <v>1240.3333333333335</v>
      </c>
      <c r="G245" s="231">
        <v>1226.7666666666669</v>
      </c>
      <c r="H245" s="231">
        <v>1289.8666666666668</v>
      </c>
      <c r="I245" s="231">
        <v>1303.4333333333334</v>
      </c>
      <c r="J245" s="231">
        <v>1321.4166666666667</v>
      </c>
      <c r="K245" s="230">
        <v>1285.45</v>
      </c>
      <c r="L245" s="230">
        <v>1253.9000000000001</v>
      </c>
      <c r="M245" s="230">
        <v>0.62675000000000003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332.3</v>
      </c>
      <c r="D246" s="231">
        <v>333.88333333333333</v>
      </c>
      <c r="E246" s="231">
        <v>329.06666666666666</v>
      </c>
      <c r="F246" s="231">
        <v>325.83333333333331</v>
      </c>
      <c r="G246" s="231">
        <v>321.01666666666665</v>
      </c>
      <c r="H246" s="231">
        <v>337.11666666666667</v>
      </c>
      <c r="I246" s="231">
        <v>341.93333333333328</v>
      </c>
      <c r="J246" s="231">
        <v>345.16666666666669</v>
      </c>
      <c r="K246" s="230">
        <v>338.7</v>
      </c>
      <c r="L246" s="230">
        <v>330.65</v>
      </c>
      <c r="M246" s="230">
        <v>0.44536999999999999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506.5</v>
      </c>
      <c r="D247" s="231">
        <v>497.18333333333334</v>
      </c>
      <c r="E247" s="231">
        <v>485.86666666666667</v>
      </c>
      <c r="F247" s="231">
        <v>465.23333333333335</v>
      </c>
      <c r="G247" s="231">
        <v>453.91666666666669</v>
      </c>
      <c r="H247" s="231">
        <v>517.81666666666661</v>
      </c>
      <c r="I247" s="231">
        <v>529.13333333333344</v>
      </c>
      <c r="J247" s="231">
        <v>549.76666666666665</v>
      </c>
      <c r="K247" s="230">
        <v>508.5</v>
      </c>
      <c r="L247" s="230">
        <v>476.55</v>
      </c>
      <c r="M247" s="230">
        <v>56.280140000000003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153</v>
      </c>
      <c r="D248" s="231">
        <v>152.83333333333334</v>
      </c>
      <c r="E248" s="231">
        <v>151.76666666666668</v>
      </c>
      <c r="F248" s="231">
        <v>150.53333333333333</v>
      </c>
      <c r="G248" s="231">
        <v>149.46666666666667</v>
      </c>
      <c r="H248" s="231">
        <v>154.06666666666669</v>
      </c>
      <c r="I248" s="231">
        <v>155.13333333333335</v>
      </c>
      <c r="J248" s="231">
        <v>156.3666666666667</v>
      </c>
      <c r="K248" s="230">
        <v>153.9</v>
      </c>
      <c r="L248" s="230">
        <v>151.6</v>
      </c>
      <c r="M248" s="230">
        <v>23.866969999999998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1172.55</v>
      </c>
      <c r="D249" s="231">
        <v>1166.1166666666666</v>
      </c>
      <c r="E249" s="231">
        <v>1156.4333333333332</v>
      </c>
      <c r="F249" s="231">
        <v>1140.3166666666666</v>
      </c>
      <c r="G249" s="231">
        <v>1130.6333333333332</v>
      </c>
      <c r="H249" s="231">
        <v>1182.2333333333331</v>
      </c>
      <c r="I249" s="231">
        <v>1191.9166666666665</v>
      </c>
      <c r="J249" s="231">
        <v>1208.0333333333331</v>
      </c>
      <c r="K249" s="230">
        <v>1175.8</v>
      </c>
      <c r="L249" s="230">
        <v>1150</v>
      </c>
      <c r="M249" s="230">
        <v>64.665980000000005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13.75</v>
      </c>
      <c r="D250" s="231">
        <v>13.816666666666668</v>
      </c>
      <c r="E250" s="231">
        <v>13.633333333333336</v>
      </c>
      <c r="F250" s="231">
        <v>13.516666666666667</v>
      </c>
      <c r="G250" s="231">
        <v>13.333333333333336</v>
      </c>
      <c r="H250" s="231">
        <v>13.933333333333337</v>
      </c>
      <c r="I250" s="231">
        <v>14.116666666666671</v>
      </c>
      <c r="J250" s="231">
        <v>14.233333333333338</v>
      </c>
      <c r="K250" s="230">
        <v>14</v>
      </c>
      <c r="L250" s="230">
        <v>13.7</v>
      </c>
      <c r="M250" s="230">
        <v>47.964419999999997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3920.15</v>
      </c>
      <c r="D251" s="231">
        <v>3923.4666666666672</v>
      </c>
      <c r="E251" s="231">
        <v>3886.9833333333345</v>
      </c>
      <c r="F251" s="231">
        <v>3853.8166666666675</v>
      </c>
      <c r="G251" s="231">
        <v>3817.3333333333348</v>
      </c>
      <c r="H251" s="231">
        <v>3956.6333333333341</v>
      </c>
      <c r="I251" s="231">
        <v>3993.1166666666668</v>
      </c>
      <c r="J251" s="231">
        <v>4026.2833333333338</v>
      </c>
      <c r="K251" s="230">
        <v>3959.95</v>
      </c>
      <c r="L251" s="230">
        <v>3890.3</v>
      </c>
      <c r="M251" s="230">
        <v>1.4984999999999999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1263.25</v>
      </c>
      <c r="D252" s="231">
        <v>1266.2666666666667</v>
      </c>
      <c r="E252" s="231">
        <v>1256.1333333333332</v>
      </c>
      <c r="F252" s="231">
        <v>1249.0166666666667</v>
      </c>
      <c r="G252" s="231">
        <v>1238.8833333333332</v>
      </c>
      <c r="H252" s="231">
        <v>1273.3833333333332</v>
      </c>
      <c r="I252" s="231">
        <v>1283.5166666666669</v>
      </c>
      <c r="J252" s="231">
        <v>1290.6333333333332</v>
      </c>
      <c r="K252" s="230">
        <v>1276.4000000000001</v>
      </c>
      <c r="L252" s="230">
        <v>1259.1500000000001</v>
      </c>
      <c r="M252" s="230">
        <v>65.157340000000005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458.65</v>
      </c>
      <c r="D253" s="231">
        <v>461.61666666666662</v>
      </c>
      <c r="E253" s="231">
        <v>453.53333333333325</v>
      </c>
      <c r="F253" s="231">
        <v>448.41666666666663</v>
      </c>
      <c r="G253" s="231">
        <v>440.33333333333326</v>
      </c>
      <c r="H253" s="231">
        <v>466.73333333333323</v>
      </c>
      <c r="I253" s="231">
        <v>474.81666666666661</v>
      </c>
      <c r="J253" s="231">
        <v>479.93333333333322</v>
      </c>
      <c r="K253" s="230">
        <v>469.7</v>
      </c>
      <c r="L253" s="230">
        <v>456.5</v>
      </c>
      <c r="M253" s="230">
        <v>4.0254000000000003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2223.65</v>
      </c>
      <c r="D254" s="231">
        <v>2219.2000000000003</v>
      </c>
      <c r="E254" s="231">
        <v>2207.7500000000005</v>
      </c>
      <c r="F254" s="231">
        <v>2191.8500000000004</v>
      </c>
      <c r="G254" s="231">
        <v>2180.4000000000005</v>
      </c>
      <c r="H254" s="231">
        <v>2235.1000000000004</v>
      </c>
      <c r="I254" s="231">
        <v>2246.5500000000002</v>
      </c>
      <c r="J254" s="231">
        <v>2262.4500000000003</v>
      </c>
      <c r="K254" s="230">
        <v>2230.65</v>
      </c>
      <c r="L254" s="230">
        <v>2203.3000000000002</v>
      </c>
      <c r="M254" s="230">
        <v>4.3054199999999998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694.15</v>
      </c>
      <c r="D255" s="231">
        <v>697</v>
      </c>
      <c r="E255" s="231">
        <v>689.65</v>
      </c>
      <c r="F255" s="231">
        <v>685.15</v>
      </c>
      <c r="G255" s="231">
        <v>677.8</v>
      </c>
      <c r="H255" s="231">
        <v>701.5</v>
      </c>
      <c r="I255" s="231">
        <v>708.84999999999991</v>
      </c>
      <c r="J255" s="231">
        <v>713.35</v>
      </c>
      <c r="K255" s="230">
        <v>704.35</v>
      </c>
      <c r="L255" s="230">
        <v>692.5</v>
      </c>
      <c r="M255" s="230">
        <v>5.5003500000000001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2095.1999999999998</v>
      </c>
      <c r="D256" s="231">
        <v>2090.7000000000003</v>
      </c>
      <c r="E256" s="231">
        <v>2080.7500000000005</v>
      </c>
      <c r="F256" s="231">
        <v>2066.3000000000002</v>
      </c>
      <c r="G256" s="231">
        <v>2056.3500000000004</v>
      </c>
      <c r="H256" s="231">
        <v>2105.1500000000005</v>
      </c>
      <c r="I256" s="231">
        <v>2115.1000000000004</v>
      </c>
      <c r="J256" s="231">
        <v>2129.5500000000006</v>
      </c>
      <c r="K256" s="230">
        <v>2100.65</v>
      </c>
      <c r="L256" s="230">
        <v>2076.25</v>
      </c>
      <c r="M256" s="230">
        <v>0.16522999999999999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2990.75</v>
      </c>
      <c r="D257" s="231">
        <v>3003.4500000000003</v>
      </c>
      <c r="E257" s="231">
        <v>2969.4000000000005</v>
      </c>
      <c r="F257" s="231">
        <v>2948.05</v>
      </c>
      <c r="G257" s="231">
        <v>2914.0000000000005</v>
      </c>
      <c r="H257" s="231">
        <v>3024.8000000000006</v>
      </c>
      <c r="I257" s="231">
        <v>3058.8500000000008</v>
      </c>
      <c r="J257" s="231">
        <v>3080.2000000000007</v>
      </c>
      <c r="K257" s="230">
        <v>3037.5</v>
      </c>
      <c r="L257" s="230">
        <v>2982.1</v>
      </c>
      <c r="M257" s="230">
        <v>0.62124999999999997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773.05</v>
      </c>
      <c r="D258" s="231">
        <v>789.56666666666661</v>
      </c>
      <c r="E258" s="231">
        <v>725.43333333333317</v>
      </c>
      <c r="F258" s="231">
        <v>677.81666666666661</v>
      </c>
      <c r="G258" s="231">
        <v>613.68333333333317</v>
      </c>
      <c r="H258" s="231">
        <v>837.18333333333317</v>
      </c>
      <c r="I258" s="231">
        <v>901.31666666666661</v>
      </c>
      <c r="J258" s="231">
        <v>948.93333333333317</v>
      </c>
      <c r="K258" s="230">
        <v>853.7</v>
      </c>
      <c r="L258" s="230">
        <v>741.95</v>
      </c>
      <c r="M258" s="230">
        <v>27.079540000000001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790.95</v>
      </c>
      <c r="D259" s="231">
        <v>789.43333333333339</v>
      </c>
      <c r="E259" s="231">
        <v>783.76666666666677</v>
      </c>
      <c r="F259" s="231">
        <v>776.58333333333337</v>
      </c>
      <c r="G259" s="231">
        <v>770.91666666666674</v>
      </c>
      <c r="H259" s="231">
        <v>796.61666666666679</v>
      </c>
      <c r="I259" s="231">
        <v>802.2833333333333</v>
      </c>
      <c r="J259" s="231">
        <v>809.46666666666681</v>
      </c>
      <c r="K259" s="230">
        <v>795.1</v>
      </c>
      <c r="L259" s="230">
        <v>782.25</v>
      </c>
      <c r="M259" s="230">
        <v>0.92122000000000004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378.2</v>
      </c>
      <c r="D260" s="231">
        <v>378.55</v>
      </c>
      <c r="E260" s="231">
        <v>376.15000000000003</v>
      </c>
      <c r="F260" s="231">
        <v>374.1</v>
      </c>
      <c r="G260" s="231">
        <v>371.70000000000005</v>
      </c>
      <c r="H260" s="231">
        <v>380.6</v>
      </c>
      <c r="I260" s="231">
        <v>383</v>
      </c>
      <c r="J260" s="231">
        <v>385.05</v>
      </c>
      <c r="K260" s="230">
        <v>380.95</v>
      </c>
      <c r="L260" s="230">
        <v>376.5</v>
      </c>
      <c r="M260" s="230">
        <v>1.9943500000000001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64.849999999999994</v>
      </c>
      <c r="D261" s="231">
        <v>63.333333333333336</v>
      </c>
      <c r="E261" s="231">
        <v>61.516666666666666</v>
      </c>
      <c r="F261" s="231">
        <v>58.18333333333333</v>
      </c>
      <c r="G261" s="231">
        <v>56.36666666666666</v>
      </c>
      <c r="H261" s="231">
        <v>66.666666666666671</v>
      </c>
      <c r="I261" s="231">
        <v>68.483333333333348</v>
      </c>
      <c r="J261" s="231">
        <v>71.816666666666677</v>
      </c>
      <c r="K261" s="230">
        <v>65.150000000000006</v>
      </c>
      <c r="L261" s="230">
        <v>60</v>
      </c>
      <c r="M261" s="230">
        <v>142.94487000000001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264.85000000000002</v>
      </c>
      <c r="D262" s="231">
        <v>264.65000000000003</v>
      </c>
      <c r="E262" s="231">
        <v>260.70000000000005</v>
      </c>
      <c r="F262" s="231">
        <v>256.55</v>
      </c>
      <c r="G262" s="231">
        <v>252.60000000000002</v>
      </c>
      <c r="H262" s="231">
        <v>268.80000000000007</v>
      </c>
      <c r="I262" s="231">
        <v>272.75</v>
      </c>
      <c r="J262" s="231">
        <v>276.90000000000009</v>
      </c>
      <c r="K262" s="230">
        <v>268.60000000000002</v>
      </c>
      <c r="L262" s="230">
        <v>260.5</v>
      </c>
      <c r="M262" s="230">
        <v>8.9409399999999994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724.35</v>
      </c>
      <c r="D263" s="231">
        <v>724.44999999999993</v>
      </c>
      <c r="E263" s="231">
        <v>719.29999999999984</v>
      </c>
      <c r="F263" s="231">
        <v>714.24999999999989</v>
      </c>
      <c r="G263" s="231">
        <v>709.0999999999998</v>
      </c>
      <c r="H263" s="231">
        <v>729.49999999999989</v>
      </c>
      <c r="I263" s="231">
        <v>734.65</v>
      </c>
      <c r="J263" s="231">
        <v>739.69999999999993</v>
      </c>
      <c r="K263" s="230">
        <v>729.6</v>
      </c>
      <c r="L263" s="230">
        <v>719.4</v>
      </c>
      <c r="M263" s="230">
        <v>9.1964500000000005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103</v>
      </c>
      <c r="D264" s="231">
        <v>102.8</v>
      </c>
      <c r="E264" s="231">
        <v>101.6</v>
      </c>
      <c r="F264" s="231">
        <v>100.2</v>
      </c>
      <c r="G264" s="231">
        <v>99</v>
      </c>
      <c r="H264" s="231">
        <v>104.19999999999999</v>
      </c>
      <c r="I264" s="231">
        <v>105.4</v>
      </c>
      <c r="J264" s="231">
        <v>106.79999999999998</v>
      </c>
      <c r="K264" s="230">
        <v>104</v>
      </c>
      <c r="L264" s="230">
        <v>101.4</v>
      </c>
      <c r="M264" s="230">
        <v>3.2738200000000002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292.39999999999998</v>
      </c>
      <c r="D265" s="231">
        <v>292.43333333333334</v>
      </c>
      <c r="E265" s="231">
        <v>290.06666666666666</v>
      </c>
      <c r="F265" s="231">
        <v>287.73333333333335</v>
      </c>
      <c r="G265" s="231">
        <v>285.36666666666667</v>
      </c>
      <c r="H265" s="231">
        <v>294.76666666666665</v>
      </c>
      <c r="I265" s="231">
        <v>297.13333333333333</v>
      </c>
      <c r="J265" s="231">
        <v>299.46666666666664</v>
      </c>
      <c r="K265" s="230">
        <v>294.8</v>
      </c>
      <c r="L265" s="230">
        <v>290.10000000000002</v>
      </c>
      <c r="M265" s="230">
        <v>3.52406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584.75</v>
      </c>
      <c r="D266" s="231">
        <v>585.41666666666663</v>
      </c>
      <c r="E266" s="231">
        <v>579.83333333333326</v>
      </c>
      <c r="F266" s="231">
        <v>574.91666666666663</v>
      </c>
      <c r="G266" s="231">
        <v>569.33333333333326</v>
      </c>
      <c r="H266" s="231">
        <v>590.33333333333326</v>
      </c>
      <c r="I266" s="231">
        <v>595.91666666666652</v>
      </c>
      <c r="J266" s="231">
        <v>600.83333333333326</v>
      </c>
      <c r="K266" s="230">
        <v>591</v>
      </c>
      <c r="L266" s="230">
        <v>580.5</v>
      </c>
      <c r="M266" s="230">
        <v>9.5584799999999994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469.15</v>
      </c>
      <c r="D267" s="231">
        <v>468.83333333333331</v>
      </c>
      <c r="E267" s="231">
        <v>464.56666666666661</v>
      </c>
      <c r="F267" s="231">
        <v>459.98333333333329</v>
      </c>
      <c r="G267" s="231">
        <v>455.71666666666658</v>
      </c>
      <c r="H267" s="231">
        <v>473.41666666666663</v>
      </c>
      <c r="I267" s="231">
        <v>477.68333333333339</v>
      </c>
      <c r="J267" s="231">
        <v>482.26666666666665</v>
      </c>
      <c r="K267" s="230">
        <v>473.1</v>
      </c>
      <c r="L267" s="230">
        <v>464.25</v>
      </c>
      <c r="M267" s="230">
        <v>23.115659999999998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416.1</v>
      </c>
      <c r="D268" s="231">
        <v>418.68333333333334</v>
      </c>
      <c r="E268" s="231">
        <v>412.41666666666669</v>
      </c>
      <c r="F268" s="231">
        <v>408.73333333333335</v>
      </c>
      <c r="G268" s="231">
        <v>402.4666666666667</v>
      </c>
      <c r="H268" s="231">
        <v>422.36666666666667</v>
      </c>
      <c r="I268" s="231">
        <v>428.63333333333333</v>
      </c>
      <c r="J268" s="231">
        <v>432.31666666666666</v>
      </c>
      <c r="K268" s="230">
        <v>424.95</v>
      </c>
      <c r="L268" s="230">
        <v>415</v>
      </c>
      <c r="M268" s="230">
        <v>2.4508899999999998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342.25</v>
      </c>
      <c r="D269" s="231">
        <v>339.33333333333331</v>
      </c>
      <c r="E269" s="231">
        <v>329.06666666666661</v>
      </c>
      <c r="F269" s="231">
        <v>315.88333333333327</v>
      </c>
      <c r="G269" s="231">
        <v>305.61666666666656</v>
      </c>
      <c r="H269" s="231">
        <v>352.51666666666665</v>
      </c>
      <c r="I269" s="231">
        <v>362.78333333333342</v>
      </c>
      <c r="J269" s="231">
        <v>375.9666666666667</v>
      </c>
      <c r="K269" s="230">
        <v>349.6</v>
      </c>
      <c r="L269" s="230">
        <v>326.14999999999998</v>
      </c>
      <c r="M269" s="230">
        <v>14.616250000000001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669.65</v>
      </c>
      <c r="D270" s="231">
        <v>670.69999999999993</v>
      </c>
      <c r="E270" s="231">
        <v>663.49999999999989</v>
      </c>
      <c r="F270" s="231">
        <v>657.34999999999991</v>
      </c>
      <c r="G270" s="231">
        <v>650.14999999999986</v>
      </c>
      <c r="H270" s="231">
        <v>676.84999999999991</v>
      </c>
      <c r="I270" s="231">
        <v>684.05</v>
      </c>
      <c r="J270" s="231">
        <v>690.19999999999993</v>
      </c>
      <c r="K270" s="230">
        <v>677.9</v>
      </c>
      <c r="L270" s="230">
        <v>664.55</v>
      </c>
      <c r="M270" s="230">
        <v>1.04626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202.95</v>
      </c>
      <c r="D271" s="231">
        <v>203.16666666666666</v>
      </c>
      <c r="E271" s="231">
        <v>201.93333333333331</v>
      </c>
      <c r="F271" s="231">
        <v>200.91666666666666</v>
      </c>
      <c r="G271" s="231">
        <v>199.68333333333331</v>
      </c>
      <c r="H271" s="231">
        <v>204.18333333333331</v>
      </c>
      <c r="I271" s="231">
        <v>205.41666666666666</v>
      </c>
      <c r="J271" s="231">
        <v>206.43333333333331</v>
      </c>
      <c r="K271" s="230">
        <v>204.4</v>
      </c>
      <c r="L271" s="230">
        <v>202.15</v>
      </c>
      <c r="M271" s="230">
        <v>5.4919099999999998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562.95000000000005</v>
      </c>
      <c r="D272" s="231">
        <v>562.44999999999993</v>
      </c>
      <c r="E272" s="231">
        <v>551.99999999999989</v>
      </c>
      <c r="F272" s="231">
        <v>541.04999999999995</v>
      </c>
      <c r="G272" s="231">
        <v>530.59999999999991</v>
      </c>
      <c r="H272" s="231">
        <v>573.39999999999986</v>
      </c>
      <c r="I272" s="231">
        <v>583.84999999999991</v>
      </c>
      <c r="J272" s="231">
        <v>594.79999999999984</v>
      </c>
      <c r="K272" s="230">
        <v>572.9</v>
      </c>
      <c r="L272" s="230">
        <v>551.5</v>
      </c>
      <c r="M272" s="230">
        <v>3.7543000000000002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1979.2</v>
      </c>
      <c r="D273" s="231">
        <v>1998.0666666666666</v>
      </c>
      <c r="E273" s="231">
        <v>1906.1333333333332</v>
      </c>
      <c r="F273" s="231">
        <v>1833.0666666666666</v>
      </c>
      <c r="G273" s="231">
        <v>1741.1333333333332</v>
      </c>
      <c r="H273" s="231">
        <v>2071.1333333333332</v>
      </c>
      <c r="I273" s="231">
        <v>2163.0666666666666</v>
      </c>
      <c r="J273" s="231">
        <v>2236.1333333333332</v>
      </c>
      <c r="K273" s="230">
        <v>2090</v>
      </c>
      <c r="L273" s="230">
        <v>1925</v>
      </c>
      <c r="M273" s="230">
        <v>2.8161800000000001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240.5</v>
      </c>
      <c r="D274" s="231">
        <v>241.61666666666667</v>
      </c>
      <c r="E274" s="231">
        <v>238.48333333333335</v>
      </c>
      <c r="F274" s="231">
        <v>236.46666666666667</v>
      </c>
      <c r="G274" s="231">
        <v>233.33333333333334</v>
      </c>
      <c r="H274" s="231">
        <v>243.63333333333335</v>
      </c>
      <c r="I274" s="231">
        <v>246.76666666666668</v>
      </c>
      <c r="J274" s="231">
        <v>248.78333333333336</v>
      </c>
      <c r="K274" s="230">
        <v>244.75</v>
      </c>
      <c r="L274" s="230">
        <v>239.6</v>
      </c>
      <c r="M274" s="230">
        <v>3.2490800000000002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896.25</v>
      </c>
      <c r="D275" s="231">
        <v>893.0333333333333</v>
      </c>
      <c r="E275" s="231">
        <v>886.06666666666661</v>
      </c>
      <c r="F275" s="231">
        <v>875.88333333333333</v>
      </c>
      <c r="G275" s="231">
        <v>868.91666666666663</v>
      </c>
      <c r="H275" s="231">
        <v>903.21666666666658</v>
      </c>
      <c r="I275" s="231">
        <v>910.18333333333328</v>
      </c>
      <c r="J275" s="231">
        <v>920.36666666666656</v>
      </c>
      <c r="K275" s="230">
        <v>900</v>
      </c>
      <c r="L275" s="230">
        <v>882.85</v>
      </c>
      <c r="M275" s="230">
        <v>13.155110000000001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386.85</v>
      </c>
      <c r="D276" s="231">
        <v>386.76666666666665</v>
      </c>
      <c r="E276" s="231">
        <v>381.33333333333331</v>
      </c>
      <c r="F276" s="231">
        <v>375.81666666666666</v>
      </c>
      <c r="G276" s="231">
        <v>370.38333333333333</v>
      </c>
      <c r="H276" s="231">
        <v>392.2833333333333</v>
      </c>
      <c r="I276" s="231">
        <v>397.7166666666667</v>
      </c>
      <c r="J276" s="231">
        <v>403.23333333333329</v>
      </c>
      <c r="K276" s="230">
        <v>392.2</v>
      </c>
      <c r="L276" s="230">
        <v>381.25</v>
      </c>
      <c r="M276" s="230">
        <v>3.8958699999999999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1140.8499999999999</v>
      </c>
      <c r="D277" s="231">
        <v>1152.2833333333333</v>
      </c>
      <c r="E277" s="231">
        <v>1123.5666666666666</v>
      </c>
      <c r="F277" s="231">
        <v>1106.2833333333333</v>
      </c>
      <c r="G277" s="231">
        <v>1077.5666666666666</v>
      </c>
      <c r="H277" s="231">
        <v>1169.5666666666666</v>
      </c>
      <c r="I277" s="231">
        <v>1198.2833333333333</v>
      </c>
      <c r="J277" s="231">
        <v>1215.5666666666666</v>
      </c>
      <c r="K277" s="230">
        <v>1181</v>
      </c>
      <c r="L277" s="230">
        <v>1135</v>
      </c>
      <c r="M277" s="230">
        <v>1.3641000000000001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534.70000000000005</v>
      </c>
      <c r="D278" s="231">
        <v>532.86666666666667</v>
      </c>
      <c r="E278" s="231">
        <v>528.73333333333335</v>
      </c>
      <c r="F278" s="231">
        <v>522.76666666666665</v>
      </c>
      <c r="G278" s="231">
        <v>518.63333333333333</v>
      </c>
      <c r="H278" s="231">
        <v>538.83333333333337</v>
      </c>
      <c r="I278" s="231">
        <v>542.96666666666681</v>
      </c>
      <c r="J278" s="231">
        <v>548.93333333333339</v>
      </c>
      <c r="K278" s="230">
        <v>537</v>
      </c>
      <c r="L278" s="230">
        <v>526.9</v>
      </c>
      <c r="M278" s="230">
        <v>2.5867499999999999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104.9</v>
      </c>
      <c r="D279" s="231">
        <v>105.25</v>
      </c>
      <c r="E279" s="231">
        <v>104</v>
      </c>
      <c r="F279" s="231">
        <v>103.1</v>
      </c>
      <c r="G279" s="231">
        <v>101.85</v>
      </c>
      <c r="H279" s="231">
        <v>106.15</v>
      </c>
      <c r="I279" s="231">
        <v>107.4</v>
      </c>
      <c r="J279" s="231">
        <v>108.30000000000001</v>
      </c>
      <c r="K279" s="230">
        <v>106.5</v>
      </c>
      <c r="L279" s="230">
        <v>104.35</v>
      </c>
      <c r="M279" s="230">
        <v>12.41314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404.95</v>
      </c>
      <c r="D280" s="231">
        <v>405.51666666666671</v>
      </c>
      <c r="E280" s="231">
        <v>397.53333333333342</v>
      </c>
      <c r="F280" s="231">
        <v>390.11666666666673</v>
      </c>
      <c r="G280" s="231">
        <v>382.13333333333344</v>
      </c>
      <c r="H280" s="231">
        <v>412.93333333333339</v>
      </c>
      <c r="I280" s="231">
        <v>420.91666666666663</v>
      </c>
      <c r="J280" s="231">
        <v>428.33333333333337</v>
      </c>
      <c r="K280" s="230">
        <v>413.5</v>
      </c>
      <c r="L280" s="230">
        <v>398.1</v>
      </c>
      <c r="M280" s="230">
        <v>10.98986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95.3</v>
      </c>
      <c r="D281" s="231">
        <v>94.90000000000002</v>
      </c>
      <c r="E281" s="231">
        <v>94.30000000000004</v>
      </c>
      <c r="F281" s="231">
        <v>93.300000000000026</v>
      </c>
      <c r="G281" s="231">
        <v>92.700000000000045</v>
      </c>
      <c r="H281" s="231">
        <v>95.900000000000034</v>
      </c>
      <c r="I281" s="231">
        <v>96.500000000000028</v>
      </c>
      <c r="J281" s="231">
        <v>97.500000000000028</v>
      </c>
      <c r="K281" s="230">
        <v>95.5</v>
      </c>
      <c r="L281" s="230">
        <v>93.9</v>
      </c>
      <c r="M281" s="230">
        <v>30.862880000000001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552.29999999999995</v>
      </c>
      <c r="D282" s="231">
        <v>543.26666666666654</v>
      </c>
      <c r="E282" s="231">
        <v>521.6333333333331</v>
      </c>
      <c r="F282" s="231">
        <v>490.96666666666658</v>
      </c>
      <c r="G282" s="231">
        <v>469.33333333333314</v>
      </c>
      <c r="H282" s="231">
        <v>573.93333333333305</v>
      </c>
      <c r="I282" s="231">
        <v>595.56666666666649</v>
      </c>
      <c r="J282" s="231">
        <v>626.23333333333301</v>
      </c>
      <c r="K282" s="230">
        <v>564.9</v>
      </c>
      <c r="L282" s="230">
        <v>512.6</v>
      </c>
      <c r="M282" s="230">
        <v>25.611630000000002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1958.7</v>
      </c>
      <c r="D283" s="231">
        <v>1951.45</v>
      </c>
      <c r="E283" s="231">
        <v>1938.9</v>
      </c>
      <c r="F283" s="231">
        <v>1919.1000000000001</v>
      </c>
      <c r="G283" s="231">
        <v>1906.5500000000002</v>
      </c>
      <c r="H283" s="231">
        <v>1971.25</v>
      </c>
      <c r="I283" s="231">
        <v>1983.7999999999997</v>
      </c>
      <c r="J283" s="231">
        <v>2003.6</v>
      </c>
      <c r="K283" s="230">
        <v>1964</v>
      </c>
      <c r="L283" s="230">
        <v>1931.65</v>
      </c>
      <c r="M283" s="230">
        <v>39.124389999999998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1495.45</v>
      </c>
      <c r="D284" s="231">
        <v>1496.5</v>
      </c>
      <c r="E284" s="231">
        <v>1473</v>
      </c>
      <c r="F284" s="231">
        <v>1450.55</v>
      </c>
      <c r="G284" s="231">
        <v>1427.05</v>
      </c>
      <c r="H284" s="231">
        <v>1518.95</v>
      </c>
      <c r="I284" s="231">
        <v>1542.45</v>
      </c>
      <c r="J284" s="231">
        <v>1564.9</v>
      </c>
      <c r="K284" s="230">
        <v>1520</v>
      </c>
      <c r="L284" s="230">
        <v>1474.05</v>
      </c>
      <c r="M284" s="230">
        <v>0.46926000000000001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95</v>
      </c>
      <c r="D285" s="231">
        <v>95</v>
      </c>
      <c r="E285" s="231">
        <v>93.5</v>
      </c>
      <c r="F285" s="231">
        <v>92</v>
      </c>
      <c r="G285" s="231">
        <v>90.5</v>
      </c>
      <c r="H285" s="231">
        <v>96.5</v>
      </c>
      <c r="I285" s="231">
        <v>98</v>
      </c>
      <c r="J285" s="231">
        <v>99.5</v>
      </c>
      <c r="K285" s="230">
        <v>96.5</v>
      </c>
      <c r="L285" s="230">
        <v>93.5</v>
      </c>
      <c r="M285" s="230">
        <v>62.121989999999997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3835.15</v>
      </c>
      <c r="D286" s="231">
        <v>3815.0499999999997</v>
      </c>
      <c r="E286" s="231">
        <v>3780.0999999999995</v>
      </c>
      <c r="F286" s="231">
        <v>3725.0499999999997</v>
      </c>
      <c r="G286" s="231">
        <v>3690.0999999999995</v>
      </c>
      <c r="H286" s="231">
        <v>3870.0999999999995</v>
      </c>
      <c r="I286" s="231">
        <v>3905.0499999999993</v>
      </c>
      <c r="J286" s="231">
        <v>3960.0999999999995</v>
      </c>
      <c r="K286" s="230">
        <v>3850</v>
      </c>
      <c r="L286" s="230">
        <v>3760</v>
      </c>
      <c r="M286" s="230">
        <v>4.2326300000000003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372.45</v>
      </c>
      <c r="D287" s="231">
        <v>370.23333333333335</v>
      </c>
      <c r="E287" s="231">
        <v>367.2166666666667</v>
      </c>
      <c r="F287" s="231">
        <v>361.98333333333335</v>
      </c>
      <c r="G287" s="231">
        <v>358.9666666666667</v>
      </c>
      <c r="H287" s="231">
        <v>375.4666666666667</v>
      </c>
      <c r="I287" s="231">
        <v>378.48333333333335</v>
      </c>
      <c r="J287" s="231">
        <v>383.7166666666667</v>
      </c>
      <c r="K287" s="230">
        <v>373.25</v>
      </c>
      <c r="L287" s="230">
        <v>365</v>
      </c>
      <c r="M287" s="230">
        <v>7.0912600000000001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4594.7</v>
      </c>
      <c r="D288" s="231">
        <v>4601.3833333333341</v>
      </c>
      <c r="E288" s="231">
        <v>4564.7666666666682</v>
      </c>
      <c r="F288" s="231">
        <v>4534.8333333333339</v>
      </c>
      <c r="G288" s="231">
        <v>4498.2166666666681</v>
      </c>
      <c r="H288" s="231">
        <v>4631.3166666666684</v>
      </c>
      <c r="I288" s="231">
        <v>4667.9333333333352</v>
      </c>
      <c r="J288" s="231">
        <v>4697.8666666666686</v>
      </c>
      <c r="K288" s="230">
        <v>4638</v>
      </c>
      <c r="L288" s="230">
        <v>4571.45</v>
      </c>
      <c r="M288" s="230">
        <v>2.4617399999999998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11136.7</v>
      </c>
      <c r="D289" s="231">
        <v>11060.366666666667</v>
      </c>
      <c r="E289" s="231">
        <v>10928.333333333334</v>
      </c>
      <c r="F289" s="231">
        <v>10719.966666666667</v>
      </c>
      <c r="G289" s="231">
        <v>10587.933333333334</v>
      </c>
      <c r="H289" s="231">
        <v>11268.733333333334</v>
      </c>
      <c r="I289" s="231">
        <v>11400.766666666666</v>
      </c>
      <c r="J289" s="231">
        <v>11609.133333333333</v>
      </c>
      <c r="K289" s="230">
        <v>11192.4</v>
      </c>
      <c r="L289" s="230">
        <v>10852</v>
      </c>
      <c r="M289" s="230">
        <v>7.0360000000000006E-2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2364.4499999999998</v>
      </c>
      <c r="D290" s="231">
        <v>2367.7999999999997</v>
      </c>
      <c r="E290" s="231">
        <v>2346.6499999999996</v>
      </c>
      <c r="F290" s="231">
        <v>2328.85</v>
      </c>
      <c r="G290" s="231">
        <v>2307.6999999999998</v>
      </c>
      <c r="H290" s="231">
        <v>2385.5999999999995</v>
      </c>
      <c r="I290" s="231">
        <v>2406.75</v>
      </c>
      <c r="J290" s="231">
        <v>2424.5499999999993</v>
      </c>
      <c r="K290" s="230">
        <v>2388.9499999999998</v>
      </c>
      <c r="L290" s="230">
        <v>2350</v>
      </c>
      <c r="M290" s="230">
        <v>16.754090000000001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335.2</v>
      </c>
      <c r="D291" s="231">
        <v>339.61666666666667</v>
      </c>
      <c r="E291" s="231">
        <v>324.23333333333335</v>
      </c>
      <c r="F291" s="231">
        <v>313.26666666666665</v>
      </c>
      <c r="G291" s="231">
        <v>297.88333333333333</v>
      </c>
      <c r="H291" s="231">
        <v>350.58333333333337</v>
      </c>
      <c r="I291" s="231">
        <v>365.9666666666667</v>
      </c>
      <c r="J291" s="231">
        <v>376.93333333333339</v>
      </c>
      <c r="K291" s="230">
        <v>355</v>
      </c>
      <c r="L291" s="230">
        <v>328.65</v>
      </c>
      <c r="M291" s="230">
        <v>46.035200000000003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332.55</v>
      </c>
      <c r="D292" s="231">
        <v>331.53333333333336</v>
      </c>
      <c r="E292" s="231">
        <v>327.01666666666671</v>
      </c>
      <c r="F292" s="231">
        <v>321.48333333333335</v>
      </c>
      <c r="G292" s="231">
        <v>316.9666666666667</v>
      </c>
      <c r="H292" s="231">
        <v>337.06666666666672</v>
      </c>
      <c r="I292" s="231">
        <v>341.58333333333337</v>
      </c>
      <c r="J292" s="231">
        <v>347.11666666666673</v>
      </c>
      <c r="K292" s="230">
        <v>336.05</v>
      </c>
      <c r="L292" s="230">
        <v>326</v>
      </c>
      <c r="M292" s="230">
        <v>20.20975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283.35000000000002</v>
      </c>
      <c r="D293" s="231">
        <v>284</v>
      </c>
      <c r="E293" s="231">
        <v>280.35000000000002</v>
      </c>
      <c r="F293" s="231">
        <v>277.35000000000002</v>
      </c>
      <c r="G293" s="231">
        <v>273.70000000000005</v>
      </c>
      <c r="H293" s="231">
        <v>287</v>
      </c>
      <c r="I293" s="231">
        <v>290.64999999999998</v>
      </c>
      <c r="J293" s="231">
        <v>293.64999999999998</v>
      </c>
      <c r="K293" s="230">
        <v>287.64999999999998</v>
      </c>
      <c r="L293" s="230">
        <v>281</v>
      </c>
      <c r="M293" s="230">
        <v>4.6460100000000004</v>
      </c>
      <c r="N293" s="1"/>
      <c r="O293" s="1"/>
    </row>
    <row r="294" spans="1:15" ht="12.75" customHeight="1">
      <c r="A294" s="30">
        <v>284</v>
      </c>
      <c r="B294" s="216" t="s">
        <v>871</v>
      </c>
      <c r="C294" s="230">
        <v>90.95</v>
      </c>
      <c r="D294" s="231">
        <v>90.716666666666683</v>
      </c>
      <c r="E294" s="231">
        <v>90.03333333333336</v>
      </c>
      <c r="F294" s="231">
        <v>89.116666666666674</v>
      </c>
      <c r="G294" s="231">
        <v>88.433333333333351</v>
      </c>
      <c r="H294" s="231">
        <v>91.633333333333368</v>
      </c>
      <c r="I294" s="231">
        <v>92.316666666666677</v>
      </c>
      <c r="J294" s="231">
        <v>93.233333333333377</v>
      </c>
      <c r="K294" s="230">
        <v>91.4</v>
      </c>
      <c r="L294" s="230">
        <v>89.8</v>
      </c>
      <c r="M294" s="230">
        <v>25.783750000000001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557.79999999999995</v>
      </c>
      <c r="D295" s="231">
        <v>557.73333333333323</v>
      </c>
      <c r="E295" s="231">
        <v>555.16666666666652</v>
      </c>
      <c r="F295" s="231">
        <v>552.5333333333333</v>
      </c>
      <c r="G295" s="231">
        <v>549.96666666666658</v>
      </c>
      <c r="H295" s="231">
        <v>560.36666666666645</v>
      </c>
      <c r="I295" s="231">
        <v>562.93333333333328</v>
      </c>
      <c r="J295" s="231">
        <v>565.56666666666638</v>
      </c>
      <c r="K295" s="230">
        <v>560.29999999999995</v>
      </c>
      <c r="L295" s="230">
        <v>555.1</v>
      </c>
      <c r="M295" s="230">
        <v>5.8917799999999998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4003.8</v>
      </c>
      <c r="D296" s="231">
        <v>3997.8666666666668</v>
      </c>
      <c r="E296" s="231">
        <v>3975.9833333333336</v>
      </c>
      <c r="F296" s="231">
        <v>3948.166666666667</v>
      </c>
      <c r="G296" s="231">
        <v>3926.2833333333338</v>
      </c>
      <c r="H296" s="231">
        <v>4025.6833333333334</v>
      </c>
      <c r="I296" s="231">
        <v>4047.5666666666666</v>
      </c>
      <c r="J296" s="231">
        <v>4075.3833333333332</v>
      </c>
      <c r="K296" s="230">
        <v>4019.75</v>
      </c>
      <c r="L296" s="230">
        <v>3970.05</v>
      </c>
      <c r="M296" s="230">
        <v>9.2520000000000005E-2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750.2</v>
      </c>
      <c r="D297" s="231">
        <v>751.76666666666677</v>
      </c>
      <c r="E297" s="231">
        <v>732.73333333333358</v>
      </c>
      <c r="F297" s="231">
        <v>715.26666666666677</v>
      </c>
      <c r="G297" s="231">
        <v>696.23333333333358</v>
      </c>
      <c r="H297" s="231">
        <v>769.23333333333358</v>
      </c>
      <c r="I297" s="231">
        <v>788.26666666666665</v>
      </c>
      <c r="J297" s="231">
        <v>805.73333333333358</v>
      </c>
      <c r="K297" s="230">
        <v>770.8</v>
      </c>
      <c r="L297" s="230">
        <v>734.3</v>
      </c>
      <c r="M297" s="230">
        <v>48.351080000000003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1520.2</v>
      </c>
      <c r="D298" s="231">
        <v>1518.5999999999997</v>
      </c>
      <c r="E298" s="231">
        <v>1502.1999999999994</v>
      </c>
      <c r="F298" s="231">
        <v>1484.1999999999996</v>
      </c>
      <c r="G298" s="231">
        <v>1467.7999999999993</v>
      </c>
      <c r="H298" s="231">
        <v>1536.5999999999995</v>
      </c>
      <c r="I298" s="231">
        <v>1552.9999999999995</v>
      </c>
      <c r="J298" s="231">
        <v>1570.9999999999995</v>
      </c>
      <c r="K298" s="230">
        <v>1535</v>
      </c>
      <c r="L298" s="230">
        <v>1500.6</v>
      </c>
      <c r="M298" s="230">
        <v>0.72675000000000001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30.25</v>
      </c>
      <c r="D299" s="231">
        <v>30.183333333333334</v>
      </c>
      <c r="E299" s="231">
        <v>29.866666666666667</v>
      </c>
      <c r="F299" s="231">
        <v>29.483333333333334</v>
      </c>
      <c r="G299" s="231">
        <v>29.166666666666668</v>
      </c>
      <c r="H299" s="231">
        <v>30.566666666666666</v>
      </c>
      <c r="I299" s="231">
        <v>30.883333333333336</v>
      </c>
      <c r="J299" s="231">
        <v>31.266666666666666</v>
      </c>
      <c r="K299" s="230">
        <v>30.5</v>
      </c>
      <c r="L299" s="230">
        <v>29.8</v>
      </c>
      <c r="M299" s="230">
        <v>6.9057300000000001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157.15</v>
      </c>
      <c r="D300" s="231">
        <v>157.33333333333334</v>
      </c>
      <c r="E300" s="231">
        <v>156.31666666666669</v>
      </c>
      <c r="F300" s="231">
        <v>155.48333333333335</v>
      </c>
      <c r="G300" s="231">
        <v>154.4666666666667</v>
      </c>
      <c r="H300" s="231">
        <v>158.16666666666669</v>
      </c>
      <c r="I300" s="231">
        <v>159.18333333333334</v>
      </c>
      <c r="J300" s="231">
        <v>160.01666666666668</v>
      </c>
      <c r="K300" s="230">
        <v>158.35</v>
      </c>
      <c r="L300" s="230">
        <v>156.5</v>
      </c>
      <c r="M300" s="230">
        <v>0.41134999999999999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97229.35</v>
      </c>
      <c r="D301" s="231">
        <v>97334.8</v>
      </c>
      <c r="E301" s="231">
        <v>96469.6</v>
      </c>
      <c r="F301" s="231">
        <v>95709.85</v>
      </c>
      <c r="G301" s="231">
        <v>94844.650000000009</v>
      </c>
      <c r="H301" s="231">
        <v>98094.55</v>
      </c>
      <c r="I301" s="231">
        <v>98959.749999999985</v>
      </c>
      <c r="J301" s="231">
        <v>99719.5</v>
      </c>
      <c r="K301" s="230">
        <v>98200</v>
      </c>
      <c r="L301" s="230">
        <v>96575.05</v>
      </c>
      <c r="M301" s="230">
        <v>9.9640000000000006E-2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1901.2</v>
      </c>
      <c r="D302" s="231">
        <v>1904.8333333333333</v>
      </c>
      <c r="E302" s="231">
        <v>1881.6666666666665</v>
      </c>
      <c r="F302" s="231">
        <v>1862.1333333333332</v>
      </c>
      <c r="G302" s="231">
        <v>1838.9666666666665</v>
      </c>
      <c r="H302" s="231">
        <v>1924.3666666666666</v>
      </c>
      <c r="I302" s="231">
        <v>1947.5333333333331</v>
      </c>
      <c r="J302" s="231">
        <v>1967.0666666666666</v>
      </c>
      <c r="K302" s="230">
        <v>1928</v>
      </c>
      <c r="L302" s="230">
        <v>1885.3</v>
      </c>
      <c r="M302" s="230">
        <v>1.26416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975.4</v>
      </c>
      <c r="D303" s="231">
        <v>971.65</v>
      </c>
      <c r="E303" s="231">
        <v>959.59999999999991</v>
      </c>
      <c r="F303" s="231">
        <v>943.8</v>
      </c>
      <c r="G303" s="231">
        <v>931.74999999999989</v>
      </c>
      <c r="H303" s="231">
        <v>987.44999999999993</v>
      </c>
      <c r="I303" s="231">
        <v>999.49999999999989</v>
      </c>
      <c r="J303" s="231">
        <v>1015.3</v>
      </c>
      <c r="K303" s="230">
        <v>983.7</v>
      </c>
      <c r="L303" s="230">
        <v>955.85</v>
      </c>
      <c r="M303" s="230">
        <v>4.6352500000000001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1099.45</v>
      </c>
      <c r="D304" s="231">
        <v>1085.95</v>
      </c>
      <c r="E304" s="231">
        <v>1068.9000000000001</v>
      </c>
      <c r="F304" s="231">
        <v>1038.3500000000001</v>
      </c>
      <c r="G304" s="231">
        <v>1021.3000000000002</v>
      </c>
      <c r="H304" s="231">
        <v>1116.5</v>
      </c>
      <c r="I304" s="231">
        <v>1133.5499999999997</v>
      </c>
      <c r="J304" s="231">
        <v>1164.0999999999999</v>
      </c>
      <c r="K304" s="230">
        <v>1103</v>
      </c>
      <c r="L304" s="230">
        <v>1055.4000000000001</v>
      </c>
      <c r="M304" s="230">
        <v>20.801390000000001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285.85000000000002</v>
      </c>
      <c r="D305" s="231">
        <v>284.9666666666667</v>
      </c>
      <c r="E305" s="231">
        <v>280.43333333333339</v>
      </c>
      <c r="F305" s="231">
        <v>275.01666666666671</v>
      </c>
      <c r="G305" s="231">
        <v>270.48333333333341</v>
      </c>
      <c r="H305" s="231">
        <v>290.38333333333338</v>
      </c>
      <c r="I305" s="231">
        <v>294.91666666666669</v>
      </c>
      <c r="J305" s="231">
        <v>300.33333333333337</v>
      </c>
      <c r="K305" s="230">
        <v>289.5</v>
      </c>
      <c r="L305" s="230">
        <v>279.55</v>
      </c>
      <c r="M305" s="230">
        <v>56.531390000000002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1248.6500000000001</v>
      </c>
      <c r="D306" s="231">
        <v>1246.4833333333333</v>
      </c>
      <c r="E306" s="231">
        <v>1237.1666666666667</v>
      </c>
      <c r="F306" s="231">
        <v>1225.6833333333334</v>
      </c>
      <c r="G306" s="231">
        <v>1216.3666666666668</v>
      </c>
      <c r="H306" s="231">
        <v>1257.9666666666667</v>
      </c>
      <c r="I306" s="231">
        <v>1267.2833333333333</v>
      </c>
      <c r="J306" s="231">
        <v>1278.7666666666667</v>
      </c>
      <c r="K306" s="230">
        <v>1255.8</v>
      </c>
      <c r="L306" s="230">
        <v>1235</v>
      </c>
      <c r="M306" s="230">
        <v>21.08081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423.25</v>
      </c>
      <c r="D307" s="231">
        <v>420.51666666666665</v>
      </c>
      <c r="E307" s="231">
        <v>416.0333333333333</v>
      </c>
      <c r="F307" s="231">
        <v>408.81666666666666</v>
      </c>
      <c r="G307" s="231">
        <v>404.33333333333331</v>
      </c>
      <c r="H307" s="231">
        <v>427.73333333333329</v>
      </c>
      <c r="I307" s="231">
        <v>432.21666666666664</v>
      </c>
      <c r="J307" s="231">
        <v>439.43333333333328</v>
      </c>
      <c r="K307" s="230">
        <v>425</v>
      </c>
      <c r="L307" s="230">
        <v>413.3</v>
      </c>
      <c r="M307" s="230">
        <v>3.7425999999999999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294.25</v>
      </c>
      <c r="D308" s="231">
        <v>293.7</v>
      </c>
      <c r="E308" s="231">
        <v>291.09999999999997</v>
      </c>
      <c r="F308" s="231">
        <v>287.95</v>
      </c>
      <c r="G308" s="231">
        <v>285.34999999999997</v>
      </c>
      <c r="H308" s="231">
        <v>296.84999999999997</v>
      </c>
      <c r="I308" s="231">
        <v>299.45</v>
      </c>
      <c r="J308" s="231">
        <v>302.59999999999997</v>
      </c>
      <c r="K308" s="230">
        <v>296.3</v>
      </c>
      <c r="L308" s="230">
        <v>290.55</v>
      </c>
      <c r="M308" s="230">
        <v>1.3116699999999999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371.85</v>
      </c>
      <c r="D309" s="231">
        <v>373.93333333333334</v>
      </c>
      <c r="E309" s="231">
        <v>368.41666666666669</v>
      </c>
      <c r="F309" s="231">
        <v>364.98333333333335</v>
      </c>
      <c r="G309" s="231">
        <v>359.4666666666667</v>
      </c>
      <c r="H309" s="231">
        <v>377.36666666666667</v>
      </c>
      <c r="I309" s="231">
        <v>382.88333333333333</v>
      </c>
      <c r="J309" s="231">
        <v>386.31666666666666</v>
      </c>
      <c r="K309" s="230">
        <v>379.45</v>
      </c>
      <c r="L309" s="230">
        <v>370.5</v>
      </c>
      <c r="M309" s="230">
        <v>0.47671000000000002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365.7</v>
      </c>
      <c r="D310" s="231">
        <v>365.91666666666669</v>
      </c>
      <c r="E310" s="231">
        <v>359.83333333333337</v>
      </c>
      <c r="F310" s="231">
        <v>353.9666666666667</v>
      </c>
      <c r="G310" s="231">
        <v>347.88333333333338</v>
      </c>
      <c r="H310" s="231">
        <v>371.78333333333336</v>
      </c>
      <c r="I310" s="231">
        <v>377.86666666666673</v>
      </c>
      <c r="J310" s="231">
        <v>383.73333333333335</v>
      </c>
      <c r="K310" s="230">
        <v>372</v>
      </c>
      <c r="L310" s="230">
        <v>360.05</v>
      </c>
      <c r="M310" s="230">
        <v>0.44524999999999998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114.45</v>
      </c>
      <c r="D311" s="231">
        <v>115.33333333333333</v>
      </c>
      <c r="E311" s="231">
        <v>112.71666666666665</v>
      </c>
      <c r="F311" s="231">
        <v>110.98333333333332</v>
      </c>
      <c r="G311" s="231">
        <v>108.36666666666665</v>
      </c>
      <c r="H311" s="231">
        <v>117.06666666666666</v>
      </c>
      <c r="I311" s="231">
        <v>119.68333333333334</v>
      </c>
      <c r="J311" s="231">
        <v>121.41666666666667</v>
      </c>
      <c r="K311" s="230">
        <v>117.95</v>
      </c>
      <c r="L311" s="230">
        <v>113.6</v>
      </c>
      <c r="M311" s="230">
        <v>123.43052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61.95</v>
      </c>
      <c r="D312" s="231">
        <v>62.15</v>
      </c>
      <c r="E312" s="231">
        <v>61</v>
      </c>
      <c r="F312" s="231">
        <v>60.050000000000004</v>
      </c>
      <c r="G312" s="231">
        <v>58.900000000000006</v>
      </c>
      <c r="H312" s="231">
        <v>63.099999999999994</v>
      </c>
      <c r="I312" s="231">
        <v>64.249999999999986</v>
      </c>
      <c r="J312" s="231">
        <v>65.199999999999989</v>
      </c>
      <c r="K312" s="230">
        <v>63.3</v>
      </c>
      <c r="L312" s="230">
        <v>61.2</v>
      </c>
      <c r="M312" s="230">
        <v>32.302140000000001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533.45000000000005</v>
      </c>
      <c r="D313" s="231">
        <v>533.93333333333339</v>
      </c>
      <c r="E313" s="231">
        <v>530.86666666666679</v>
      </c>
      <c r="F313" s="231">
        <v>528.28333333333342</v>
      </c>
      <c r="G313" s="231">
        <v>525.21666666666681</v>
      </c>
      <c r="H313" s="231">
        <v>536.51666666666677</v>
      </c>
      <c r="I313" s="231">
        <v>539.58333333333337</v>
      </c>
      <c r="J313" s="231">
        <v>542.16666666666674</v>
      </c>
      <c r="K313" s="230">
        <v>537</v>
      </c>
      <c r="L313" s="230">
        <v>531.35</v>
      </c>
      <c r="M313" s="230">
        <v>9.0486199999999997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9168.15</v>
      </c>
      <c r="D314" s="231">
        <v>9136.0500000000011</v>
      </c>
      <c r="E314" s="231">
        <v>9092.1000000000022</v>
      </c>
      <c r="F314" s="231">
        <v>9016.0500000000011</v>
      </c>
      <c r="G314" s="231">
        <v>8972.1000000000022</v>
      </c>
      <c r="H314" s="231">
        <v>9212.1000000000022</v>
      </c>
      <c r="I314" s="231">
        <v>9256.0500000000029</v>
      </c>
      <c r="J314" s="231">
        <v>9332.1000000000022</v>
      </c>
      <c r="K314" s="230">
        <v>9180</v>
      </c>
      <c r="L314" s="230">
        <v>9060</v>
      </c>
      <c r="M314" s="230">
        <v>3.6682700000000001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1728.95</v>
      </c>
      <c r="D315" s="231">
        <v>1737.9833333333333</v>
      </c>
      <c r="E315" s="231">
        <v>1710.9666666666667</v>
      </c>
      <c r="F315" s="231">
        <v>1692.9833333333333</v>
      </c>
      <c r="G315" s="231">
        <v>1665.9666666666667</v>
      </c>
      <c r="H315" s="231">
        <v>1755.9666666666667</v>
      </c>
      <c r="I315" s="231">
        <v>1782.9833333333336</v>
      </c>
      <c r="J315" s="231">
        <v>1800.9666666666667</v>
      </c>
      <c r="K315" s="230">
        <v>1765</v>
      </c>
      <c r="L315" s="230">
        <v>1720</v>
      </c>
      <c r="M315" s="230">
        <v>0.41907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663.6</v>
      </c>
      <c r="D316" s="231">
        <v>665.86666666666667</v>
      </c>
      <c r="E316" s="231">
        <v>656.73333333333335</v>
      </c>
      <c r="F316" s="231">
        <v>649.86666666666667</v>
      </c>
      <c r="G316" s="231">
        <v>640.73333333333335</v>
      </c>
      <c r="H316" s="231">
        <v>672.73333333333335</v>
      </c>
      <c r="I316" s="231">
        <v>681.86666666666679</v>
      </c>
      <c r="J316" s="231">
        <v>688.73333333333335</v>
      </c>
      <c r="K316" s="230">
        <v>675</v>
      </c>
      <c r="L316" s="230">
        <v>659</v>
      </c>
      <c r="M316" s="230">
        <v>5.1802000000000001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480.15</v>
      </c>
      <c r="D317" s="231">
        <v>477.16666666666669</v>
      </c>
      <c r="E317" s="231">
        <v>471.08333333333337</v>
      </c>
      <c r="F317" s="231">
        <v>462.01666666666671</v>
      </c>
      <c r="G317" s="231">
        <v>455.93333333333339</v>
      </c>
      <c r="H317" s="231">
        <v>486.23333333333335</v>
      </c>
      <c r="I317" s="231">
        <v>492.31666666666672</v>
      </c>
      <c r="J317" s="231">
        <v>501.38333333333333</v>
      </c>
      <c r="K317" s="230">
        <v>483.25</v>
      </c>
      <c r="L317" s="230">
        <v>468.1</v>
      </c>
      <c r="M317" s="230">
        <v>17.610119999999998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758.7</v>
      </c>
      <c r="D318" s="231">
        <v>760.95000000000016</v>
      </c>
      <c r="E318" s="231">
        <v>750.95000000000027</v>
      </c>
      <c r="F318" s="231">
        <v>743.20000000000016</v>
      </c>
      <c r="G318" s="231">
        <v>733.20000000000027</v>
      </c>
      <c r="H318" s="231">
        <v>768.70000000000027</v>
      </c>
      <c r="I318" s="231">
        <v>778.7</v>
      </c>
      <c r="J318" s="231">
        <v>786.45000000000027</v>
      </c>
      <c r="K318" s="230">
        <v>770.95</v>
      </c>
      <c r="L318" s="230">
        <v>753.2</v>
      </c>
      <c r="M318" s="230">
        <v>4.9213100000000001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758.9</v>
      </c>
      <c r="D319" s="231">
        <v>755.29999999999984</v>
      </c>
      <c r="E319" s="231">
        <v>733.64999999999964</v>
      </c>
      <c r="F319" s="231">
        <v>708.39999999999975</v>
      </c>
      <c r="G319" s="231">
        <v>686.74999999999955</v>
      </c>
      <c r="H319" s="231">
        <v>780.54999999999973</v>
      </c>
      <c r="I319" s="231">
        <v>802.2</v>
      </c>
      <c r="J319" s="231">
        <v>827.44999999999982</v>
      </c>
      <c r="K319" s="230">
        <v>776.95</v>
      </c>
      <c r="L319" s="230">
        <v>730.05</v>
      </c>
      <c r="M319" s="230">
        <v>3.0384099999999998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915.2</v>
      </c>
      <c r="D320" s="231">
        <v>911.35</v>
      </c>
      <c r="E320" s="231">
        <v>903.05000000000007</v>
      </c>
      <c r="F320" s="231">
        <v>890.90000000000009</v>
      </c>
      <c r="G320" s="231">
        <v>882.60000000000014</v>
      </c>
      <c r="H320" s="231">
        <v>923.5</v>
      </c>
      <c r="I320" s="231">
        <v>931.8</v>
      </c>
      <c r="J320" s="231">
        <v>943.94999999999993</v>
      </c>
      <c r="K320" s="230">
        <v>919.65</v>
      </c>
      <c r="L320" s="230">
        <v>899.2</v>
      </c>
      <c r="M320" s="230">
        <v>0.64209000000000005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1355.75</v>
      </c>
      <c r="D321" s="231">
        <v>1351.0666666666666</v>
      </c>
      <c r="E321" s="231">
        <v>1342.1333333333332</v>
      </c>
      <c r="F321" s="231">
        <v>1328.5166666666667</v>
      </c>
      <c r="G321" s="231">
        <v>1319.5833333333333</v>
      </c>
      <c r="H321" s="231">
        <v>1364.6833333333332</v>
      </c>
      <c r="I321" s="231">
        <v>1373.6166666666666</v>
      </c>
      <c r="J321" s="231">
        <v>1387.2333333333331</v>
      </c>
      <c r="K321" s="230">
        <v>1360</v>
      </c>
      <c r="L321" s="230">
        <v>1337.45</v>
      </c>
      <c r="M321" s="230">
        <v>1.8403099999999999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55.75</v>
      </c>
      <c r="D322" s="231">
        <v>55.550000000000004</v>
      </c>
      <c r="E322" s="231">
        <v>55.20000000000001</v>
      </c>
      <c r="F322" s="231">
        <v>54.650000000000006</v>
      </c>
      <c r="G322" s="231">
        <v>54.300000000000011</v>
      </c>
      <c r="H322" s="231">
        <v>56.100000000000009</v>
      </c>
      <c r="I322" s="231">
        <v>56.45</v>
      </c>
      <c r="J322" s="231">
        <v>57.000000000000007</v>
      </c>
      <c r="K322" s="230">
        <v>55.9</v>
      </c>
      <c r="L322" s="230">
        <v>55</v>
      </c>
      <c r="M322" s="230">
        <v>33.527850000000001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633.54999999999995</v>
      </c>
      <c r="D323" s="231">
        <v>623.5</v>
      </c>
      <c r="E323" s="231">
        <v>612</v>
      </c>
      <c r="F323" s="231">
        <v>590.45000000000005</v>
      </c>
      <c r="G323" s="231">
        <v>578.95000000000005</v>
      </c>
      <c r="H323" s="231">
        <v>645.04999999999995</v>
      </c>
      <c r="I323" s="231">
        <v>656.55</v>
      </c>
      <c r="J323" s="231">
        <v>678.09999999999991</v>
      </c>
      <c r="K323" s="230">
        <v>635</v>
      </c>
      <c r="L323" s="230">
        <v>601.95000000000005</v>
      </c>
      <c r="M323" s="230">
        <v>4.8466300000000002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1865.8</v>
      </c>
      <c r="D324" s="231">
        <v>1865.2166666666665</v>
      </c>
      <c r="E324" s="231">
        <v>1851.0333333333328</v>
      </c>
      <c r="F324" s="231">
        <v>1836.2666666666664</v>
      </c>
      <c r="G324" s="231">
        <v>1822.0833333333328</v>
      </c>
      <c r="H324" s="231">
        <v>1879.9833333333329</v>
      </c>
      <c r="I324" s="231">
        <v>1894.1666666666667</v>
      </c>
      <c r="J324" s="231">
        <v>1908.9333333333329</v>
      </c>
      <c r="K324" s="230">
        <v>1879.4</v>
      </c>
      <c r="L324" s="230">
        <v>1850.45</v>
      </c>
      <c r="M324" s="230">
        <v>5.8966599999999998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1359.7</v>
      </c>
      <c r="D325" s="231">
        <v>1362.3999999999999</v>
      </c>
      <c r="E325" s="231">
        <v>1349.8499999999997</v>
      </c>
      <c r="F325" s="231">
        <v>1339.9999999999998</v>
      </c>
      <c r="G325" s="231">
        <v>1327.4499999999996</v>
      </c>
      <c r="H325" s="231">
        <v>1372.2499999999998</v>
      </c>
      <c r="I325" s="231">
        <v>1384.8</v>
      </c>
      <c r="J325" s="231">
        <v>1394.6499999999999</v>
      </c>
      <c r="K325" s="230">
        <v>1374.95</v>
      </c>
      <c r="L325" s="230">
        <v>1352.55</v>
      </c>
      <c r="M325" s="230">
        <v>1.6364000000000001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1068.2</v>
      </c>
      <c r="D326" s="231">
        <v>1068.0333333333333</v>
      </c>
      <c r="E326" s="231">
        <v>1062.5166666666667</v>
      </c>
      <c r="F326" s="231">
        <v>1056.8333333333333</v>
      </c>
      <c r="G326" s="231">
        <v>1051.3166666666666</v>
      </c>
      <c r="H326" s="231">
        <v>1073.7166666666667</v>
      </c>
      <c r="I326" s="231">
        <v>1079.2333333333331</v>
      </c>
      <c r="J326" s="231">
        <v>1084.9166666666667</v>
      </c>
      <c r="K326" s="230">
        <v>1073.55</v>
      </c>
      <c r="L326" s="230">
        <v>1062.3499999999999</v>
      </c>
      <c r="M326" s="230">
        <v>2.9186999999999999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648.75</v>
      </c>
      <c r="D327" s="231">
        <v>639</v>
      </c>
      <c r="E327" s="231">
        <v>624</v>
      </c>
      <c r="F327" s="231">
        <v>599.25</v>
      </c>
      <c r="G327" s="231">
        <v>584.25</v>
      </c>
      <c r="H327" s="231">
        <v>663.75</v>
      </c>
      <c r="I327" s="231">
        <v>678.75</v>
      </c>
      <c r="J327" s="231">
        <v>703.5</v>
      </c>
      <c r="K327" s="230">
        <v>654</v>
      </c>
      <c r="L327" s="230">
        <v>614.25</v>
      </c>
      <c r="M327" s="230">
        <v>14.00976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40.9</v>
      </c>
      <c r="D328" s="231">
        <v>40.4</v>
      </c>
      <c r="E328" s="231">
        <v>39.65</v>
      </c>
      <c r="F328" s="231">
        <v>38.4</v>
      </c>
      <c r="G328" s="231">
        <v>37.65</v>
      </c>
      <c r="H328" s="231">
        <v>41.65</v>
      </c>
      <c r="I328" s="231">
        <v>42.4</v>
      </c>
      <c r="J328" s="231">
        <v>43.65</v>
      </c>
      <c r="K328" s="230">
        <v>41.15</v>
      </c>
      <c r="L328" s="230">
        <v>39.15</v>
      </c>
      <c r="M328" s="230">
        <v>89.786619999999999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116.85</v>
      </c>
      <c r="D329" s="231">
        <v>115.06666666666666</v>
      </c>
      <c r="E329" s="231">
        <v>112.38333333333333</v>
      </c>
      <c r="F329" s="231">
        <v>107.91666666666666</v>
      </c>
      <c r="G329" s="231">
        <v>105.23333333333332</v>
      </c>
      <c r="H329" s="231">
        <v>119.53333333333333</v>
      </c>
      <c r="I329" s="231">
        <v>122.21666666666667</v>
      </c>
      <c r="J329" s="231">
        <v>126.68333333333334</v>
      </c>
      <c r="K329" s="230">
        <v>117.75</v>
      </c>
      <c r="L329" s="230">
        <v>110.6</v>
      </c>
      <c r="M329" s="230">
        <v>84.534459999999996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44.45</v>
      </c>
      <c r="D330" s="231">
        <v>44.166666666666664</v>
      </c>
      <c r="E330" s="231">
        <v>43.583333333333329</v>
      </c>
      <c r="F330" s="231">
        <v>42.716666666666661</v>
      </c>
      <c r="G330" s="231">
        <v>42.133333333333326</v>
      </c>
      <c r="H330" s="231">
        <v>45.033333333333331</v>
      </c>
      <c r="I330" s="231">
        <v>45.61666666666666</v>
      </c>
      <c r="J330" s="231">
        <v>46.483333333333334</v>
      </c>
      <c r="K330" s="230">
        <v>44.75</v>
      </c>
      <c r="L330" s="230">
        <v>43.3</v>
      </c>
      <c r="M330" s="230">
        <v>74.309910000000002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83.15</v>
      </c>
      <c r="D331" s="231">
        <v>83.63333333333334</v>
      </c>
      <c r="E331" s="231">
        <v>82.166666666666686</v>
      </c>
      <c r="F331" s="231">
        <v>81.183333333333351</v>
      </c>
      <c r="G331" s="231">
        <v>79.716666666666697</v>
      </c>
      <c r="H331" s="231">
        <v>84.616666666666674</v>
      </c>
      <c r="I331" s="231">
        <v>86.083333333333343</v>
      </c>
      <c r="J331" s="231">
        <v>87.066666666666663</v>
      </c>
      <c r="K331" s="230">
        <v>85.1</v>
      </c>
      <c r="L331" s="230">
        <v>82.65</v>
      </c>
      <c r="M331" s="230">
        <v>14.485910000000001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230.75</v>
      </c>
      <c r="D332" s="231">
        <v>231.1</v>
      </c>
      <c r="E332" s="231">
        <v>228.45</v>
      </c>
      <c r="F332" s="231">
        <v>226.15</v>
      </c>
      <c r="G332" s="231">
        <v>223.5</v>
      </c>
      <c r="H332" s="231">
        <v>233.39999999999998</v>
      </c>
      <c r="I332" s="231">
        <v>236.05</v>
      </c>
      <c r="J332" s="231">
        <v>238.34999999999997</v>
      </c>
      <c r="K332" s="230">
        <v>233.75</v>
      </c>
      <c r="L332" s="230">
        <v>228.8</v>
      </c>
      <c r="M332" s="230">
        <v>3.8934700000000002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177.05</v>
      </c>
      <c r="D333" s="231">
        <v>176.44999999999996</v>
      </c>
      <c r="E333" s="231">
        <v>175.54999999999993</v>
      </c>
      <c r="F333" s="231">
        <v>174.04999999999995</v>
      </c>
      <c r="G333" s="231">
        <v>173.14999999999992</v>
      </c>
      <c r="H333" s="231">
        <v>177.94999999999993</v>
      </c>
      <c r="I333" s="231">
        <v>178.84999999999997</v>
      </c>
      <c r="J333" s="231">
        <v>180.34999999999994</v>
      </c>
      <c r="K333" s="230">
        <v>177.35</v>
      </c>
      <c r="L333" s="230">
        <v>174.95</v>
      </c>
      <c r="M333" s="230">
        <v>62.317340000000002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753.2</v>
      </c>
      <c r="D334" s="231">
        <v>757.25</v>
      </c>
      <c r="E334" s="231">
        <v>747.95</v>
      </c>
      <c r="F334" s="231">
        <v>742.7</v>
      </c>
      <c r="G334" s="231">
        <v>733.40000000000009</v>
      </c>
      <c r="H334" s="231">
        <v>762.5</v>
      </c>
      <c r="I334" s="231">
        <v>771.8</v>
      </c>
      <c r="J334" s="231">
        <v>777.05</v>
      </c>
      <c r="K334" s="230">
        <v>766.55</v>
      </c>
      <c r="L334" s="230">
        <v>752</v>
      </c>
      <c r="M334" s="230">
        <v>2.4321199999999998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82.9</v>
      </c>
      <c r="D335" s="231">
        <v>82.766666666666666</v>
      </c>
      <c r="E335" s="231">
        <v>82.383333333333326</v>
      </c>
      <c r="F335" s="231">
        <v>81.86666666666666</v>
      </c>
      <c r="G335" s="231">
        <v>81.48333333333332</v>
      </c>
      <c r="H335" s="231">
        <v>83.283333333333331</v>
      </c>
      <c r="I335" s="231">
        <v>83.666666666666686</v>
      </c>
      <c r="J335" s="231">
        <v>84.183333333333337</v>
      </c>
      <c r="K335" s="230">
        <v>83.15</v>
      </c>
      <c r="L335" s="230">
        <v>82.25</v>
      </c>
      <c r="M335" s="230">
        <v>53.648240000000001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4764.55</v>
      </c>
      <c r="D336" s="231">
        <v>4770.0999999999995</v>
      </c>
      <c r="E336" s="231">
        <v>4710.4999999999991</v>
      </c>
      <c r="F336" s="231">
        <v>4656.45</v>
      </c>
      <c r="G336" s="231">
        <v>4596.8499999999995</v>
      </c>
      <c r="H336" s="231">
        <v>4824.1499999999987</v>
      </c>
      <c r="I336" s="231">
        <v>4883.7499999999991</v>
      </c>
      <c r="J336" s="231">
        <v>4937.7999999999984</v>
      </c>
      <c r="K336" s="230">
        <v>4829.7</v>
      </c>
      <c r="L336" s="230">
        <v>4716.05</v>
      </c>
      <c r="M336" s="230">
        <v>0.95820000000000005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565.9</v>
      </c>
      <c r="D337" s="231">
        <v>573.85</v>
      </c>
      <c r="E337" s="231">
        <v>555.35</v>
      </c>
      <c r="F337" s="231">
        <v>544.79999999999995</v>
      </c>
      <c r="G337" s="231">
        <v>526.29999999999995</v>
      </c>
      <c r="H337" s="231">
        <v>584.40000000000009</v>
      </c>
      <c r="I337" s="231">
        <v>602.90000000000009</v>
      </c>
      <c r="J337" s="231">
        <v>613.45000000000016</v>
      </c>
      <c r="K337" s="230">
        <v>592.35</v>
      </c>
      <c r="L337" s="230">
        <v>563.29999999999995</v>
      </c>
      <c r="M337" s="230">
        <v>9.9791699999999999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22050</v>
      </c>
      <c r="D338" s="231">
        <v>22049.8</v>
      </c>
      <c r="E338" s="231">
        <v>21969.699999999997</v>
      </c>
      <c r="F338" s="231">
        <v>21889.399999999998</v>
      </c>
      <c r="G338" s="231">
        <v>21809.299999999996</v>
      </c>
      <c r="H338" s="231">
        <v>22130.1</v>
      </c>
      <c r="I338" s="231">
        <v>22210.199999999997</v>
      </c>
      <c r="J338" s="231">
        <v>22290.5</v>
      </c>
      <c r="K338" s="230">
        <v>22129.9</v>
      </c>
      <c r="L338" s="230">
        <v>21969.5</v>
      </c>
      <c r="M338" s="230">
        <v>0.60441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59.25</v>
      </c>
      <c r="D339" s="231">
        <v>58.533333333333331</v>
      </c>
      <c r="E339" s="231">
        <v>56.11666666666666</v>
      </c>
      <c r="F339" s="231">
        <v>52.983333333333327</v>
      </c>
      <c r="G339" s="231">
        <v>50.566666666666656</v>
      </c>
      <c r="H339" s="231">
        <v>61.666666666666664</v>
      </c>
      <c r="I339" s="231">
        <v>64.083333333333343</v>
      </c>
      <c r="J339" s="231">
        <v>67.216666666666669</v>
      </c>
      <c r="K339" s="230">
        <v>60.95</v>
      </c>
      <c r="L339" s="230">
        <v>55.4</v>
      </c>
      <c r="M339" s="230">
        <v>76.534549999999996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236.25</v>
      </c>
      <c r="D340" s="231">
        <v>237.11666666666667</v>
      </c>
      <c r="E340" s="231">
        <v>234.23333333333335</v>
      </c>
      <c r="F340" s="231">
        <v>232.21666666666667</v>
      </c>
      <c r="G340" s="231">
        <v>229.33333333333334</v>
      </c>
      <c r="H340" s="231">
        <v>239.13333333333335</v>
      </c>
      <c r="I340" s="231">
        <v>242.01666666666668</v>
      </c>
      <c r="J340" s="231">
        <v>244.03333333333336</v>
      </c>
      <c r="K340" s="230">
        <v>240</v>
      </c>
      <c r="L340" s="230">
        <v>235.1</v>
      </c>
      <c r="M340" s="230">
        <v>3.0035699999999999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334.95</v>
      </c>
      <c r="D341" s="231">
        <v>338.98333333333335</v>
      </c>
      <c r="E341" s="231">
        <v>329.16666666666669</v>
      </c>
      <c r="F341" s="231">
        <v>323.38333333333333</v>
      </c>
      <c r="G341" s="231">
        <v>313.56666666666666</v>
      </c>
      <c r="H341" s="231">
        <v>344.76666666666671</v>
      </c>
      <c r="I341" s="231">
        <v>354.58333333333331</v>
      </c>
      <c r="J341" s="231">
        <v>360.36666666666673</v>
      </c>
      <c r="K341" s="230">
        <v>348.8</v>
      </c>
      <c r="L341" s="230">
        <v>333.2</v>
      </c>
      <c r="M341" s="230">
        <v>5.6886099999999997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939.75</v>
      </c>
      <c r="D342" s="231">
        <v>935.86666666666667</v>
      </c>
      <c r="E342" s="231">
        <v>926.93333333333339</v>
      </c>
      <c r="F342" s="231">
        <v>914.11666666666667</v>
      </c>
      <c r="G342" s="231">
        <v>905.18333333333339</v>
      </c>
      <c r="H342" s="231">
        <v>948.68333333333339</v>
      </c>
      <c r="I342" s="231">
        <v>957.61666666666656</v>
      </c>
      <c r="J342" s="231">
        <v>970.43333333333339</v>
      </c>
      <c r="K342" s="230">
        <v>944.8</v>
      </c>
      <c r="L342" s="230">
        <v>923.05</v>
      </c>
      <c r="M342" s="230">
        <v>5.7624500000000003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166.95</v>
      </c>
      <c r="D343" s="231">
        <v>166.53333333333333</v>
      </c>
      <c r="E343" s="231">
        <v>165.41666666666666</v>
      </c>
      <c r="F343" s="231">
        <v>163.88333333333333</v>
      </c>
      <c r="G343" s="231">
        <v>162.76666666666665</v>
      </c>
      <c r="H343" s="231">
        <v>168.06666666666666</v>
      </c>
      <c r="I343" s="231">
        <v>169.18333333333334</v>
      </c>
      <c r="J343" s="231">
        <v>170.71666666666667</v>
      </c>
      <c r="K343" s="230">
        <v>167.65</v>
      </c>
      <c r="L343" s="230">
        <v>165</v>
      </c>
      <c r="M343" s="230">
        <v>109.01429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259.3</v>
      </c>
      <c r="D344" s="231">
        <v>257.96666666666664</v>
      </c>
      <c r="E344" s="231">
        <v>255.43333333333328</v>
      </c>
      <c r="F344" s="231">
        <v>251.56666666666663</v>
      </c>
      <c r="G344" s="231">
        <v>249.03333333333327</v>
      </c>
      <c r="H344" s="231">
        <v>261.83333333333326</v>
      </c>
      <c r="I344" s="231">
        <v>264.36666666666667</v>
      </c>
      <c r="J344" s="231">
        <v>268.23333333333329</v>
      </c>
      <c r="K344" s="230">
        <v>260.5</v>
      </c>
      <c r="L344" s="230">
        <v>254.1</v>
      </c>
      <c r="M344" s="230">
        <v>14.324149999999999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670.75</v>
      </c>
      <c r="D345" s="231">
        <v>671.44999999999993</v>
      </c>
      <c r="E345" s="231">
        <v>663.54999999999984</v>
      </c>
      <c r="F345" s="231">
        <v>656.34999999999991</v>
      </c>
      <c r="G345" s="231">
        <v>648.44999999999982</v>
      </c>
      <c r="H345" s="231">
        <v>678.64999999999986</v>
      </c>
      <c r="I345" s="231">
        <v>686.55</v>
      </c>
      <c r="J345" s="231">
        <v>693.74999999999989</v>
      </c>
      <c r="K345" s="230">
        <v>679.35</v>
      </c>
      <c r="L345" s="230">
        <v>664.25</v>
      </c>
      <c r="M345" s="230">
        <v>6.6049600000000002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728</v>
      </c>
      <c r="D346" s="231">
        <v>720</v>
      </c>
      <c r="E346" s="231">
        <v>708</v>
      </c>
      <c r="F346" s="231">
        <v>688</v>
      </c>
      <c r="G346" s="231">
        <v>676</v>
      </c>
      <c r="H346" s="231">
        <v>740</v>
      </c>
      <c r="I346" s="231">
        <v>752</v>
      </c>
      <c r="J346" s="231">
        <v>772</v>
      </c>
      <c r="K346" s="230">
        <v>732</v>
      </c>
      <c r="L346" s="230">
        <v>700</v>
      </c>
      <c r="M346" s="230">
        <v>90.691010000000006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3492.6</v>
      </c>
      <c r="D347" s="231">
        <v>3470.6166666666668</v>
      </c>
      <c r="E347" s="231">
        <v>3441.2333333333336</v>
      </c>
      <c r="F347" s="231">
        <v>3389.8666666666668</v>
      </c>
      <c r="G347" s="231">
        <v>3360.4833333333336</v>
      </c>
      <c r="H347" s="231">
        <v>3521.9833333333336</v>
      </c>
      <c r="I347" s="231">
        <v>3551.3666666666668</v>
      </c>
      <c r="J347" s="231">
        <v>3602.7333333333336</v>
      </c>
      <c r="K347" s="230">
        <v>3500</v>
      </c>
      <c r="L347" s="230">
        <v>3419.25</v>
      </c>
      <c r="M347" s="230">
        <v>1.4622299999999999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219.95</v>
      </c>
      <c r="D348" s="231">
        <v>220.21666666666667</v>
      </c>
      <c r="E348" s="231">
        <v>218.73333333333335</v>
      </c>
      <c r="F348" s="231">
        <v>217.51666666666668</v>
      </c>
      <c r="G348" s="231">
        <v>216.03333333333336</v>
      </c>
      <c r="H348" s="231">
        <v>221.43333333333334</v>
      </c>
      <c r="I348" s="231">
        <v>222.91666666666663</v>
      </c>
      <c r="J348" s="231">
        <v>224.13333333333333</v>
      </c>
      <c r="K348" s="230">
        <v>221.7</v>
      </c>
      <c r="L348" s="230">
        <v>219</v>
      </c>
      <c r="M348" s="230">
        <v>1.34579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614.5</v>
      </c>
      <c r="D349" s="231">
        <v>609.18333333333328</v>
      </c>
      <c r="E349" s="231">
        <v>600.36666666666656</v>
      </c>
      <c r="F349" s="231">
        <v>586.23333333333323</v>
      </c>
      <c r="G349" s="231">
        <v>577.41666666666652</v>
      </c>
      <c r="H349" s="231">
        <v>623.31666666666661</v>
      </c>
      <c r="I349" s="231">
        <v>632.13333333333344</v>
      </c>
      <c r="J349" s="231">
        <v>646.26666666666665</v>
      </c>
      <c r="K349" s="230">
        <v>618</v>
      </c>
      <c r="L349" s="230">
        <v>595.04999999999995</v>
      </c>
      <c r="M349" s="230">
        <v>5.5357099999999999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129.9</v>
      </c>
      <c r="D350" s="231">
        <v>129.75</v>
      </c>
      <c r="E350" s="231">
        <v>128.6</v>
      </c>
      <c r="F350" s="231">
        <v>127.29999999999998</v>
      </c>
      <c r="G350" s="231">
        <v>126.14999999999998</v>
      </c>
      <c r="H350" s="231">
        <v>131.05000000000001</v>
      </c>
      <c r="I350" s="231">
        <v>132.19999999999999</v>
      </c>
      <c r="J350" s="231">
        <v>133.50000000000003</v>
      </c>
      <c r="K350" s="230">
        <v>130.9</v>
      </c>
      <c r="L350" s="230">
        <v>128.44999999999999</v>
      </c>
      <c r="M350" s="230">
        <v>6.7127999999999997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3447.65</v>
      </c>
      <c r="D351" s="231">
        <v>3456.3333333333335</v>
      </c>
      <c r="E351" s="231">
        <v>3423.0666666666671</v>
      </c>
      <c r="F351" s="231">
        <v>3398.4833333333336</v>
      </c>
      <c r="G351" s="231">
        <v>3365.2166666666672</v>
      </c>
      <c r="H351" s="231">
        <v>3480.916666666667</v>
      </c>
      <c r="I351" s="231">
        <v>3514.1833333333334</v>
      </c>
      <c r="J351" s="231">
        <v>3538.7666666666669</v>
      </c>
      <c r="K351" s="230">
        <v>3489.6</v>
      </c>
      <c r="L351" s="230">
        <v>3431.75</v>
      </c>
      <c r="M351" s="230">
        <v>1.5447500000000001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463.75</v>
      </c>
      <c r="D352" s="231">
        <v>464.73333333333335</v>
      </c>
      <c r="E352" s="231">
        <v>459.31666666666672</v>
      </c>
      <c r="F352" s="231">
        <v>454.88333333333338</v>
      </c>
      <c r="G352" s="231">
        <v>449.46666666666675</v>
      </c>
      <c r="H352" s="231">
        <v>469.16666666666669</v>
      </c>
      <c r="I352" s="231">
        <v>474.58333333333331</v>
      </c>
      <c r="J352" s="231">
        <v>479.01666666666665</v>
      </c>
      <c r="K352" s="230">
        <v>470.15</v>
      </c>
      <c r="L352" s="230">
        <v>460.3</v>
      </c>
      <c r="M352" s="230">
        <v>5.4186899999999998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308.95</v>
      </c>
      <c r="D353" s="231">
        <v>307.65000000000003</v>
      </c>
      <c r="E353" s="231">
        <v>305.00000000000006</v>
      </c>
      <c r="F353" s="231">
        <v>301.05</v>
      </c>
      <c r="G353" s="231">
        <v>298.40000000000003</v>
      </c>
      <c r="H353" s="231">
        <v>311.60000000000008</v>
      </c>
      <c r="I353" s="231">
        <v>314.25000000000006</v>
      </c>
      <c r="J353" s="231">
        <v>318.2000000000001</v>
      </c>
      <c r="K353" s="230">
        <v>310.3</v>
      </c>
      <c r="L353" s="230">
        <v>303.7</v>
      </c>
      <c r="M353" s="230">
        <v>2.1629200000000002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1446.3</v>
      </c>
      <c r="D354" s="231">
        <v>1448.3666666666668</v>
      </c>
      <c r="E354" s="231">
        <v>1439.2833333333335</v>
      </c>
      <c r="F354" s="231">
        <v>1432.2666666666667</v>
      </c>
      <c r="G354" s="231">
        <v>1423.1833333333334</v>
      </c>
      <c r="H354" s="231">
        <v>1455.3833333333337</v>
      </c>
      <c r="I354" s="231">
        <v>1464.4666666666667</v>
      </c>
      <c r="J354" s="231">
        <v>1471.4833333333338</v>
      </c>
      <c r="K354" s="230">
        <v>1457.45</v>
      </c>
      <c r="L354" s="230">
        <v>1441.35</v>
      </c>
      <c r="M354" s="230">
        <v>1.81698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41340.1</v>
      </c>
      <c r="D355" s="231">
        <v>41397.133333333339</v>
      </c>
      <c r="E355" s="231">
        <v>41045.016666666677</v>
      </c>
      <c r="F355" s="231">
        <v>40749.933333333342</v>
      </c>
      <c r="G355" s="231">
        <v>40397.81666666668</v>
      </c>
      <c r="H355" s="231">
        <v>41692.216666666674</v>
      </c>
      <c r="I355" s="231">
        <v>42044.333333333328</v>
      </c>
      <c r="J355" s="231">
        <v>42339.416666666672</v>
      </c>
      <c r="K355" s="230">
        <v>41749.25</v>
      </c>
      <c r="L355" s="230">
        <v>41102.050000000003</v>
      </c>
      <c r="M355" s="230">
        <v>0.10599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933.05</v>
      </c>
      <c r="D356" s="231">
        <v>931.2833333333333</v>
      </c>
      <c r="E356" s="231">
        <v>923.76666666666665</v>
      </c>
      <c r="F356" s="231">
        <v>914.48333333333335</v>
      </c>
      <c r="G356" s="231">
        <v>906.9666666666667</v>
      </c>
      <c r="H356" s="231">
        <v>940.56666666666661</v>
      </c>
      <c r="I356" s="231">
        <v>948.08333333333326</v>
      </c>
      <c r="J356" s="231">
        <v>957.36666666666656</v>
      </c>
      <c r="K356" s="230">
        <v>938.8</v>
      </c>
      <c r="L356" s="230">
        <v>922</v>
      </c>
      <c r="M356" s="230">
        <v>0.84787000000000001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4671.8</v>
      </c>
      <c r="D357" s="231">
        <v>4685.0999999999995</v>
      </c>
      <c r="E357" s="231">
        <v>4644.1999999999989</v>
      </c>
      <c r="F357" s="231">
        <v>4616.5999999999995</v>
      </c>
      <c r="G357" s="231">
        <v>4575.6999999999989</v>
      </c>
      <c r="H357" s="231">
        <v>4712.6999999999989</v>
      </c>
      <c r="I357" s="231">
        <v>4753.5999999999985</v>
      </c>
      <c r="J357" s="231">
        <v>4781.1999999999989</v>
      </c>
      <c r="K357" s="230">
        <v>4726</v>
      </c>
      <c r="L357" s="230">
        <v>4657.5</v>
      </c>
      <c r="M357" s="230">
        <v>1.4139900000000001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228.2</v>
      </c>
      <c r="D358" s="231">
        <v>228.11666666666667</v>
      </c>
      <c r="E358" s="231">
        <v>226.08333333333334</v>
      </c>
      <c r="F358" s="231">
        <v>223.96666666666667</v>
      </c>
      <c r="G358" s="231">
        <v>221.93333333333334</v>
      </c>
      <c r="H358" s="231">
        <v>230.23333333333335</v>
      </c>
      <c r="I358" s="231">
        <v>232.26666666666665</v>
      </c>
      <c r="J358" s="231">
        <v>234.38333333333335</v>
      </c>
      <c r="K358" s="230">
        <v>230.15</v>
      </c>
      <c r="L358" s="230">
        <v>226</v>
      </c>
      <c r="M358" s="230">
        <v>25.776260000000001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3761.6</v>
      </c>
      <c r="D359" s="231">
        <v>3766.5333333333333</v>
      </c>
      <c r="E359" s="231">
        <v>3743.0666666666666</v>
      </c>
      <c r="F359" s="231">
        <v>3724.5333333333333</v>
      </c>
      <c r="G359" s="231">
        <v>3701.0666666666666</v>
      </c>
      <c r="H359" s="231">
        <v>3785.0666666666666</v>
      </c>
      <c r="I359" s="231">
        <v>3808.5333333333328</v>
      </c>
      <c r="J359" s="231">
        <v>3827.0666666666666</v>
      </c>
      <c r="K359" s="230">
        <v>3790</v>
      </c>
      <c r="L359" s="230">
        <v>3748</v>
      </c>
      <c r="M359" s="230">
        <v>4.0160000000000001E-2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1465.65</v>
      </c>
      <c r="D360" s="231">
        <v>1462.8000000000002</v>
      </c>
      <c r="E360" s="231">
        <v>1448.6500000000003</v>
      </c>
      <c r="F360" s="231">
        <v>1431.65</v>
      </c>
      <c r="G360" s="231">
        <v>1417.5000000000002</v>
      </c>
      <c r="H360" s="231">
        <v>1479.8000000000004</v>
      </c>
      <c r="I360" s="231">
        <v>1493.95</v>
      </c>
      <c r="J360" s="231">
        <v>1510.9500000000005</v>
      </c>
      <c r="K360" s="230">
        <v>1476.95</v>
      </c>
      <c r="L360" s="230">
        <v>1445.8</v>
      </c>
      <c r="M360" s="230">
        <v>0.86341999999999997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2509.4</v>
      </c>
      <c r="D361" s="231">
        <v>2510.4333333333334</v>
      </c>
      <c r="E361" s="231">
        <v>2475.9666666666667</v>
      </c>
      <c r="F361" s="231">
        <v>2442.5333333333333</v>
      </c>
      <c r="G361" s="231">
        <v>2408.0666666666666</v>
      </c>
      <c r="H361" s="231">
        <v>2543.8666666666668</v>
      </c>
      <c r="I361" s="231">
        <v>2578.3333333333339</v>
      </c>
      <c r="J361" s="231">
        <v>2611.7666666666669</v>
      </c>
      <c r="K361" s="230">
        <v>2544.9</v>
      </c>
      <c r="L361" s="230">
        <v>2477</v>
      </c>
      <c r="M361" s="230">
        <v>11.961639999999999</v>
      </c>
      <c r="N361" s="1"/>
      <c r="O361" s="1"/>
    </row>
    <row r="362" spans="1:15" ht="12.75" customHeight="1">
      <c r="A362" s="30">
        <v>352</v>
      </c>
      <c r="B362" s="216" t="s">
        <v>872</v>
      </c>
      <c r="C362" s="230">
        <v>75.849999999999994</v>
      </c>
      <c r="D362" s="231">
        <v>75.36666666666666</v>
      </c>
      <c r="E362" s="231">
        <v>74.083333333333314</v>
      </c>
      <c r="F362" s="231">
        <v>72.316666666666649</v>
      </c>
      <c r="G362" s="231">
        <v>71.033333333333303</v>
      </c>
      <c r="H362" s="231">
        <v>77.133333333333326</v>
      </c>
      <c r="I362" s="231">
        <v>78.416666666666657</v>
      </c>
      <c r="J362" s="231">
        <v>80.183333333333337</v>
      </c>
      <c r="K362" s="230">
        <v>76.650000000000006</v>
      </c>
      <c r="L362" s="230">
        <v>73.599999999999994</v>
      </c>
      <c r="M362" s="230">
        <v>66.189959999999999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966.45</v>
      </c>
      <c r="D363" s="231">
        <v>967.81666666666661</v>
      </c>
      <c r="E363" s="231">
        <v>950.63333333333321</v>
      </c>
      <c r="F363" s="231">
        <v>934.81666666666661</v>
      </c>
      <c r="G363" s="231">
        <v>917.63333333333321</v>
      </c>
      <c r="H363" s="231">
        <v>983.63333333333321</v>
      </c>
      <c r="I363" s="231">
        <v>1000.8166666666666</v>
      </c>
      <c r="J363" s="231">
        <v>1016.6333333333332</v>
      </c>
      <c r="K363" s="230">
        <v>985</v>
      </c>
      <c r="L363" s="230">
        <v>952</v>
      </c>
      <c r="M363" s="230">
        <v>0.35454000000000002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3209.25</v>
      </c>
      <c r="D364" s="231">
        <v>3210.1166666666668</v>
      </c>
      <c r="E364" s="231">
        <v>3171.2833333333338</v>
      </c>
      <c r="F364" s="231">
        <v>3133.3166666666671</v>
      </c>
      <c r="G364" s="231">
        <v>3094.483333333334</v>
      </c>
      <c r="H364" s="231">
        <v>3248.0833333333335</v>
      </c>
      <c r="I364" s="231">
        <v>3286.9166666666665</v>
      </c>
      <c r="J364" s="231">
        <v>3324.8833333333332</v>
      </c>
      <c r="K364" s="230">
        <v>3248.95</v>
      </c>
      <c r="L364" s="230">
        <v>3172.15</v>
      </c>
      <c r="M364" s="230">
        <v>1.82938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1400.45</v>
      </c>
      <c r="D365" s="231">
        <v>1400.3500000000001</v>
      </c>
      <c r="E365" s="231">
        <v>1385.1000000000004</v>
      </c>
      <c r="F365" s="231">
        <v>1369.7500000000002</v>
      </c>
      <c r="G365" s="231">
        <v>1354.5000000000005</v>
      </c>
      <c r="H365" s="231">
        <v>1415.7000000000003</v>
      </c>
      <c r="I365" s="231">
        <v>1430.9499999999998</v>
      </c>
      <c r="J365" s="231">
        <v>1446.3000000000002</v>
      </c>
      <c r="K365" s="230">
        <v>1415.6</v>
      </c>
      <c r="L365" s="230">
        <v>1385</v>
      </c>
      <c r="M365" s="230">
        <v>0.75282000000000004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323.14999999999998</v>
      </c>
      <c r="D366" s="231">
        <v>322.86666666666667</v>
      </c>
      <c r="E366" s="231">
        <v>319.93333333333334</v>
      </c>
      <c r="F366" s="231">
        <v>316.71666666666664</v>
      </c>
      <c r="G366" s="231">
        <v>313.7833333333333</v>
      </c>
      <c r="H366" s="231">
        <v>326.08333333333337</v>
      </c>
      <c r="I366" s="231">
        <v>329.01666666666677</v>
      </c>
      <c r="J366" s="231">
        <v>332.23333333333341</v>
      </c>
      <c r="K366" s="230">
        <v>325.8</v>
      </c>
      <c r="L366" s="230">
        <v>319.64999999999998</v>
      </c>
      <c r="M366" s="230">
        <v>13.834379999999999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165.3</v>
      </c>
      <c r="D367" s="231">
        <v>165.83333333333334</v>
      </c>
      <c r="E367" s="231">
        <v>163.7166666666667</v>
      </c>
      <c r="F367" s="231">
        <v>162.13333333333335</v>
      </c>
      <c r="G367" s="231">
        <v>160.01666666666671</v>
      </c>
      <c r="H367" s="231">
        <v>167.41666666666669</v>
      </c>
      <c r="I367" s="231">
        <v>169.5333333333333</v>
      </c>
      <c r="J367" s="231">
        <v>171.11666666666667</v>
      </c>
      <c r="K367" s="230">
        <v>167.95</v>
      </c>
      <c r="L367" s="230">
        <v>164.25</v>
      </c>
      <c r="M367" s="230">
        <v>94.849029999999999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247.65</v>
      </c>
      <c r="D368" s="231">
        <v>246.73333333333335</v>
      </c>
      <c r="E368" s="231">
        <v>245.51666666666671</v>
      </c>
      <c r="F368" s="231">
        <v>243.38333333333335</v>
      </c>
      <c r="G368" s="231">
        <v>242.16666666666671</v>
      </c>
      <c r="H368" s="231">
        <v>248.8666666666667</v>
      </c>
      <c r="I368" s="231">
        <v>250.08333333333334</v>
      </c>
      <c r="J368" s="231">
        <v>252.2166666666667</v>
      </c>
      <c r="K368" s="230">
        <v>247.95</v>
      </c>
      <c r="L368" s="230">
        <v>244.6</v>
      </c>
      <c r="M368" s="230">
        <v>72.670569999999998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360.6</v>
      </c>
      <c r="D369" s="231">
        <v>359.98333333333329</v>
      </c>
      <c r="E369" s="231">
        <v>356.01666666666659</v>
      </c>
      <c r="F369" s="231">
        <v>351.43333333333328</v>
      </c>
      <c r="G369" s="231">
        <v>347.46666666666658</v>
      </c>
      <c r="H369" s="231">
        <v>364.56666666666661</v>
      </c>
      <c r="I369" s="231">
        <v>368.5333333333333</v>
      </c>
      <c r="J369" s="231">
        <v>373.11666666666662</v>
      </c>
      <c r="K369" s="230">
        <v>363.95</v>
      </c>
      <c r="L369" s="230">
        <v>355.4</v>
      </c>
      <c r="M369" s="230">
        <v>2.2946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487.35</v>
      </c>
      <c r="D370" s="231">
        <v>484.78333333333336</v>
      </c>
      <c r="E370" s="231">
        <v>480.26666666666671</v>
      </c>
      <c r="F370" s="231">
        <v>473.18333333333334</v>
      </c>
      <c r="G370" s="231">
        <v>468.66666666666669</v>
      </c>
      <c r="H370" s="231">
        <v>491.86666666666673</v>
      </c>
      <c r="I370" s="231">
        <v>496.38333333333338</v>
      </c>
      <c r="J370" s="231">
        <v>503.46666666666675</v>
      </c>
      <c r="K370" s="230">
        <v>489.3</v>
      </c>
      <c r="L370" s="230">
        <v>477.7</v>
      </c>
      <c r="M370" s="230">
        <v>2.67415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606.5</v>
      </c>
      <c r="D371" s="231">
        <v>606.55000000000007</v>
      </c>
      <c r="E371" s="231">
        <v>603.15000000000009</v>
      </c>
      <c r="F371" s="231">
        <v>599.80000000000007</v>
      </c>
      <c r="G371" s="231">
        <v>596.40000000000009</v>
      </c>
      <c r="H371" s="231">
        <v>609.90000000000009</v>
      </c>
      <c r="I371" s="231">
        <v>613.29999999999995</v>
      </c>
      <c r="J371" s="231">
        <v>616.65000000000009</v>
      </c>
      <c r="K371" s="230">
        <v>609.95000000000005</v>
      </c>
      <c r="L371" s="230">
        <v>603.20000000000005</v>
      </c>
      <c r="M371" s="230">
        <v>0.50941000000000003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117.8</v>
      </c>
      <c r="D372" s="231">
        <v>119.7</v>
      </c>
      <c r="E372" s="231">
        <v>115.35000000000001</v>
      </c>
      <c r="F372" s="231">
        <v>112.9</v>
      </c>
      <c r="G372" s="231">
        <v>108.55000000000001</v>
      </c>
      <c r="H372" s="231">
        <v>122.15</v>
      </c>
      <c r="I372" s="231">
        <v>126.5</v>
      </c>
      <c r="J372" s="231">
        <v>128.94999999999999</v>
      </c>
      <c r="K372" s="230">
        <v>124.05</v>
      </c>
      <c r="L372" s="230">
        <v>117.25</v>
      </c>
      <c r="M372" s="230">
        <v>9.0380699999999994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1135.05</v>
      </c>
      <c r="D373" s="231">
        <v>1133.3500000000001</v>
      </c>
      <c r="E373" s="231">
        <v>1121.7000000000003</v>
      </c>
      <c r="F373" s="231">
        <v>1108.3500000000001</v>
      </c>
      <c r="G373" s="231">
        <v>1096.7000000000003</v>
      </c>
      <c r="H373" s="231">
        <v>1146.7000000000003</v>
      </c>
      <c r="I373" s="231">
        <v>1158.3500000000004</v>
      </c>
      <c r="J373" s="231">
        <v>1171.7000000000003</v>
      </c>
      <c r="K373" s="230">
        <v>1145</v>
      </c>
      <c r="L373" s="230">
        <v>1120</v>
      </c>
      <c r="M373" s="230">
        <v>0.33557999999999999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4720.7</v>
      </c>
      <c r="D374" s="231">
        <v>4708.1333333333341</v>
      </c>
      <c r="E374" s="231">
        <v>4682.2666666666682</v>
      </c>
      <c r="F374" s="231">
        <v>4643.8333333333339</v>
      </c>
      <c r="G374" s="231">
        <v>4617.9666666666681</v>
      </c>
      <c r="H374" s="231">
        <v>4746.5666666666684</v>
      </c>
      <c r="I374" s="231">
        <v>4772.4333333333352</v>
      </c>
      <c r="J374" s="231">
        <v>4810.8666666666686</v>
      </c>
      <c r="K374" s="230">
        <v>4734</v>
      </c>
      <c r="L374" s="230">
        <v>4669.7</v>
      </c>
      <c r="M374" s="230">
        <v>4.326E-2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13714.75</v>
      </c>
      <c r="D375" s="231">
        <v>13734.949999999999</v>
      </c>
      <c r="E375" s="231">
        <v>13581.949999999997</v>
      </c>
      <c r="F375" s="231">
        <v>13449.149999999998</v>
      </c>
      <c r="G375" s="231">
        <v>13296.149999999996</v>
      </c>
      <c r="H375" s="231">
        <v>13867.749999999998</v>
      </c>
      <c r="I375" s="231">
        <v>14020.750000000002</v>
      </c>
      <c r="J375" s="231">
        <v>14153.55</v>
      </c>
      <c r="K375" s="230">
        <v>13887.95</v>
      </c>
      <c r="L375" s="230">
        <v>13602.15</v>
      </c>
      <c r="M375" s="230">
        <v>0.10654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48.5</v>
      </c>
      <c r="D376" s="231">
        <v>48.800000000000004</v>
      </c>
      <c r="E376" s="231">
        <v>47.600000000000009</v>
      </c>
      <c r="F376" s="231">
        <v>46.7</v>
      </c>
      <c r="G376" s="231">
        <v>45.500000000000007</v>
      </c>
      <c r="H376" s="231">
        <v>49.70000000000001</v>
      </c>
      <c r="I376" s="231">
        <v>50.900000000000013</v>
      </c>
      <c r="J376" s="231">
        <v>51.800000000000011</v>
      </c>
      <c r="K376" s="230">
        <v>50</v>
      </c>
      <c r="L376" s="230">
        <v>47.9</v>
      </c>
      <c r="M376" s="230">
        <v>946.16408000000001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368.6</v>
      </c>
      <c r="D377" s="231">
        <v>366.5</v>
      </c>
      <c r="E377" s="231">
        <v>363.1</v>
      </c>
      <c r="F377" s="231">
        <v>357.6</v>
      </c>
      <c r="G377" s="231">
        <v>354.20000000000005</v>
      </c>
      <c r="H377" s="231">
        <v>372</v>
      </c>
      <c r="I377" s="231">
        <v>375.4</v>
      </c>
      <c r="J377" s="231">
        <v>380.9</v>
      </c>
      <c r="K377" s="230">
        <v>369.9</v>
      </c>
      <c r="L377" s="230">
        <v>361</v>
      </c>
      <c r="M377" s="230">
        <v>0.99370999999999998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150.4</v>
      </c>
      <c r="D378" s="231">
        <v>150.1</v>
      </c>
      <c r="E378" s="231">
        <v>148</v>
      </c>
      <c r="F378" s="231">
        <v>145.6</v>
      </c>
      <c r="G378" s="231">
        <v>143.5</v>
      </c>
      <c r="H378" s="231">
        <v>152.5</v>
      </c>
      <c r="I378" s="231">
        <v>154.59999999999997</v>
      </c>
      <c r="J378" s="231">
        <v>157</v>
      </c>
      <c r="K378" s="230">
        <v>152.19999999999999</v>
      </c>
      <c r="L378" s="230">
        <v>147.69999999999999</v>
      </c>
      <c r="M378" s="230">
        <v>58.866619999999998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131.44999999999999</v>
      </c>
      <c r="D379" s="231">
        <v>131.53333333333333</v>
      </c>
      <c r="E379" s="231">
        <v>130.61666666666667</v>
      </c>
      <c r="F379" s="231">
        <v>129.78333333333333</v>
      </c>
      <c r="G379" s="231">
        <v>128.86666666666667</v>
      </c>
      <c r="H379" s="231">
        <v>132.36666666666667</v>
      </c>
      <c r="I379" s="231">
        <v>133.28333333333336</v>
      </c>
      <c r="J379" s="231">
        <v>134.11666666666667</v>
      </c>
      <c r="K379" s="230">
        <v>132.44999999999999</v>
      </c>
      <c r="L379" s="230">
        <v>130.69999999999999</v>
      </c>
      <c r="M379" s="230">
        <v>57.281230000000001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662</v>
      </c>
      <c r="D380" s="231">
        <v>665.31666666666661</v>
      </c>
      <c r="E380" s="231">
        <v>657.28333333333319</v>
      </c>
      <c r="F380" s="231">
        <v>652.56666666666661</v>
      </c>
      <c r="G380" s="231">
        <v>644.53333333333319</v>
      </c>
      <c r="H380" s="231">
        <v>670.03333333333319</v>
      </c>
      <c r="I380" s="231">
        <v>678.06666666666649</v>
      </c>
      <c r="J380" s="231">
        <v>682.78333333333319</v>
      </c>
      <c r="K380" s="230">
        <v>673.35</v>
      </c>
      <c r="L380" s="230">
        <v>660.6</v>
      </c>
      <c r="M380" s="230">
        <v>0.92864999999999998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404</v>
      </c>
      <c r="D381" s="231">
        <v>404.2166666666667</v>
      </c>
      <c r="E381" s="231">
        <v>396.93333333333339</v>
      </c>
      <c r="F381" s="231">
        <v>389.86666666666667</v>
      </c>
      <c r="G381" s="231">
        <v>382.58333333333337</v>
      </c>
      <c r="H381" s="231">
        <v>411.28333333333342</v>
      </c>
      <c r="I381" s="231">
        <v>418.56666666666672</v>
      </c>
      <c r="J381" s="231">
        <v>425.63333333333344</v>
      </c>
      <c r="K381" s="230">
        <v>411.5</v>
      </c>
      <c r="L381" s="230">
        <v>397.15</v>
      </c>
      <c r="M381" s="230">
        <v>6.6628100000000003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1121</v>
      </c>
      <c r="D382" s="231">
        <v>1122.6666666666667</v>
      </c>
      <c r="E382" s="231">
        <v>1113.3333333333335</v>
      </c>
      <c r="F382" s="231">
        <v>1105.6666666666667</v>
      </c>
      <c r="G382" s="231">
        <v>1096.3333333333335</v>
      </c>
      <c r="H382" s="231">
        <v>1130.3333333333335</v>
      </c>
      <c r="I382" s="231">
        <v>1139.666666666667</v>
      </c>
      <c r="J382" s="231">
        <v>1147.3333333333335</v>
      </c>
      <c r="K382" s="230">
        <v>1132</v>
      </c>
      <c r="L382" s="230">
        <v>1115</v>
      </c>
      <c r="M382" s="230">
        <v>0.54440999999999995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121.85</v>
      </c>
      <c r="D383" s="231">
        <v>122.8</v>
      </c>
      <c r="E383" s="231">
        <v>120.89999999999999</v>
      </c>
      <c r="F383" s="231">
        <v>119.94999999999999</v>
      </c>
      <c r="G383" s="231">
        <v>118.04999999999998</v>
      </c>
      <c r="H383" s="231">
        <v>123.75</v>
      </c>
      <c r="I383" s="231">
        <v>125.65</v>
      </c>
      <c r="J383" s="231">
        <v>126.60000000000001</v>
      </c>
      <c r="K383" s="230">
        <v>124.7</v>
      </c>
      <c r="L383" s="230">
        <v>121.85</v>
      </c>
      <c r="M383" s="230">
        <v>40.631169999999997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149.75</v>
      </c>
      <c r="D384" s="231">
        <v>150.85</v>
      </c>
      <c r="E384" s="231">
        <v>146.89999999999998</v>
      </c>
      <c r="F384" s="231">
        <v>144.04999999999998</v>
      </c>
      <c r="G384" s="231">
        <v>140.09999999999997</v>
      </c>
      <c r="H384" s="231">
        <v>153.69999999999999</v>
      </c>
      <c r="I384" s="231">
        <v>157.64999999999998</v>
      </c>
      <c r="J384" s="231">
        <v>160.5</v>
      </c>
      <c r="K384" s="230">
        <v>154.80000000000001</v>
      </c>
      <c r="L384" s="230">
        <v>148</v>
      </c>
      <c r="M384" s="230">
        <v>95.404240000000001</v>
      </c>
      <c r="N384" s="1"/>
      <c r="O384" s="1"/>
    </row>
    <row r="385" spans="1:15" ht="12.75" customHeight="1">
      <c r="A385" s="30">
        <v>375</v>
      </c>
      <c r="B385" s="216" t="s">
        <v>873</v>
      </c>
      <c r="C385" s="230">
        <v>807.8</v>
      </c>
      <c r="D385" s="231">
        <v>801.51666666666677</v>
      </c>
      <c r="E385" s="231">
        <v>791.23333333333358</v>
      </c>
      <c r="F385" s="231">
        <v>774.66666666666686</v>
      </c>
      <c r="G385" s="231">
        <v>764.38333333333367</v>
      </c>
      <c r="H385" s="231">
        <v>818.08333333333348</v>
      </c>
      <c r="I385" s="231">
        <v>828.36666666666656</v>
      </c>
      <c r="J385" s="231">
        <v>844.93333333333339</v>
      </c>
      <c r="K385" s="230">
        <v>811.8</v>
      </c>
      <c r="L385" s="230">
        <v>784.95</v>
      </c>
      <c r="M385" s="230">
        <v>0.82448999999999995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602.75</v>
      </c>
      <c r="D386" s="231">
        <v>597.13333333333333</v>
      </c>
      <c r="E386" s="231">
        <v>584.26666666666665</v>
      </c>
      <c r="F386" s="231">
        <v>565.7833333333333</v>
      </c>
      <c r="G386" s="231">
        <v>552.91666666666663</v>
      </c>
      <c r="H386" s="231">
        <v>615.61666666666667</v>
      </c>
      <c r="I386" s="231">
        <v>628.48333333333323</v>
      </c>
      <c r="J386" s="231">
        <v>646.9666666666667</v>
      </c>
      <c r="K386" s="230">
        <v>610</v>
      </c>
      <c r="L386" s="230">
        <v>578.65</v>
      </c>
      <c r="M386" s="230">
        <v>5.3414799999999998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188.9</v>
      </c>
      <c r="D387" s="231">
        <v>188.91666666666666</v>
      </c>
      <c r="E387" s="231">
        <v>188.23333333333332</v>
      </c>
      <c r="F387" s="231">
        <v>187.56666666666666</v>
      </c>
      <c r="G387" s="231">
        <v>186.88333333333333</v>
      </c>
      <c r="H387" s="231">
        <v>189.58333333333331</v>
      </c>
      <c r="I387" s="231">
        <v>190.26666666666665</v>
      </c>
      <c r="J387" s="231">
        <v>190.93333333333331</v>
      </c>
      <c r="K387" s="230">
        <v>189.6</v>
      </c>
      <c r="L387" s="230">
        <v>188.25</v>
      </c>
      <c r="M387" s="230">
        <v>2.18906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105.5</v>
      </c>
      <c r="D388" s="231">
        <v>104.76666666666667</v>
      </c>
      <c r="E388" s="231">
        <v>103.63333333333333</v>
      </c>
      <c r="F388" s="231">
        <v>101.76666666666667</v>
      </c>
      <c r="G388" s="231">
        <v>100.63333333333333</v>
      </c>
      <c r="H388" s="231">
        <v>106.63333333333333</v>
      </c>
      <c r="I388" s="231">
        <v>107.76666666666668</v>
      </c>
      <c r="J388" s="231">
        <v>109.63333333333333</v>
      </c>
      <c r="K388" s="230">
        <v>105.9</v>
      </c>
      <c r="L388" s="230">
        <v>102.9</v>
      </c>
      <c r="M388" s="230">
        <v>25.85388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2239.75</v>
      </c>
      <c r="D389" s="231">
        <v>2251.5833333333335</v>
      </c>
      <c r="E389" s="231">
        <v>2213.166666666667</v>
      </c>
      <c r="F389" s="231">
        <v>2186.5833333333335</v>
      </c>
      <c r="G389" s="231">
        <v>2148.166666666667</v>
      </c>
      <c r="H389" s="231">
        <v>2278.166666666667</v>
      </c>
      <c r="I389" s="231">
        <v>2316.5833333333339</v>
      </c>
      <c r="J389" s="231">
        <v>2343.166666666667</v>
      </c>
      <c r="K389" s="230">
        <v>2290</v>
      </c>
      <c r="L389" s="230">
        <v>2225</v>
      </c>
      <c r="M389" s="230">
        <v>0.18089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39.6</v>
      </c>
      <c r="D390" s="231">
        <v>39.9</v>
      </c>
      <c r="E390" s="231">
        <v>39</v>
      </c>
      <c r="F390" s="231">
        <v>38.4</v>
      </c>
      <c r="G390" s="231">
        <v>37.5</v>
      </c>
      <c r="H390" s="231">
        <v>40.5</v>
      </c>
      <c r="I390" s="231">
        <v>41.399999999999991</v>
      </c>
      <c r="J390" s="231">
        <v>42</v>
      </c>
      <c r="K390" s="230">
        <v>40.799999999999997</v>
      </c>
      <c r="L390" s="230">
        <v>39.299999999999997</v>
      </c>
      <c r="M390" s="230">
        <v>6.5320799999999997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1556.75</v>
      </c>
      <c r="D391" s="231">
        <v>1561.6000000000001</v>
      </c>
      <c r="E391" s="231">
        <v>1523.2000000000003</v>
      </c>
      <c r="F391" s="231">
        <v>1489.65</v>
      </c>
      <c r="G391" s="231">
        <v>1451.2500000000002</v>
      </c>
      <c r="H391" s="231">
        <v>1595.1500000000003</v>
      </c>
      <c r="I391" s="231">
        <v>1633.5500000000004</v>
      </c>
      <c r="J391" s="231">
        <v>1667.1000000000004</v>
      </c>
      <c r="K391" s="230">
        <v>1600</v>
      </c>
      <c r="L391" s="230">
        <v>1528.05</v>
      </c>
      <c r="M391" s="230">
        <v>2.4734699999999998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173.65</v>
      </c>
      <c r="D392" s="231">
        <v>172.76666666666665</v>
      </c>
      <c r="E392" s="231">
        <v>171.0333333333333</v>
      </c>
      <c r="F392" s="231">
        <v>168.41666666666666</v>
      </c>
      <c r="G392" s="231">
        <v>166.68333333333331</v>
      </c>
      <c r="H392" s="231">
        <v>175.3833333333333</v>
      </c>
      <c r="I392" s="231">
        <v>177.11666666666665</v>
      </c>
      <c r="J392" s="231">
        <v>179.73333333333329</v>
      </c>
      <c r="K392" s="230">
        <v>174.5</v>
      </c>
      <c r="L392" s="230">
        <v>170.15</v>
      </c>
      <c r="M392" s="230">
        <v>16.6676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868.9</v>
      </c>
      <c r="D393" s="231">
        <v>863.9</v>
      </c>
      <c r="E393" s="231">
        <v>847.8</v>
      </c>
      <c r="F393" s="231">
        <v>826.69999999999993</v>
      </c>
      <c r="G393" s="231">
        <v>810.59999999999991</v>
      </c>
      <c r="H393" s="231">
        <v>885</v>
      </c>
      <c r="I393" s="231">
        <v>901.10000000000014</v>
      </c>
      <c r="J393" s="231">
        <v>922.2</v>
      </c>
      <c r="K393" s="230">
        <v>880</v>
      </c>
      <c r="L393" s="230">
        <v>842.8</v>
      </c>
      <c r="M393" s="230">
        <v>2.2029899999999998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2496.6</v>
      </c>
      <c r="D394" s="231">
        <v>2492.5499999999997</v>
      </c>
      <c r="E394" s="231">
        <v>2485.2499999999995</v>
      </c>
      <c r="F394" s="231">
        <v>2473.8999999999996</v>
      </c>
      <c r="G394" s="231">
        <v>2466.5999999999995</v>
      </c>
      <c r="H394" s="231">
        <v>2503.8999999999996</v>
      </c>
      <c r="I394" s="231">
        <v>2511.1999999999998</v>
      </c>
      <c r="J394" s="231">
        <v>2522.5499999999997</v>
      </c>
      <c r="K394" s="230">
        <v>2499.85</v>
      </c>
      <c r="L394" s="230">
        <v>2481.1999999999998</v>
      </c>
      <c r="M394" s="230">
        <v>50.175440000000002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107.15</v>
      </c>
      <c r="D395" s="231">
        <v>109.14999999999999</v>
      </c>
      <c r="E395" s="231">
        <v>103.04999999999998</v>
      </c>
      <c r="F395" s="231">
        <v>98.949999999999989</v>
      </c>
      <c r="G395" s="231">
        <v>92.84999999999998</v>
      </c>
      <c r="H395" s="231">
        <v>113.24999999999999</v>
      </c>
      <c r="I395" s="231">
        <v>119.34999999999998</v>
      </c>
      <c r="J395" s="231">
        <v>123.44999999999999</v>
      </c>
      <c r="K395" s="230">
        <v>115.25</v>
      </c>
      <c r="L395" s="230">
        <v>105.05</v>
      </c>
      <c r="M395" s="230">
        <v>123.69902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691</v>
      </c>
      <c r="D396" s="231">
        <v>692.83333333333337</v>
      </c>
      <c r="E396" s="231">
        <v>683.66666666666674</v>
      </c>
      <c r="F396" s="231">
        <v>676.33333333333337</v>
      </c>
      <c r="G396" s="231">
        <v>667.16666666666674</v>
      </c>
      <c r="H396" s="231">
        <v>700.16666666666674</v>
      </c>
      <c r="I396" s="231">
        <v>709.33333333333348</v>
      </c>
      <c r="J396" s="231">
        <v>716.66666666666674</v>
      </c>
      <c r="K396" s="230">
        <v>702</v>
      </c>
      <c r="L396" s="230">
        <v>685.5</v>
      </c>
      <c r="M396" s="230">
        <v>0.79947000000000001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1284.3</v>
      </c>
      <c r="D397" s="231">
        <v>1285.3666666666666</v>
      </c>
      <c r="E397" s="231">
        <v>1275.9333333333332</v>
      </c>
      <c r="F397" s="231">
        <v>1267.5666666666666</v>
      </c>
      <c r="G397" s="231">
        <v>1258.1333333333332</v>
      </c>
      <c r="H397" s="231">
        <v>1293.7333333333331</v>
      </c>
      <c r="I397" s="231">
        <v>1303.1666666666665</v>
      </c>
      <c r="J397" s="231">
        <v>1311.5333333333331</v>
      </c>
      <c r="K397" s="230">
        <v>1294.8</v>
      </c>
      <c r="L397" s="230">
        <v>1277</v>
      </c>
      <c r="M397" s="230">
        <v>0.46756999999999999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824.25</v>
      </c>
      <c r="D398" s="231">
        <v>820.1</v>
      </c>
      <c r="E398" s="231">
        <v>815.2</v>
      </c>
      <c r="F398" s="231">
        <v>806.15</v>
      </c>
      <c r="G398" s="231">
        <v>801.25</v>
      </c>
      <c r="H398" s="231">
        <v>829.15000000000009</v>
      </c>
      <c r="I398" s="231">
        <v>834.05</v>
      </c>
      <c r="J398" s="231">
        <v>843.10000000000014</v>
      </c>
      <c r="K398" s="230">
        <v>825</v>
      </c>
      <c r="L398" s="230">
        <v>811.05</v>
      </c>
      <c r="M398" s="230">
        <v>8.9280799999999996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1188.8</v>
      </c>
      <c r="D399" s="231">
        <v>1188.3833333333334</v>
      </c>
      <c r="E399" s="231">
        <v>1181.7666666666669</v>
      </c>
      <c r="F399" s="231">
        <v>1174.7333333333333</v>
      </c>
      <c r="G399" s="231">
        <v>1168.1166666666668</v>
      </c>
      <c r="H399" s="231">
        <v>1195.416666666667</v>
      </c>
      <c r="I399" s="231">
        <v>1202.0333333333333</v>
      </c>
      <c r="J399" s="231">
        <v>1209.0666666666671</v>
      </c>
      <c r="K399" s="230">
        <v>1195</v>
      </c>
      <c r="L399" s="230">
        <v>1181.3499999999999</v>
      </c>
      <c r="M399" s="230">
        <v>14.20187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392.75</v>
      </c>
      <c r="D400" s="231">
        <v>390.0333333333333</v>
      </c>
      <c r="E400" s="231">
        <v>385.51666666666659</v>
      </c>
      <c r="F400" s="231">
        <v>378.2833333333333</v>
      </c>
      <c r="G400" s="231">
        <v>373.76666666666659</v>
      </c>
      <c r="H400" s="231">
        <v>397.26666666666659</v>
      </c>
      <c r="I400" s="231">
        <v>401.78333333333325</v>
      </c>
      <c r="J400" s="231">
        <v>409.01666666666659</v>
      </c>
      <c r="K400" s="230">
        <v>394.55</v>
      </c>
      <c r="L400" s="230">
        <v>382.8</v>
      </c>
      <c r="M400" s="230">
        <v>0.77107000000000003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36.75</v>
      </c>
      <c r="D401" s="231">
        <v>36.833333333333336</v>
      </c>
      <c r="E401" s="231">
        <v>36.06666666666667</v>
      </c>
      <c r="F401" s="231">
        <v>35.383333333333333</v>
      </c>
      <c r="G401" s="231">
        <v>34.616666666666667</v>
      </c>
      <c r="H401" s="231">
        <v>37.516666666666673</v>
      </c>
      <c r="I401" s="231">
        <v>38.283333333333339</v>
      </c>
      <c r="J401" s="231">
        <v>38.966666666666676</v>
      </c>
      <c r="K401" s="230">
        <v>37.6</v>
      </c>
      <c r="L401" s="230">
        <v>36.15</v>
      </c>
      <c r="M401" s="230">
        <v>43.68159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4242.8</v>
      </c>
      <c r="D402" s="231">
        <v>4219.583333333333</v>
      </c>
      <c r="E402" s="231">
        <v>4189.1666666666661</v>
      </c>
      <c r="F402" s="231">
        <v>4135.5333333333328</v>
      </c>
      <c r="G402" s="231">
        <v>4105.1166666666659</v>
      </c>
      <c r="H402" s="231">
        <v>4273.2166666666662</v>
      </c>
      <c r="I402" s="231">
        <v>4303.6333333333323</v>
      </c>
      <c r="J402" s="231">
        <v>4357.2666666666664</v>
      </c>
      <c r="K402" s="230">
        <v>4250</v>
      </c>
      <c r="L402" s="230">
        <v>4165.95</v>
      </c>
      <c r="M402" s="230">
        <v>0.15836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2571.25</v>
      </c>
      <c r="D403" s="231">
        <v>2577.9500000000003</v>
      </c>
      <c r="E403" s="231">
        <v>2548.6000000000004</v>
      </c>
      <c r="F403" s="231">
        <v>2525.9500000000003</v>
      </c>
      <c r="G403" s="231">
        <v>2496.6000000000004</v>
      </c>
      <c r="H403" s="231">
        <v>2600.6000000000004</v>
      </c>
      <c r="I403" s="231">
        <v>2629.95</v>
      </c>
      <c r="J403" s="231">
        <v>2652.6000000000004</v>
      </c>
      <c r="K403" s="230">
        <v>2607.3000000000002</v>
      </c>
      <c r="L403" s="230">
        <v>2555.3000000000002</v>
      </c>
      <c r="M403" s="230">
        <v>8.2251999999999992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78.3</v>
      </c>
      <c r="D404" s="231">
        <v>77.63333333333334</v>
      </c>
      <c r="E404" s="231">
        <v>76.76666666666668</v>
      </c>
      <c r="F404" s="231">
        <v>75.233333333333334</v>
      </c>
      <c r="G404" s="231">
        <v>74.366666666666674</v>
      </c>
      <c r="H404" s="231">
        <v>79.166666666666686</v>
      </c>
      <c r="I404" s="231">
        <v>80.033333333333331</v>
      </c>
      <c r="J404" s="231">
        <v>81.566666666666691</v>
      </c>
      <c r="K404" s="230">
        <v>78.5</v>
      </c>
      <c r="L404" s="230">
        <v>76.099999999999994</v>
      </c>
      <c r="M404" s="230">
        <v>123.62263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5700.45</v>
      </c>
      <c r="D405" s="231">
        <v>5639</v>
      </c>
      <c r="E405" s="231">
        <v>5486.45</v>
      </c>
      <c r="F405" s="231">
        <v>5272.45</v>
      </c>
      <c r="G405" s="231">
        <v>5119.8999999999996</v>
      </c>
      <c r="H405" s="231">
        <v>5853</v>
      </c>
      <c r="I405" s="231">
        <v>6005.5499999999993</v>
      </c>
      <c r="J405" s="231">
        <v>6219.55</v>
      </c>
      <c r="K405" s="230">
        <v>5791.55</v>
      </c>
      <c r="L405" s="230">
        <v>5425</v>
      </c>
      <c r="M405" s="230">
        <v>3.92428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1309.55</v>
      </c>
      <c r="D406" s="231">
        <v>1309.8166666666666</v>
      </c>
      <c r="E406" s="231">
        <v>1292.2333333333331</v>
      </c>
      <c r="F406" s="231">
        <v>1274.9166666666665</v>
      </c>
      <c r="G406" s="231">
        <v>1257.333333333333</v>
      </c>
      <c r="H406" s="231">
        <v>1327.1333333333332</v>
      </c>
      <c r="I406" s="231">
        <v>1344.7166666666667</v>
      </c>
      <c r="J406" s="231">
        <v>1362.0333333333333</v>
      </c>
      <c r="K406" s="230">
        <v>1327.4</v>
      </c>
      <c r="L406" s="230">
        <v>1292.5</v>
      </c>
      <c r="M406" s="230">
        <v>0.76785000000000003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2824.65</v>
      </c>
      <c r="D407" s="231">
        <v>2830.4833333333336</v>
      </c>
      <c r="E407" s="231">
        <v>2796.2166666666672</v>
      </c>
      <c r="F407" s="231">
        <v>2767.7833333333338</v>
      </c>
      <c r="G407" s="231">
        <v>2733.5166666666673</v>
      </c>
      <c r="H407" s="231">
        <v>2858.916666666667</v>
      </c>
      <c r="I407" s="231">
        <v>2893.1833333333334</v>
      </c>
      <c r="J407" s="231">
        <v>2921.6166666666668</v>
      </c>
      <c r="K407" s="230">
        <v>2864.75</v>
      </c>
      <c r="L407" s="230">
        <v>2802.05</v>
      </c>
      <c r="M407" s="230">
        <v>0.69311999999999996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473.45</v>
      </c>
      <c r="D408" s="231">
        <v>472.5333333333333</v>
      </c>
      <c r="E408" s="231">
        <v>469.06666666666661</v>
      </c>
      <c r="F408" s="231">
        <v>464.68333333333328</v>
      </c>
      <c r="G408" s="231">
        <v>461.21666666666658</v>
      </c>
      <c r="H408" s="231">
        <v>476.91666666666663</v>
      </c>
      <c r="I408" s="231">
        <v>480.38333333333333</v>
      </c>
      <c r="J408" s="231">
        <v>484.76666666666665</v>
      </c>
      <c r="K408" s="230">
        <v>476</v>
      </c>
      <c r="L408" s="230">
        <v>468.15</v>
      </c>
      <c r="M408" s="230">
        <v>0.38253999999999999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1056</v>
      </c>
      <c r="D409" s="231">
        <v>1052.7666666666667</v>
      </c>
      <c r="E409" s="231">
        <v>1045.1833333333334</v>
      </c>
      <c r="F409" s="231">
        <v>1034.3666666666668</v>
      </c>
      <c r="G409" s="231">
        <v>1026.7833333333335</v>
      </c>
      <c r="H409" s="231">
        <v>1063.5833333333333</v>
      </c>
      <c r="I409" s="231">
        <v>1071.1666666666667</v>
      </c>
      <c r="J409" s="231">
        <v>1081.9833333333331</v>
      </c>
      <c r="K409" s="230">
        <v>1060.3499999999999</v>
      </c>
      <c r="L409" s="230">
        <v>1041.95</v>
      </c>
      <c r="M409" s="230">
        <v>0.10775999999999999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258.45</v>
      </c>
      <c r="D410" s="231">
        <v>258.93333333333334</v>
      </c>
      <c r="E410" s="231">
        <v>255.66666666666669</v>
      </c>
      <c r="F410" s="231">
        <v>252.88333333333333</v>
      </c>
      <c r="G410" s="231">
        <v>249.61666666666667</v>
      </c>
      <c r="H410" s="231">
        <v>261.7166666666667</v>
      </c>
      <c r="I410" s="231">
        <v>264.98333333333335</v>
      </c>
      <c r="J410" s="231">
        <v>267.76666666666671</v>
      </c>
      <c r="K410" s="230">
        <v>262.2</v>
      </c>
      <c r="L410" s="230">
        <v>256.14999999999998</v>
      </c>
      <c r="M410" s="230">
        <v>1.58623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678.35</v>
      </c>
      <c r="D411" s="231">
        <v>684.7833333333333</v>
      </c>
      <c r="E411" s="231">
        <v>669.56666666666661</v>
      </c>
      <c r="F411" s="231">
        <v>660.7833333333333</v>
      </c>
      <c r="G411" s="231">
        <v>645.56666666666661</v>
      </c>
      <c r="H411" s="231">
        <v>693.56666666666661</v>
      </c>
      <c r="I411" s="231">
        <v>708.7833333333333</v>
      </c>
      <c r="J411" s="231">
        <v>717.56666666666661</v>
      </c>
      <c r="K411" s="230">
        <v>700</v>
      </c>
      <c r="L411" s="230">
        <v>676</v>
      </c>
      <c r="M411" s="230">
        <v>1.2960799999999999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24431.8</v>
      </c>
      <c r="D412" s="231">
        <v>24340.3</v>
      </c>
      <c r="E412" s="231">
        <v>24207.75</v>
      </c>
      <c r="F412" s="231">
        <v>23983.7</v>
      </c>
      <c r="G412" s="231">
        <v>23851.15</v>
      </c>
      <c r="H412" s="231">
        <v>24564.35</v>
      </c>
      <c r="I412" s="231">
        <v>24696.899999999994</v>
      </c>
      <c r="J412" s="231">
        <v>24920.949999999997</v>
      </c>
      <c r="K412" s="230">
        <v>24472.85</v>
      </c>
      <c r="L412" s="230">
        <v>24116.25</v>
      </c>
      <c r="M412" s="230">
        <v>0.14179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44.35</v>
      </c>
      <c r="D413" s="231">
        <v>44.4</v>
      </c>
      <c r="E413" s="231">
        <v>43.8</v>
      </c>
      <c r="F413" s="231">
        <v>43.25</v>
      </c>
      <c r="G413" s="231">
        <v>42.65</v>
      </c>
      <c r="H413" s="231">
        <v>44.949999999999996</v>
      </c>
      <c r="I413" s="231">
        <v>45.550000000000004</v>
      </c>
      <c r="J413" s="231">
        <v>46.099999999999994</v>
      </c>
      <c r="K413" s="230">
        <v>45</v>
      </c>
      <c r="L413" s="230">
        <v>43.85</v>
      </c>
      <c r="M413" s="230">
        <v>52.5259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1353.05</v>
      </c>
      <c r="D414" s="231">
        <v>1348.1833333333334</v>
      </c>
      <c r="E414" s="231">
        <v>1335.3666666666668</v>
      </c>
      <c r="F414" s="231">
        <v>1317.6833333333334</v>
      </c>
      <c r="G414" s="231">
        <v>1304.8666666666668</v>
      </c>
      <c r="H414" s="231">
        <v>1365.8666666666668</v>
      </c>
      <c r="I414" s="231">
        <v>1378.6833333333334</v>
      </c>
      <c r="J414" s="231">
        <v>1396.3666666666668</v>
      </c>
      <c r="K414" s="230">
        <v>1361</v>
      </c>
      <c r="L414" s="230">
        <v>1330.5</v>
      </c>
      <c r="M414" s="230">
        <v>5.44299</v>
      </c>
      <c r="N414" s="1"/>
      <c r="O414" s="1"/>
    </row>
    <row r="415" spans="1:15" ht="12.75" customHeight="1">
      <c r="A415" s="30">
        <v>405</v>
      </c>
      <c r="B415" t="s">
        <v>827</v>
      </c>
      <c r="C415" s="275">
        <v>300.60000000000002</v>
      </c>
      <c r="D415" s="276">
        <v>299.73333333333335</v>
      </c>
      <c r="E415" s="276">
        <v>296.4666666666667</v>
      </c>
      <c r="F415" s="276">
        <v>292.33333333333337</v>
      </c>
      <c r="G415" s="276">
        <v>289.06666666666672</v>
      </c>
      <c r="H415" s="276">
        <v>303.86666666666667</v>
      </c>
      <c r="I415" s="276">
        <v>307.13333333333333</v>
      </c>
      <c r="J415" s="276">
        <v>311.26666666666665</v>
      </c>
      <c r="K415" s="275">
        <v>303</v>
      </c>
      <c r="L415" s="275">
        <v>295.60000000000002</v>
      </c>
      <c r="M415" s="275">
        <v>0.90993000000000002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3714.45</v>
      </c>
      <c r="D416" s="231">
        <v>3713.1666666666665</v>
      </c>
      <c r="E416" s="231">
        <v>3666.5333333333328</v>
      </c>
      <c r="F416" s="231">
        <v>3618.6166666666663</v>
      </c>
      <c r="G416" s="231">
        <v>3571.9833333333327</v>
      </c>
      <c r="H416" s="231">
        <v>3761.083333333333</v>
      </c>
      <c r="I416" s="231">
        <v>3807.7166666666672</v>
      </c>
      <c r="J416" s="231">
        <v>3855.6333333333332</v>
      </c>
      <c r="K416" s="230">
        <v>3759.8</v>
      </c>
      <c r="L416" s="230">
        <v>3665.25</v>
      </c>
      <c r="M416" s="230">
        <v>5.6112299999999999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505.5</v>
      </c>
      <c r="D417" s="231">
        <v>498.8</v>
      </c>
      <c r="E417" s="231">
        <v>487.65000000000003</v>
      </c>
      <c r="F417" s="231">
        <v>469.8</v>
      </c>
      <c r="G417" s="231">
        <v>458.65000000000003</v>
      </c>
      <c r="H417" s="231">
        <v>516.65000000000009</v>
      </c>
      <c r="I417" s="231">
        <v>527.79999999999995</v>
      </c>
      <c r="J417" s="231">
        <v>545.65000000000009</v>
      </c>
      <c r="K417" s="230">
        <v>509.95</v>
      </c>
      <c r="L417" s="230">
        <v>480.95</v>
      </c>
      <c r="M417" s="230">
        <v>21.121549999999999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3719.35</v>
      </c>
      <c r="D418" s="231">
        <v>3729.9499999999994</v>
      </c>
      <c r="E418" s="231">
        <v>3681.1999999999989</v>
      </c>
      <c r="F418" s="231">
        <v>3643.0499999999997</v>
      </c>
      <c r="G418" s="231">
        <v>3594.2999999999993</v>
      </c>
      <c r="H418" s="231">
        <v>3768.0999999999985</v>
      </c>
      <c r="I418" s="231">
        <v>3816.8499999999995</v>
      </c>
      <c r="J418" s="231">
        <v>3854.9999999999982</v>
      </c>
      <c r="K418" s="230">
        <v>3778.7</v>
      </c>
      <c r="L418" s="230">
        <v>3691.8</v>
      </c>
      <c r="M418" s="230">
        <v>0.59157000000000004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539.4</v>
      </c>
      <c r="D419" s="231">
        <v>534.66666666666663</v>
      </c>
      <c r="E419" s="231">
        <v>524.33333333333326</v>
      </c>
      <c r="F419" s="231">
        <v>509.26666666666665</v>
      </c>
      <c r="G419" s="231">
        <v>498.93333333333328</v>
      </c>
      <c r="H419" s="231">
        <v>549.73333333333323</v>
      </c>
      <c r="I419" s="231">
        <v>560.06666666666649</v>
      </c>
      <c r="J419" s="231">
        <v>575.13333333333321</v>
      </c>
      <c r="K419" s="230">
        <v>545</v>
      </c>
      <c r="L419" s="230">
        <v>519.6</v>
      </c>
      <c r="M419" s="230">
        <v>58.247990000000001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851.75</v>
      </c>
      <c r="D420" s="231">
        <v>856.23333333333323</v>
      </c>
      <c r="E420" s="231">
        <v>842.51666666666642</v>
      </c>
      <c r="F420" s="231">
        <v>833.28333333333319</v>
      </c>
      <c r="G420" s="231">
        <v>819.56666666666638</v>
      </c>
      <c r="H420" s="231">
        <v>865.46666666666647</v>
      </c>
      <c r="I420" s="231">
        <v>879.18333333333339</v>
      </c>
      <c r="J420" s="231">
        <v>888.41666666666652</v>
      </c>
      <c r="K420" s="230">
        <v>869.95</v>
      </c>
      <c r="L420" s="230">
        <v>847</v>
      </c>
      <c r="M420" s="230">
        <v>2.2266599999999999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590.95000000000005</v>
      </c>
      <c r="D421" s="231">
        <v>593.05000000000007</v>
      </c>
      <c r="E421" s="231">
        <v>586.00000000000011</v>
      </c>
      <c r="F421" s="231">
        <v>581.05000000000007</v>
      </c>
      <c r="G421" s="231">
        <v>574.00000000000011</v>
      </c>
      <c r="H421" s="231">
        <v>598.00000000000011</v>
      </c>
      <c r="I421" s="231">
        <v>605.05000000000007</v>
      </c>
      <c r="J421" s="231">
        <v>610.00000000000011</v>
      </c>
      <c r="K421" s="230">
        <v>600.1</v>
      </c>
      <c r="L421" s="230">
        <v>588.1</v>
      </c>
      <c r="M421" s="230">
        <v>1.0236799999999999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572.20000000000005</v>
      </c>
      <c r="D422" s="231">
        <v>570.15</v>
      </c>
      <c r="E422" s="231">
        <v>565.29999999999995</v>
      </c>
      <c r="F422" s="231">
        <v>558.4</v>
      </c>
      <c r="G422" s="231">
        <v>553.54999999999995</v>
      </c>
      <c r="H422" s="231">
        <v>577.04999999999995</v>
      </c>
      <c r="I422" s="231">
        <v>581.90000000000009</v>
      </c>
      <c r="J422" s="231">
        <v>588.79999999999995</v>
      </c>
      <c r="K422" s="230">
        <v>575</v>
      </c>
      <c r="L422" s="230">
        <v>563.25</v>
      </c>
      <c r="M422" s="230">
        <v>185.61314999999999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83.95</v>
      </c>
      <c r="D423" s="231">
        <v>83.666666666666671</v>
      </c>
      <c r="E423" s="231">
        <v>82.88333333333334</v>
      </c>
      <c r="F423" s="231">
        <v>81.816666666666663</v>
      </c>
      <c r="G423" s="231">
        <v>81.033333333333331</v>
      </c>
      <c r="H423" s="231">
        <v>84.733333333333348</v>
      </c>
      <c r="I423" s="231">
        <v>85.51666666666668</v>
      </c>
      <c r="J423" s="231">
        <v>86.583333333333357</v>
      </c>
      <c r="K423" s="230">
        <v>84.45</v>
      </c>
      <c r="L423" s="230">
        <v>82.6</v>
      </c>
      <c r="M423" s="230">
        <v>134.87782999999999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296</v>
      </c>
      <c r="D424" s="231">
        <v>295.06666666666666</v>
      </c>
      <c r="E424" s="231">
        <v>293.13333333333333</v>
      </c>
      <c r="F424" s="231">
        <v>290.26666666666665</v>
      </c>
      <c r="G424" s="231">
        <v>288.33333333333331</v>
      </c>
      <c r="H424" s="231">
        <v>297.93333333333334</v>
      </c>
      <c r="I424" s="231">
        <v>299.86666666666662</v>
      </c>
      <c r="J424" s="231">
        <v>302.73333333333335</v>
      </c>
      <c r="K424" s="230">
        <v>297</v>
      </c>
      <c r="L424" s="230">
        <v>292.2</v>
      </c>
      <c r="M424" s="230">
        <v>1.4487000000000001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168.1</v>
      </c>
      <c r="D425" s="231">
        <v>168.55</v>
      </c>
      <c r="E425" s="231">
        <v>165.60000000000002</v>
      </c>
      <c r="F425" s="231">
        <v>163.10000000000002</v>
      </c>
      <c r="G425" s="231">
        <v>160.15000000000003</v>
      </c>
      <c r="H425" s="231">
        <v>171.05</v>
      </c>
      <c r="I425" s="231">
        <v>174</v>
      </c>
      <c r="J425" s="231">
        <v>176.5</v>
      </c>
      <c r="K425" s="230">
        <v>171.5</v>
      </c>
      <c r="L425" s="230">
        <v>166.05</v>
      </c>
      <c r="M425" s="230">
        <v>5.96387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411.25</v>
      </c>
      <c r="D426" s="231">
        <v>412.73333333333335</v>
      </c>
      <c r="E426" s="231">
        <v>408.06666666666672</v>
      </c>
      <c r="F426" s="231">
        <v>404.88333333333338</v>
      </c>
      <c r="G426" s="231">
        <v>400.21666666666675</v>
      </c>
      <c r="H426" s="231">
        <v>415.91666666666669</v>
      </c>
      <c r="I426" s="231">
        <v>420.58333333333331</v>
      </c>
      <c r="J426" s="231">
        <v>423.76666666666665</v>
      </c>
      <c r="K426" s="230">
        <v>417.4</v>
      </c>
      <c r="L426" s="230">
        <v>409.55</v>
      </c>
      <c r="M426" s="230">
        <v>0.28094000000000002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395.2</v>
      </c>
      <c r="D427" s="231">
        <v>397.09999999999997</v>
      </c>
      <c r="E427" s="231">
        <v>389.99999999999994</v>
      </c>
      <c r="F427" s="231">
        <v>384.79999999999995</v>
      </c>
      <c r="G427" s="231">
        <v>377.69999999999993</v>
      </c>
      <c r="H427" s="231">
        <v>402.29999999999995</v>
      </c>
      <c r="I427" s="231">
        <v>409.4</v>
      </c>
      <c r="J427" s="231">
        <v>414.59999999999997</v>
      </c>
      <c r="K427" s="230">
        <v>404.2</v>
      </c>
      <c r="L427" s="230">
        <v>391.9</v>
      </c>
      <c r="M427" s="230">
        <v>6.4867600000000003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196.4</v>
      </c>
      <c r="D428" s="231">
        <v>196.28333333333333</v>
      </c>
      <c r="E428" s="231">
        <v>194.26666666666665</v>
      </c>
      <c r="F428" s="231">
        <v>192.13333333333333</v>
      </c>
      <c r="G428" s="231">
        <v>190.11666666666665</v>
      </c>
      <c r="H428" s="231">
        <v>198.41666666666666</v>
      </c>
      <c r="I428" s="231">
        <v>200.43333333333337</v>
      </c>
      <c r="J428" s="231">
        <v>202.56666666666666</v>
      </c>
      <c r="K428" s="230">
        <v>198.3</v>
      </c>
      <c r="L428" s="230">
        <v>194.15</v>
      </c>
      <c r="M428" s="230">
        <v>5.4572099999999999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953.8</v>
      </c>
      <c r="D429" s="231">
        <v>955.11666666666667</v>
      </c>
      <c r="E429" s="231">
        <v>950.2833333333333</v>
      </c>
      <c r="F429" s="231">
        <v>946.76666666666665</v>
      </c>
      <c r="G429" s="231">
        <v>941.93333333333328</v>
      </c>
      <c r="H429" s="231">
        <v>958.63333333333333</v>
      </c>
      <c r="I429" s="231">
        <v>963.46666666666658</v>
      </c>
      <c r="J429" s="231">
        <v>966.98333333333335</v>
      </c>
      <c r="K429" s="230">
        <v>959.95</v>
      </c>
      <c r="L429" s="230">
        <v>951.6</v>
      </c>
      <c r="M429" s="230">
        <v>21.809170000000002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434.75</v>
      </c>
      <c r="D430" s="231">
        <v>433.38333333333338</v>
      </c>
      <c r="E430" s="231">
        <v>430.86666666666679</v>
      </c>
      <c r="F430" s="231">
        <v>426.98333333333341</v>
      </c>
      <c r="G430" s="231">
        <v>424.46666666666681</v>
      </c>
      <c r="H430" s="231">
        <v>437.26666666666677</v>
      </c>
      <c r="I430" s="231">
        <v>439.7833333333333</v>
      </c>
      <c r="J430" s="231">
        <v>443.66666666666674</v>
      </c>
      <c r="K430" s="230">
        <v>435.9</v>
      </c>
      <c r="L430" s="230">
        <v>429.5</v>
      </c>
      <c r="M430" s="230">
        <v>1.9615199999999999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2423.35</v>
      </c>
      <c r="D431" s="231">
        <v>2428.6666666666665</v>
      </c>
      <c r="E431" s="231">
        <v>2369.6833333333329</v>
      </c>
      <c r="F431" s="231">
        <v>2316.0166666666664</v>
      </c>
      <c r="G431" s="231">
        <v>2257.0333333333328</v>
      </c>
      <c r="H431" s="231">
        <v>2482.333333333333</v>
      </c>
      <c r="I431" s="231">
        <v>2541.3166666666666</v>
      </c>
      <c r="J431" s="231">
        <v>2594.9833333333331</v>
      </c>
      <c r="K431" s="230">
        <v>2487.65</v>
      </c>
      <c r="L431" s="230">
        <v>2375</v>
      </c>
      <c r="M431" s="230">
        <v>0.75717000000000001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1059.9000000000001</v>
      </c>
      <c r="D432" s="231">
        <v>1061.3</v>
      </c>
      <c r="E432" s="231">
        <v>1050.0999999999999</v>
      </c>
      <c r="F432" s="231">
        <v>1040.3</v>
      </c>
      <c r="G432" s="231">
        <v>1029.0999999999999</v>
      </c>
      <c r="H432" s="231">
        <v>1071.0999999999999</v>
      </c>
      <c r="I432" s="231">
        <v>1082.3000000000002</v>
      </c>
      <c r="J432" s="231">
        <v>1092.0999999999999</v>
      </c>
      <c r="K432" s="230">
        <v>1072.5</v>
      </c>
      <c r="L432" s="230">
        <v>1051.5</v>
      </c>
      <c r="M432" s="230">
        <v>0.98646999999999996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312.3</v>
      </c>
      <c r="D433" s="231">
        <v>312.05</v>
      </c>
      <c r="E433" s="231">
        <v>309.3</v>
      </c>
      <c r="F433" s="231">
        <v>306.3</v>
      </c>
      <c r="G433" s="231">
        <v>303.55</v>
      </c>
      <c r="H433" s="231">
        <v>315.05</v>
      </c>
      <c r="I433" s="231">
        <v>317.8</v>
      </c>
      <c r="J433" s="231">
        <v>320.8</v>
      </c>
      <c r="K433" s="230">
        <v>314.8</v>
      </c>
      <c r="L433" s="230">
        <v>309.05</v>
      </c>
      <c r="M433" s="230">
        <v>0.94205000000000005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382.65</v>
      </c>
      <c r="D434" s="231">
        <v>380.84999999999997</v>
      </c>
      <c r="E434" s="231">
        <v>373.69999999999993</v>
      </c>
      <c r="F434" s="231">
        <v>364.74999999999994</v>
      </c>
      <c r="G434" s="231">
        <v>357.59999999999991</v>
      </c>
      <c r="H434" s="231">
        <v>389.79999999999995</v>
      </c>
      <c r="I434" s="231">
        <v>396.94999999999993</v>
      </c>
      <c r="J434" s="231">
        <v>405.9</v>
      </c>
      <c r="K434" s="230">
        <v>388</v>
      </c>
      <c r="L434" s="230">
        <v>371.9</v>
      </c>
      <c r="M434" s="230">
        <v>2.7064300000000001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2755.55</v>
      </c>
      <c r="D435" s="231">
        <v>2763.5</v>
      </c>
      <c r="E435" s="231">
        <v>2707.05</v>
      </c>
      <c r="F435" s="231">
        <v>2658.55</v>
      </c>
      <c r="G435" s="231">
        <v>2602.1000000000004</v>
      </c>
      <c r="H435" s="231">
        <v>2812</v>
      </c>
      <c r="I435" s="231">
        <v>2868.45</v>
      </c>
      <c r="J435" s="231">
        <v>2916.95</v>
      </c>
      <c r="K435" s="230">
        <v>2819.95</v>
      </c>
      <c r="L435" s="230">
        <v>2715</v>
      </c>
      <c r="M435" s="230">
        <v>0.37397000000000002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474.5</v>
      </c>
      <c r="D436" s="231">
        <v>474.16666666666669</v>
      </c>
      <c r="E436" s="231">
        <v>471.33333333333337</v>
      </c>
      <c r="F436" s="231">
        <v>468.16666666666669</v>
      </c>
      <c r="G436" s="231">
        <v>465.33333333333337</v>
      </c>
      <c r="H436" s="231">
        <v>477.33333333333337</v>
      </c>
      <c r="I436" s="231">
        <v>480.16666666666674</v>
      </c>
      <c r="J436" s="231">
        <v>483.33333333333337</v>
      </c>
      <c r="K436" s="230">
        <v>477</v>
      </c>
      <c r="L436" s="230">
        <v>471</v>
      </c>
      <c r="M436" s="230">
        <v>0.62431999999999999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8.35</v>
      </c>
      <c r="D437" s="231">
        <v>8.3333333333333321</v>
      </c>
      <c r="E437" s="231">
        <v>8.216666666666665</v>
      </c>
      <c r="F437" s="231">
        <v>8.0833333333333321</v>
      </c>
      <c r="G437" s="231">
        <v>7.966666666666665</v>
      </c>
      <c r="H437" s="231">
        <v>8.466666666666665</v>
      </c>
      <c r="I437" s="231">
        <v>8.5833333333333321</v>
      </c>
      <c r="J437" s="231">
        <v>8.716666666666665</v>
      </c>
      <c r="K437" s="230">
        <v>8.4499999999999993</v>
      </c>
      <c r="L437" s="230">
        <v>8.1999999999999993</v>
      </c>
      <c r="M437" s="230">
        <v>455.46501000000001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234.45</v>
      </c>
      <c r="D438" s="231">
        <v>237.15</v>
      </c>
      <c r="E438" s="231">
        <v>230.3</v>
      </c>
      <c r="F438" s="231">
        <v>226.15</v>
      </c>
      <c r="G438" s="231">
        <v>219.3</v>
      </c>
      <c r="H438" s="231">
        <v>241.3</v>
      </c>
      <c r="I438" s="231">
        <v>248.14999999999998</v>
      </c>
      <c r="J438" s="231">
        <v>252.3</v>
      </c>
      <c r="K438" s="230">
        <v>244</v>
      </c>
      <c r="L438" s="230">
        <v>233</v>
      </c>
      <c r="M438" s="230">
        <v>1.43709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901.3</v>
      </c>
      <c r="D439" s="231">
        <v>901.58333333333337</v>
      </c>
      <c r="E439" s="231">
        <v>894.16666666666674</v>
      </c>
      <c r="F439" s="231">
        <v>887.03333333333342</v>
      </c>
      <c r="G439" s="231">
        <v>879.61666666666679</v>
      </c>
      <c r="H439" s="231">
        <v>908.7166666666667</v>
      </c>
      <c r="I439" s="231">
        <v>916.13333333333344</v>
      </c>
      <c r="J439" s="231">
        <v>923.26666666666665</v>
      </c>
      <c r="K439" s="230">
        <v>909</v>
      </c>
      <c r="L439" s="230">
        <v>894.45</v>
      </c>
      <c r="M439" s="230">
        <v>0.33628000000000002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701.15</v>
      </c>
      <c r="D440" s="231">
        <v>701.63333333333321</v>
      </c>
      <c r="E440" s="231">
        <v>694.06666666666638</v>
      </c>
      <c r="F440" s="231">
        <v>686.98333333333312</v>
      </c>
      <c r="G440" s="231">
        <v>679.41666666666629</v>
      </c>
      <c r="H440" s="231">
        <v>708.71666666666647</v>
      </c>
      <c r="I440" s="231">
        <v>716.2833333333333</v>
      </c>
      <c r="J440" s="231">
        <v>723.36666666666656</v>
      </c>
      <c r="K440" s="230">
        <v>709.2</v>
      </c>
      <c r="L440" s="230">
        <v>694.55</v>
      </c>
      <c r="M440" s="230">
        <v>6.10311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1505.15</v>
      </c>
      <c r="D441" s="231">
        <v>1499.05</v>
      </c>
      <c r="E441" s="231">
        <v>1486.1</v>
      </c>
      <c r="F441" s="231">
        <v>1467.05</v>
      </c>
      <c r="G441" s="231">
        <v>1454.1</v>
      </c>
      <c r="H441" s="231">
        <v>1518.1</v>
      </c>
      <c r="I441" s="231">
        <v>1531.0500000000002</v>
      </c>
      <c r="J441" s="231">
        <v>1550.1</v>
      </c>
      <c r="K441" s="230">
        <v>1512</v>
      </c>
      <c r="L441" s="230">
        <v>1480</v>
      </c>
      <c r="M441" s="230">
        <v>0.15564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398.9</v>
      </c>
      <c r="D442" s="231">
        <v>401.36666666666662</v>
      </c>
      <c r="E442" s="231">
        <v>393.93333333333322</v>
      </c>
      <c r="F442" s="231">
        <v>388.96666666666658</v>
      </c>
      <c r="G442" s="231">
        <v>381.53333333333319</v>
      </c>
      <c r="H442" s="231">
        <v>406.33333333333326</v>
      </c>
      <c r="I442" s="231">
        <v>413.76666666666665</v>
      </c>
      <c r="J442" s="231">
        <v>418.73333333333329</v>
      </c>
      <c r="K442" s="230">
        <v>408.8</v>
      </c>
      <c r="L442" s="230">
        <v>396.4</v>
      </c>
      <c r="M442" s="230">
        <v>5.0905399999999998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713.35</v>
      </c>
      <c r="D443" s="231">
        <v>710.5333333333333</v>
      </c>
      <c r="E443" s="231">
        <v>707.06666666666661</v>
      </c>
      <c r="F443" s="231">
        <v>700.7833333333333</v>
      </c>
      <c r="G443" s="231">
        <v>697.31666666666661</v>
      </c>
      <c r="H443" s="231">
        <v>716.81666666666661</v>
      </c>
      <c r="I443" s="231">
        <v>720.2833333333333</v>
      </c>
      <c r="J443" s="231">
        <v>726.56666666666661</v>
      </c>
      <c r="K443" s="230">
        <v>714</v>
      </c>
      <c r="L443" s="230">
        <v>704.25</v>
      </c>
      <c r="M443" s="230">
        <v>0.32006000000000001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32.75</v>
      </c>
      <c r="D444" s="231">
        <v>31.866666666666664</v>
      </c>
      <c r="E444" s="231">
        <v>30.483333333333327</v>
      </c>
      <c r="F444" s="231">
        <v>28.216666666666665</v>
      </c>
      <c r="G444" s="231">
        <v>26.833333333333329</v>
      </c>
      <c r="H444" s="231">
        <v>34.133333333333326</v>
      </c>
      <c r="I444" s="231">
        <v>35.516666666666659</v>
      </c>
      <c r="J444" s="231">
        <v>37.783333333333324</v>
      </c>
      <c r="K444" s="230">
        <v>33.25</v>
      </c>
      <c r="L444" s="230">
        <v>29.6</v>
      </c>
      <c r="M444" s="230">
        <v>347.68650000000002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1241.05</v>
      </c>
      <c r="D445" s="231">
        <v>1237.5833333333333</v>
      </c>
      <c r="E445" s="231">
        <v>1229.6666666666665</v>
      </c>
      <c r="F445" s="231">
        <v>1218.2833333333333</v>
      </c>
      <c r="G445" s="231">
        <v>1210.3666666666666</v>
      </c>
      <c r="H445" s="231">
        <v>1248.9666666666665</v>
      </c>
      <c r="I445" s="231">
        <v>1256.883333333333</v>
      </c>
      <c r="J445" s="231">
        <v>1268.2666666666664</v>
      </c>
      <c r="K445" s="230">
        <v>1245.5</v>
      </c>
      <c r="L445" s="230">
        <v>1226.2</v>
      </c>
      <c r="M445" s="230">
        <v>8.0163600000000006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676.05</v>
      </c>
      <c r="D446" s="231">
        <v>678.26666666666654</v>
      </c>
      <c r="E446" s="231">
        <v>665.6333333333331</v>
      </c>
      <c r="F446" s="231">
        <v>655.21666666666658</v>
      </c>
      <c r="G446" s="231">
        <v>642.58333333333314</v>
      </c>
      <c r="H446" s="231">
        <v>688.68333333333305</v>
      </c>
      <c r="I446" s="231">
        <v>701.31666666666649</v>
      </c>
      <c r="J446" s="231">
        <v>711.73333333333301</v>
      </c>
      <c r="K446" s="230">
        <v>690.9</v>
      </c>
      <c r="L446" s="230">
        <v>667.85</v>
      </c>
      <c r="M446" s="230">
        <v>2.5203099999999998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974.5</v>
      </c>
      <c r="D447" s="231">
        <v>971.48333333333323</v>
      </c>
      <c r="E447" s="231">
        <v>966.61666666666645</v>
      </c>
      <c r="F447" s="231">
        <v>958.73333333333323</v>
      </c>
      <c r="G447" s="231">
        <v>953.86666666666645</v>
      </c>
      <c r="H447" s="231">
        <v>979.36666666666645</v>
      </c>
      <c r="I447" s="231">
        <v>984.23333333333323</v>
      </c>
      <c r="J447" s="231">
        <v>992.11666666666645</v>
      </c>
      <c r="K447" s="230">
        <v>976.35</v>
      </c>
      <c r="L447" s="230">
        <v>963.6</v>
      </c>
      <c r="M447" s="230">
        <v>9.0287000000000006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229.65</v>
      </c>
      <c r="D448" s="231">
        <v>229.18333333333337</v>
      </c>
      <c r="E448" s="231">
        <v>228.06666666666672</v>
      </c>
      <c r="F448" s="231">
        <v>226.48333333333335</v>
      </c>
      <c r="G448" s="231">
        <v>225.3666666666667</v>
      </c>
      <c r="H448" s="231">
        <v>230.76666666666674</v>
      </c>
      <c r="I448" s="231">
        <v>231.88333333333335</v>
      </c>
      <c r="J448" s="231">
        <v>233.46666666666675</v>
      </c>
      <c r="K448" s="230">
        <v>230.3</v>
      </c>
      <c r="L448" s="230">
        <v>227.6</v>
      </c>
      <c r="M448" s="230">
        <v>4.3878199999999996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1276.55</v>
      </c>
      <c r="D449" s="231">
        <v>1286.5166666666667</v>
      </c>
      <c r="E449" s="231">
        <v>1263.0333333333333</v>
      </c>
      <c r="F449" s="231">
        <v>1249.5166666666667</v>
      </c>
      <c r="G449" s="231">
        <v>1226.0333333333333</v>
      </c>
      <c r="H449" s="231">
        <v>1300.0333333333333</v>
      </c>
      <c r="I449" s="231">
        <v>1323.5166666666664</v>
      </c>
      <c r="J449" s="231">
        <v>1337.0333333333333</v>
      </c>
      <c r="K449" s="230">
        <v>1310</v>
      </c>
      <c r="L449" s="230">
        <v>1273</v>
      </c>
      <c r="M449" s="230">
        <v>5.7154400000000001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3286.8</v>
      </c>
      <c r="D450" s="231">
        <v>3286.4500000000003</v>
      </c>
      <c r="E450" s="231">
        <v>3266.4000000000005</v>
      </c>
      <c r="F450" s="231">
        <v>3246.0000000000005</v>
      </c>
      <c r="G450" s="231">
        <v>3225.9500000000007</v>
      </c>
      <c r="H450" s="231">
        <v>3306.8500000000004</v>
      </c>
      <c r="I450" s="231">
        <v>3326.9000000000005</v>
      </c>
      <c r="J450" s="231">
        <v>3347.3</v>
      </c>
      <c r="K450" s="230">
        <v>3306.5</v>
      </c>
      <c r="L450" s="230">
        <v>3266.05</v>
      </c>
      <c r="M450" s="230">
        <v>15.599869999999999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791.15</v>
      </c>
      <c r="D451" s="231">
        <v>789.31666666666661</v>
      </c>
      <c r="E451" s="231">
        <v>786.63333333333321</v>
      </c>
      <c r="F451" s="231">
        <v>782.11666666666656</v>
      </c>
      <c r="G451" s="231">
        <v>779.43333333333317</v>
      </c>
      <c r="H451" s="231">
        <v>793.83333333333326</v>
      </c>
      <c r="I451" s="231">
        <v>796.51666666666665</v>
      </c>
      <c r="J451" s="231">
        <v>801.0333333333333</v>
      </c>
      <c r="K451" s="230">
        <v>792</v>
      </c>
      <c r="L451" s="230">
        <v>784.8</v>
      </c>
      <c r="M451" s="230">
        <v>4.7649699999999999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7121.85</v>
      </c>
      <c r="D452" s="231">
        <v>7094.4833333333336</v>
      </c>
      <c r="E452" s="231">
        <v>7023.9666666666672</v>
      </c>
      <c r="F452" s="231">
        <v>6926.0833333333339</v>
      </c>
      <c r="G452" s="231">
        <v>6855.5666666666675</v>
      </c>
      <c r="H452" s="231">
        <v>7192.3666666666668</v>
      </c>
      <c r="I452" s="231">
        <v>7262.8833333333332</v>
      </c>
      <c r="J452" s="231">
        <v>7360.7666666666664</v>
      </c>
      <c r="K452" s="230">
        <v>7165</v>
      </c>
      <c r="L452" s="230">
        <v>6996.6</v>
      </c>
      <c r="M452" s="230">
        <v>3.4760300000000002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2191.9</v>
      </c>
      <c r="D453" s="231">
        <v>2191.9666666666667</v>
      </c>
      <c r="E453" s="231">
        <v>2173.9333333333334</v>
      </c>
      <c r="F453" s="231">
        <v>2155.9666666666667</v>
      </c>
      <c r="G453" s="231">
        <v>2137.9333333333334</v>
      </c>
      <c r="H453" s="231">
        <v>2209.9333333333334</v>
      </c>
      <c r="I453" s="231">
        <v>2227.9666666666672</v>
      </c>
      <c r="J453" s="231">
        <v>2245.9333333333334</v>
      </c>
      <c r="K453" s="230">
        <v>2210</v>
      </c>
      <c r="L453" s="230">
        <v>2174</v>
      </c>
      <c r="M453" s="230">
        <v>0.43903999999999999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262.60000000000002</v>
      </c>
      <c r="D454" s="231">
        <v>261.76666666666665</v>
      </c>
      <c r="E454" s="231">
        <v>259.5333333333333</v>
      </c>
      <c r="F454" s="231">
        <v>256.46666666666664</v>
      </c>
      <c r="G454" s="231">
        <v>254.23333333333329</v>
      </c>
      <c r="H454" s="231">
        <v>264.83333333333331</v>
      </c>
      <c r="I454" s="231">
        <v>267.06666666666666</v>
      </c>
      <c r="J454" s="231">
        <v>270.13333333333333</v>
      </c>
      <c r="K454" s="230">
        <v>264</v>
      </c>
      <c r="L454" s="230">
        <v>258.7</v>
      </c>
      <c r="M454" s="230">
        <v>29.274930000000001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509.5</v>
      </c>
      <c r="D455" s="231">
        <v>508.91666666666669</v>
      </c>
      <c r="E455" s="231">
        <v>504.93333333333339</v>
      </c>
      <c r="F455" s="231">
        <v>500.36666666666673</v>
      </c>
      <c r="G455" s="231">
        <v>496.38333333333344</v>
      </c>
      <c r="H455" s="231">
        <v>513.48333333333335</v>
      </c>
      <c r="I455" s="231">
        <v>517.46666666666658</v>
      </c>
      <c r="J455" s="231">
        <v>522.0333333333333</v>
      </c>
      <c r="K455" s="230">
        <v>512.9</v>
      </c>
      <c r="L455" s="230">
        <v>504.35</v>
      </c>
      <c r="M455" s="230">
        <v>124.81404000000001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204.15</v>
      </c>
      <c r="D456" s="231">
        <v>203.6</v>
      </c>
      <c r="E456" s="231">
        <v>202.75</v>
      </c>
      <c r="F456" s="231">
        <v>201.35</v>
      </c>
      <c r="G456" s="231">
        <v>200.5</v>
      </c>
      <c r="H456" s="231">
        <v>205</v>
      </c>
      <c r="I456" s="231">
        <v>205.84999999999997</v>
      </c>
      <c r="J456" s="231">
        <v>207.25</v>
      </c>
      <c r="K456" s="230">
        <v>204.45</v>
      </c>
      <c r="L456" s="230">
        <v>202.2</v>
      </c>
      <c r="M456" s="230">
        <v>50.267130000000002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109.25</v>
      </c>
      <c r="D457" s="231">
        <v>109.28333333333335</v>
      </c>
      <c r="E457" s="231">
        <v>108.56666666666669</v>
      </c>
      <c r="F457" s="231">
        <v>107.88333333333334</v>
      </c>
      <c r="G457" s="231">
        <v>107.16666666666669</v>
      </c>
      <c r="H457" s="231">
        <v>109.9666666666667</v>
      </c>
      <c r="I457" s="231">
        <v>110.68333333333337</v>
      </c>
      <c r="J457" s="231">
        <v>111.3666666666667</v>
      </c>
      <c r="K457" s="230">
        <v>110</v>
      </c>
      <c r="L457" s="230">
        <v>108.6</v>
      </c>
      <c r="M457" s="230">
        <v>192.13215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62.4</v>
      </c>
      <c r="D458" s="231">
        <v>62.533333333333331</v>
      </c>
      <c r="E458" s="231">
        <v>61.61666666666666</v>
      </c>
      <c r="F458" s="231">
        <v>60.833333333333329</v>
      </c>
      <c r="G458" s="231">
        <v>59.916666666666657</v>
      </c>
      <c r="H458" s="231">
        <v>63.316666666666663</v>
      </c>
      <c r="I458" s="231">
        <v>64.233333333333334</v>
      </c>
      <c r="J458" s="231">
        <v>65.016666666666666</v>
      </c>
      <c r="K458" s="230">
        <v>63.45</v>
      </c>
      <c r="L458" s="230">
        <v>61.75</v>
      </c>
      <c r="M458" s="230">
        <v>12.869400000000001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2074.6</v>
      </c>
      <c r="D459" s="231">
        <v>2068.8666666666668</v>
      </c>
      <c r="E459" s="231">
        <v>2045.4833333333336</v>
      </c>
      <c r="F459" s="231">
        <v>2016.3666666666668</v>
      </c>
      <c r="G459" s="231">
        <v>1992.9833333333336</v>
      </c>
      <c r="H459" s="231">
        <v>2097.9833333333336</v>
      </c>
      <c r="I459" s="231">
        <v>2121.3666666666668</v>
      </c>
      <c r="J459" s="231">
        <v>2150.4833333333336</v>
      </c>
      <c r="K459" s="230">
        <v>2092.25</v>
      </c>
      <c r="L459" s="230">
        <v>2039.75</v>
      </c>
      <c r="M459" s="230">
        <v>0.2472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1046.1500000000001</v>
      </c>
      <c r="D460" s="231">
        <v>1045.1000000000001</v>
      </c>
      <c r="E460" s="231">
        <v>1039.2000000000003</v>
      </c>
      <c r="F460" s="231">
        <v>1032.2500000000002</v>
      </c>
      <c r="G460" s="231">
        <v>1026.3500000000004</v>
      </c>
      <c r="H460" s="231">
        <v>1052.0500000000002</v>
      </c>
      <c r="I460" s="231">
        <v>1057.9500000000003</v>
      </c>
      <c r="J460" s="231">
        <v>1064.9000000000001</v>
      </c>
      <c r="K460" s="230">
        <v>1051</v>
      </c>
      <c r="L460" s="230">
        <v>1038.1500000000001</v>
      </c>
      <c r="M460" s="230">
        <v>11.869770000000001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676.5</v>
      </c>
      <c r="D461" s="231">
        <v>677.15</v>
      </c>
      <c r="E461" s="231">
        <v>666.34999999999991</v>
      </c>
      <c r="F461" s="231">
        <v>656.19999999999993</v>
      </c>
      <c r="G461" s="231">
        <v>645.39999999999986</v>
      </c>
      <c r="H461" s="231">
        <v>687.3</v>
      </c>
      <c r="I461" s="231">
        <v>698.09999999999991</v>
      </c>
      <c r="J461" s="231">
        <v>708.25</v>
      </c>
      <c r="K461" s="230">
        <v>687.95</v>
      </c>
      <c r="L461" s="230">
        <v>667</v>
      </c>
      <c r="M461" s="230">
        <v>5.9464800000000002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117.3</v>
      </c>
      <c r="D462" s="231">
        <v>116.8</v>
      </c>
      <c r="E462" s="231">
        <v>113.3</v>
      </c>
      <c r="F462" s="231">
        <v>109.3</v>
      </c>
      <c r="G462" s="231">
        <v>105.8</v>
      </c>
      <c r="H462" s="231">
        <v>120.8</v>
      </c>
      <c r="I462" s="231">
        <v>124.3</v>
      </c>
      <c r="J462" s="231">
        <v>128.30000000000001</v>
      </c>
      <c r="K462" s="230">
        <v>120.3</v>
      </c>
      <c r="L462" s="230">
        <v>112.8</v>
      </c>
      <c r="M462" s="230">
        <v>30.671399999999998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767</v>
      </c>
      <c r="D463" s="231">
        <v>771.11666666666667</v>
      </c>
      <c r="E463" s="231">
        <v>760.88333333333333</v>
      </c>
      <c r="F463" s="231">
        <v>754.76666666666665</v>
      </c>
      <c r="G463" s="231">
        <v>744.5333333333333</v>
      </c>
      <c r="H463" s="231">
        <v>777.23333333333335</v>
      </c>
      <c r="I463" s="231">
        <v>787.4666666666667</v>
      </c>
      <c r="J463" s="231">
        <v>793.58333333333337</v>
      </c>
      <c r="K463" s="230">
        <v>781.35</v>
      </c>
      <c r="L463" s="230">
        <v>765</v>
      </c>
      <c r="M463" s="230">
        <v>1.6070199999999999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2368.15</v>
      </c>
      <c r="D464" s="231">
        <v>2358.0333333333333</v>
      </c>
      <c r="E464" s="231">
        <v>2336.1166666666668</v>
      </c>
      <c r="F464" s="231">
        <v>2304.0833333333335</v>
      </c>
      <c r="G464" s="231">
        <v>2282.166666666667</v>
      </c>
      <c r="H464" s="231">
        <v>2390.0666666666666</v>
      </c>
      <c r="I464" s="231">
        <v>2411.9833333333336</v>
      </c>
      <c r="J464" s="231">
        <v>2444.0166666666664</v>
      </c>
      <c r="K464" s="230">
        <v>2379.9499999999998</v>
      </c>
      <c r="L464" s="230">
        <v>2326</v>
      </c>
      <c r="M464" s="230">
        <v>0.20516000000000001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460</v>
      </c>
      <c r="D465" s="231">
        <v>460.3</v>
      </c>
      <c r="E465" s="231">
        <v>456.85</v>
      </c>
      <c r="F465" s="231">
        <v>453.7</v>
      </c>
      <c r="G465" s="231">
        <v>450.25</v>
      </c>
      <c r="H465" s="231">
        <v>463.45000000000005</v>
      </c>
      <c r="I465" s="231">
        <v>466.9</v>
      </c>
      <c r="J465" s="231">
        <v>470.05000000000007</v>
      </c>
      <c r="K465" s="230">
        <v>463.75</v>
      </c>
      <c r="L465" s="230">
        <v>457.15</v>
      </c>
      <c r="M465" s="230">
        <v>0.34816999999999998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3125.3</v>
      </c>
      <c r="D466" s="231">
        <v>3125.2833333333333</v>
      </c>
      <c r="E466" s="231">
        <v>3096.9166666666665</v>
      </c>
      <c r="F466" s="231">
        <v>3068.5333333333333</v>
      </c>
      <c r="G466" s="231">
        <v>3040.1666666666665</v>
      </c>
      <c r="H466" s="231">
        <v>3153.6666666666665</v>
      </c>
      <c r="I466" s="231">
        <v>3182.0333333333333</v>
      </c>
      <c r="J466" s="231">
        <v>3210.4166666666665</v>
      </c>
      <c r="K466" s="230">
        <v>3153.65</v>
      </c>
      <c r="L466" s="230">
        <v>3096.9</v>
      </c>
      <c r="M466" s="230">
        <v>0.47744999999999999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2745.45</v>
      </c>
      <c r="D467" s="231">
        <v>2749.7833333333328</v>
      </c>
      <c r="E467" s="231">
        <v>2731.8666666666659</v>
      </c>
      <c r="F467" s="231">
        <v>2718.2833333333328</v>
      </c>
      <c r="G467" s="231">
        <v>2700.3666666666659</v>
      </c>
      <c r="H467" s="231">
        <v>2763.3666666666659</v>
      </c>
      <c r="I467" s="231">
        <v>2781.2833333333328</v>
      </c>
      <c r="J467" s="231">
        <v>2794.8666666666659</v>
      </c>
      <c r="K467" s="230">
        <v>2767.7</v>
      </c>
      <c r="L467" s="230">
        <v>2736.2</v>
      </c>
      <c r="M467" s="230">
        <v>5.2214900000000002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1663.85</v>
      </c>
      <c r="D468" s="231">
        <v>1663.9166666666667</v>
      </c>
      <c r="E468" s="231">
        <v>1651.6333333333334</v>
      </c>
      <c r="F468" s="231">
        <v>1639.4166666666667</v>
      </c>
      <c r="G468" s="231">
        <v>1627.1333333333334</v>
      </c>
      <c r="H468" s="231">
        <v>1676.1333333333334</v>
      </c>
      <c r="I468" s="231">
        <v>1688.4166666666667</v>
      </c>
      <c r="J468" s="231">
        <v>1700.6333333333334</v>
      </c>
      <c r="K468" s="230">
        <v>1676.2</v>
      </c>
      <c r="L468" s="230">
        <v>1651.7</v>
      </c>
      <c r="M468" s="230">
        <v>1.99186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537.85</v>
      </c>
      <c r="D469" s="231">
        <v>537.7166666666667</v>
      </c>
      <c r="E469" s="231">
        <v>534.13333333333344</v>
      </c>
      <c r="F469" s="231">
        <v>530.41666666666674</v>
      </c>
      <c r="G469" s="231">
        <v>526.83333333333348</v>
      </c>
      <c r="H469" s="231">
        <v>541.43333333333339</v>
      </c>
      <c r="I469" s="231">
        <v>545.01666666666665</v>
      </c>
      <c r="J469" s="231">
        <v>548.73333333333335</v>
      </c>
      <c r="K469" s="230">
        <v>541.29999999999995</v>
      </c>
      <c r="L469" s="230">
        <v>534</v>
      </c>
      <c r="M469" s="230">
        <v>1.2507699999999999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633.5</v>
      </c>
      <c r="D470" s="231">
        <v>633.55000000000007</v>
      </c>
      <c r="E470" s="231">
        <v>628.10000000000014</v>
      </c>
      <c r="F470" s="231">
        <v>622.70000000000005</v>
      </c>
      <c r="G470" s="231">
        <v>617.25000000000011</v>
      </c>
      <c r="H470" s="231">
        <v>638.95000000000016</v>
      </c>
      <c r="I470" s="231">
        <v>644.4000000000002</v>
      </c>
      <c r="J470" s="231">
        <v>649.80000000000018</v>
      </c>
      <c r="K470" s="230">
        <v>639</v>
      </c>
      <c r="L470" s="230">
        <v>628.15</v>
      </c>
      <c r="M470" s="230">
        <v>0.20529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1440.65</v>
      </c>
      <c r="D471" s="231">
        <v>1441.0666666666668</v>
      </c>
      <c r="E471" s="231">
        <v>1427.7333333333336</v>
      </c>
      <c r="F471" s="231">
        <v>1414.8166666666668</v>
      </c>
      <c r="G471" s="231">
        <v>1401.4833333333336</v>
      </c>
      <c r="H471" s="231">
        <v>1453.9833333333336</v>
      </c>
      <c r="I471" s="231">
        <v>1467.3166666666671</v>
      </c>
      <c r="J471" s="231">
        <v>1480.2333333333336</v>
      </c>
      <c r="K471" s="230">
        <v>1454.4</v>
      </c>
      <c r="L471" s="230">
        <v>1428.15</v>
      </c>
      <c r="M471" s="230">
        <v>4.69015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32.049999999999997</v>
      </c>
      <c r="D472" s="231">
        <v>31.983333333333331</v>
      </c>
      <c r="E472" s="231">
        <v>31.716666666666661</v>
      </c>
      <c r="F472" s="231">
        <v>31.383333333333329</v>
      </c>
      <c r="G472" s="231">
        <v>31.11666666666666</v>
      </c>
      <c r="H472" s="231">
        <v>32.316666666666663</v>
      </c>
      <c r="I472" s="231">
        <v>32.583333333333336</v>
      </c>
      <c r="J472" s="231">
        <v>32.916666666666664</v>
      </c>
      <c r="K472" s="230">
        <v>32.25</v>
      </c>
      <c r="L472" s="230">
        <v>31.65</v>
      </c>
      <c r="M472" s="230">
        <v>45.276780000000002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276.3</v>
      </c>
      <c r="D473" s="231">
        <v>276.16666666666669</v>
      </c>
      <c r="E473" s="231">
        <v>272.68333333333339</v>
      </c>
      <c r="F473" s="231">
        <v>269.06666666666672</v>
      </c>
      <c r="G473" s="231">
        <v>265.58333333333343</v>
      </c>
      <c r="H473" s="231">
        <v>279.78333333333336</v>
      </c>
      <c r="I473" s="231">
        <v>283.26666666666659</v>
      </c>
      <c r="J473" s="231">
        <v>286.88333333333333</v>
      </c>
      <c r="K473" s="230">
        <v>279.64999999999998</v>
      </c>
      <c r="L473" s="230">
        <v>272.55</v>
      </c>
      <c r="M473" s="230">
        <v>3.05287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392.95</v>
      </c>
      <c r="D474" s="231">
        <v>390.89999999999992</v>
      </c>
      <c r="E474" s="231">
        <v>383.64999999999986</v>
      </c>
      <c r="F474" s="231">
        <v>374.34999999999997</v>
      </c>
      <c r="G474" s="231">
        <v>367.09999999999991</v>
      </c>
      <c r="H474" s="231">
        <v>400.19999999999982</v>
      </c>
      <c r="I474" s="231">
        <v>407.44999999999993</v>
      </c>
      <c r="J474" s="231">
        <v>416.74999999999977</v>
      </c>
      <c r="K474" s="230">
        <v>398.15</v>
      </c>
      <c r="L474" s="230">
        <v>381.6</v>
      </c>
      <c r="M474" s="230">
        <v>14.0259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2725.25</v>
      </c>
      <c r="D475" s="231">
        <v>2735.75</v>
      </c>
      <c r="E475" s="231">
        <v>2694.5</v>
      </c>
      <c r="F475" s="231">
        <v>2663.75</v>
      </c>
      <c r="G475" s="231">
        <v>2622.5</v>
      </c>
      <c r="H475" s="231">
        <v>2766.5</v>
      </c>
      <c r="I475" s="231">
        <v>2807.75</v>
      </c>
      <c r="J475" s="231">
        <v>2838.5</v>
      </c>
      <c r="K475" s="230">
        <v>2777</v>
      </c>
      <c r="L475" s="230">
        <v>2705</v>
      </c>
      <c r="M475" s="230">
        <v>1.56568</v>
      </c>
      <c r="N475" s="1"/>
      <c r="O475" s="1"/>
    </row>
    <row r="476" spans="1:15" ht="12.75" customHeight="1">
      <c r="A476" s="30">
        <v>466</v>
      </c>
      <c r="B476" s="216" t="s">
        <v>874</v>
      </c>
      <c r="C476" s="230">
        <v>27.2</v>
      </c>
      <c r="D476" s="231">
        <v>27.100000000000005</v>
      </c>
      <c r="E476" s="231">
        <v>26.70000000000001</v>
      </c>
      <c r="F476" s="231">
        <v>26.200000000000006</v>
      </c>
      <c r="G476" s="231">
        <v>25.800000000000011</v>
      </c>
      <c r="H476" s="231">
        <v>27.600000000000009</v>
      </c>
      <c r="I476" s="231">
        <v>28.000000000000007</v>
      </c>
      <c r="J476" s="231">
        <v>28.500000000000007</v>
      </c>
      <c r="K476" s="230">
        <v>27.5</v>
      </c>
      <c r="L476" s="230">
        <v>26.6</v>
      </c>
      <c r="M476" s="230">
        <v>161.21155999999999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426.65</v>
      </c>
      <c r="D477" s="231">
        <v>426.63333333333338</v>
      </c>
      <c r="E477" s="231">
        <v>422.11666666666679</v>
      </c>
      <c r="F477" s="231">
        <v>417.58333333333343</v>
      </c>
      <c r="G477" s="231">
        <v>413.06666666666683</v>
      </c>
      <c r="H477" s="231">
        <v>431.16666666666674</v>
      </c>
      <c r="I477" s="231">
        <v>435.68333333333328</v>
      </c>
      <c r="J477" s="231">
        <v>440.2166666666667</v>
      </c>
      <c r="K477" s="230">
        <v>431.15</v>
      </c>
      <c r="L477" s="230">
        <v>422.1</v>
      </c>
      <c r="M477" s="230">
        <v>1.5563800000000001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546.4</v>
      </c>
      <c r="D478" s="231">
        <v>549.51666666666665</v>
      </c>
      <c r="E478" s="231">
        <v>541.13333333333333</v>
      </c>
      <c r="F478" s="231">
        <v>535.86666666666667</v>
      </c>
      <c r="G478" s="231">
        <v>527.48333333333335</v>
      </c>
      <c r="H478" s="231">
        <v>554.7833333333333</v>
      </c>
      <c r="I478" s="231">
        <v>563.16666666666652</v>
      </c>
      <c r="J478" s="231">
        <v>568.43333333333328</v>
      </c>
      <c r="K478" s="230">
        <v>557.9</v>
      </c>
      <c r="L478" s="230">
        <v>544.25</v>
      </c>
      <c r="M478" s="230">
        <v>1.79484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679.7</v>
      </c>
      <c r="D479" s="231">
        <v>684.26666666666677</v>
      </c>
      <c r="E479" s="231">
        <v>672.73333333333358</v>
      </c>
      <c r="F479" s="231">
        <v>665.76666666666677</v>
      </c>
      <c r="G479" s="231">
        <v>654.23333333333358</v>
      </c>
      <c r="H479" s="231">
        <v>691.23333333333358</v>
      </c>
      <c r="I479" s="231">
        <v>702.76666666666665</v>
      </c>
      <c r="J479" s="231">
        <v>709.73333333333358</v>
      </c>
      <c r="K479" s="230">
        <v>695.8</v>
      </c>
      <c r="L479" s="230">
        <v>677.3</v>
      </c>
      <c r="M479" s="230">
        <v>58.032029999999999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653.75</v>
      </c>
      <c r="D480" s="231">
        <v>656.18333333333339</v>
      </c>
      <c r="E480" s="231">
        <v>650.16666666666674</v>
      </c>
      <c r="F480" s="231">
        <v>646.58333333333337</v>
      </c>
      <c r="G480" s="231">
        <v>640.56666666666672</v>
      </c>
      <c r="H480" s="231">
        <v>659.76666666666677</v>
      </c>
      <c r="I480" s="231">
        <v>665.78333333333342</v>
      </c>
      <c r="J480" s="231">
        <v>669.36666666666679</v>
      </c>
      <c r="K480" s="230">
        <v>662.2</v>
      </c>
      <c r="L480" s="230">
        <v>652.6</v>
      </c>
      <c r="M480" s="230">
        <v>0.88714000000000004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7743.2</v>
      </c>
      <c r="D481" s="231">
        <v>7746.7333333333336</v>
      </c>
      <c r="E481" s="231">
        <v>7718.4666666666672</v>
      </c>
      <c r="F481" s="231">
        <v>7693.7333333333336</v>
      </c>
      <c r="G481" s="231">
        <v>7665.4666666666672</v>
      </c>
      <c r="H481" s="231">
        <v>7771.4666666666672</v>
      </c>
      <c r="I481" s="231">
        <v>7799.7333333333336</v>
      </c>
      <c r="J481" s="231">
        <v>7824.4666666666672</v>
      </c>
      <c r="K481" s="230">
        <v>7775</v>
      </c>
      <c r="L481" s="230">
        <v>7722</v>
      </c>
      <c r="M481" s="230">
        <v>2.34884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70.400000000000006</v>
      </c>
      <c r="D482" s="231">
        <v>70.933333333333323</v>
      </c>
      <c r="E482" s="231">
        <v>69.316666666666649</v>
      </c>
      <c r="F482" s="231">
        <v>68.23333333333332</v>
      </c>
      <c r="G482" s="231">
        <v>66.616666666666646</v>
      </c>
      <c r="H482" s="231">
        <v>72.016666666666652</v>
      </c>
      <c r="I482" s="231">
        <v>73.633333333333326</v>
      </c>
      <c r="J482" s="231">
        <v>74.716666666666654</v>
      </c>
      <c r="K482" s="230">
        <v>72.55</v>
      </c>
      <c r="L482" s="230">
        <v>69.849999999999994</v>
      </c>
      <c r="M482" s="230">
        <v>127.85182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1384.85</v>
      </c>
      <c r="D483" s="231">
        <v>1385.1166666666668</v>
      </c>
      <c r="E483" s="231">
        <v>1376.7333333333336</v>
      </c>
      <c r="F483" s="231">
        <v>1368.6166666666668</v>
      </c>
      <c r="G483" s="231">
        <v>1360.2333333333336</v>
      </c>
      <c r="H483" s="231">
        <v>1393.2333333333336</v>
      </c>
      <c r="I483" s="231">
        <v>1401.6166666666668</v>
      </c>
      <c r="J483" s="231">
        <v>1409.7333333333336</v>
      </c>
      <c r="K483" s="230">
        <v>1393.5</v>
      </c>
      <c r="L483" s="230">
        <v>1377</v>
      </c>
      <c r="M483" s="230">
        <v>1.3582099999999999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794.05</v>
      </c>
      <c r="D484" s="240">
        <v>793.98333333333323</v>
      </c>
      <c r="E484" s="240">
        <v>788.16666666666652</v>
      </c>
      <c r="F484" s="240">
        <v>782.2833333333333</v>
      </c>
      <c r="G484" s="240">
        <v>776.46666666666658</v>
      </c>
      <c r="H484" s="240">
        <v>799.86666666666645</v>
      </c>
      <c r="I484" s="240">
        <v>805.68333333333328</v>
      </c>
      <c r="J484" s="239">
        <v>811.56666666666638</v>
      </c>
      <c r="K484" s="239">
        <v>799.8</v>
      </c>
      <c r="L484" s="239">
        <v>788.1</v>
      </c>
      <c r="M484" s="216">
        <v>7.5412100000000004</v>
      </c>
      <c r="N484" s="1"/>
      <c r="O484" s="1"/>
    </row>
    <row r="485" spans="1:15" ht="12.75" customHeight="1">
      <c r="A485" s="30">
        <v>475</v>
      </c>
      <c r="B485" s="239" t="s">
        <v>275</v>
      </c>
      <c r="C485" s="240">
        <v>249.55</v>
      </c>
      <c r="D485" s="240">
        <v>249</v>
      </c>
      <c r="E485" s="240">
        <v>247.65</v>
      </c>
      <c r="F485" s="240">
        <v>245.75</v>
      </c>
      <c r="G485" s="240">
        <v>244.4</v>
      </c>
      <c r="H485" s="240">
        <v>250.9</v>
      </c>
      <c r="I485" s="240">
        <v>252.25000000000003</v>
      </c>
      <c r="J485" s="239">
        <v>254.15</v>
      </c>
      <c r="K485" s="239">
        <v>250.35</v>
      </c>
      <c r="L485" s="239">
        <v>247.1</v>
      </c>
      <c r="M485" s="216">
        <v>0.68139000000000005</v>
      </c>
      <c r="N485" s="1"/>
      <c r="O485" s="1"/>
    </row>
    <row r="486" spans="1:15" ht="12.75" customHeight="1">
      <c r="A486" s="30">
        <v>476</v>
      </c>
      <c r="B486" s="239" t="s">
        <v>497</v>
      </c>
      <c r="C486" s="230">
        <v>2099.1</v>
      </c>
      <c r="D486" s="231">
        <v>2104.85</v>
      </c>
      <c r="E486" s="231">
        <v>2087.6</v>
      </c>
      <c r="F486" s="231">
        <v>2076.1</v>
      </c>
      <c r="G486" s="231">
        <v>2058.85</v>
      </c>
      <c r="H486" s="231">
        <v>2116.35</v>
      </c>
      <c r="I486" s="231">
        <v>2133.6</v>
      </c>
      <c r="J486" s="231">
        <v>2145.1</v>
      </c>
      <c r="K486" s="230">
        <v>2122.1</v>
      </c>
      <c r="L486" s="230">
        <v>2093.35</v>
      </c>
      <c r="M486" s="230">
        <v>0.13739999999999999</v>
      </c>
      <c r="N486" s="1"/>
      <c r="O486" s="1"/>
    </row>
    <row r="487" spans="1:15" ht="12.75" customHeight="1">
      <c r="A487" s="30">
        <v>477</v>
      </c>
      <c r="B487" s="239" t="s">
        <v>498</v>
      </c>
      <c r="C487" s="240">
        <v>632.9</v>
      </c>
      <c r="D487" s="240">
        <v>630.61666666666667</v>
      </c>
      <c r="E487" s="240">
        <v>619.33333333333337</v>
      </c>
      <c r="F487" s="240">
        <v>605.76666666666665</v>
      </c>
      <c r="G487" s="240">
        <v>594.48333333333335</v>
      </c>
      <c r="H487" s="240">
        <v>644.18333333333339</v>
      </c>
      <c r="I487" s="240">
        <v>655.4666666666667</v>
      </c>
      <c r="J487" s="239">
        <v>669.03333333333342</v>
      </c>
      <c r="K487" s="239">
        <v>641.9</v>
      </c>
      <c r="L487" s="239">
        <v>617.04999999999995</v>
      </c>
      <c r="M487" s="216">
        <v>3.8693399999999998</v>
      </c>
      <c r="N487" s="1"/>
      <c r="O487" s="1"/>
    </row>
    <row r="488" spans="1:15" ht="12.75" customHeight="1">
      <c r="A488" s="30">
        <v>478</v>
      </c>
      <c r="B488" s="239" t="s">
        <v>499</v>
      </c>
      <c r="C488" s="230">
        <v>315.39999999999998</v>
      </c>
      <c r="D488" s="231">
        <v>315.7</v>
      </c>
      <c r="E488" s="231">
        <v>313.7</v>
      </c>
      <c r="F488" s="231">
        <v>312</v>
      </c>
      <c r="G488" s="231">
        <v>310</v>
      </c>
      <c r="H488" s="231">
        <v>317.39999999999998</v>
      </c>
      <c r="I488" s="231">
        <v>319.39999999999998</v>
      </c>
      <c r="J488" s="231">
        <v>321.09999999999997</v>
      </c>
      <c r="K488" s="230">
        <v>317.7</v>
      </c>
      <c r="L488" s="230">
        <v>314</v>
      </c>
      <c r="M488" s="230">
        <v>0.55898000000000003</v>
      </c>
      <c r="N488" s="1"/>
      <c r="O488" s="1"/>
    </row>
    <row r="489" spans="1:15" ht="12.75" customHeight="1">
      <c r="A489" s="30">
        <v>479</v>
      </c>
      <c r="B489" s="239" t="s">
        <v>500</v>
      </c>
      <c r="C489" s="240">
        <v>325.60000000000002</v>
      </c>
      <c r="D489" s="240">
        <v>323.36666666666667</v>
      </c>
      <c r="E489" s="231">
        <v>317.73333333333335</v>
      </c>
      <c r="F489" s="231">
        <v>309.86666666666667</v>
      </c>
      <c r="G489" s="231">
        <v>304.23333333333335</v>
      </c>
      <c r="H489" s="231">
        <v>331.23333333333335</v>
      </c>
      <c r="I489" s="231">
        <v>336.86666666666667</v>
      </c>
      <c r="J489" s="231">
        <v>344.73333333333335</v>
      </c>
      <c r="K489" s="230">
        <v>329</v>
      </c>
      <c r="L489" s="230">
        <v>315.5</v>
      </c>
      <c r="M489" s="230">
        <v>0.99565000000000003</v>
      </c>
      <c r="N489" s="1"/>
      <c r="O489" s="1"/>
    </row>
    <row r="490" spans="1:15" ht="12.75" customHeight="1">
      <c r="A490" s="30">
        <v>480</v>
      </c>
      <c r="B490" s="239" t="s">
        <v>501</v>
      </c>
      <c r="C490" s="230">
        <v>293.2</v>
      </c>
      <c r="D490" s="231">
        <v>294.31666666666666</v>
      </c>
      <c r="E490" s="231">
        <v>286.63333333333333</v>
      </c>
      <c r="F490" s="231">
        <v>280.06666666666666</v>
      </c>
      <c r="G490" s="231">
        <v>272.38333333333333</v>
      </c>
      <c r="H490" s="231">
        <v>300.88333333333333</v>
      </c>
      <c r="I490" s="231">
        <v>308.56666666666661</v>
      </c>
      <c r="J490" s="231">
        <v>315.13333333333333</v>
      </c>
      <c r="K490" s="230">
        <v>302</v>
      </c>
      <c r="L490" s="230">
        <v>287.75</v>
      </c>
      <c r="M490" s="230">
        <v>3.38246</v>
      </c>
      <c r="N490" s="1"/>
      <c r="O490" s="1"/>
    </row>
    <row r="491" spans="1:15" ht="12.75" customHeight="1">
      <c r="A491" s="30">
        <v>481</v>
      </c>
      <c r="B491" s="239" t="s">
        <v>276</v>
      </c>
      <c r="C491" s="240">
        <v>1606.4</v>
      </c>
      <c r="D491" s="240">
        <v>1580.3500000000001</v>
      </c>
      <c r="E491" s="231">
        <v>1540.7000000000003</v>
      </c>
      <c r="F491" s="231">
        <v>1475.0000000000002</v>
      </c>
      <c r="G491" s="231">
        <v>1435.3500000000004</v>
      </c>
      <c r="H491" s="231">
        <v>1646.0500000000002</v>
      </c>
      <c r="I491" s="231">
        <v>1685.7000000000003</v>
      </c>
      <c r="J491" s="231">
        <v>1751.4</v>
      </c>
      <c r="K491" s="230">
        <v>1620</v>
      </c>
      <c r="L491" s="230">
        <v>1514.65</v>
      </c>
      <c r="M491" s="230">
        <v>33.739069999999998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1282.0999999999999</v>
      </c>
      <c r="D492" s="231">
        <v>1272.5833333333333</v>
      </c>
      <c r="E492" s="231">
        <v>1246.2666666666664</v>
      </c>
      <c r="F492" s="231">
        <v>1210.4333333333332</v>
      </c>
      <c r="G492" s="231">
        <v>1184.1166666666663</v>
      </c>
      <c r="H492" s="231">
        <v>1308.4166666666665</v>
      </c>
      <c r="I492" s="231">
        <v>1334.7333333333336</v>
      </c>
      <c r="J492" s="231">
        <v>1370.5666666666666</v>
      </c>
      <c r="K492" s="230">
        <v>1298.9000000000001</v>
      </c>
      <c r="L492" s="230">
        <v>1236.75</v>
      </c>
      <c r="M492" s="230">
        <v>1.3781399999999999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0">
        <v>285.89999999999998</v>
      </c>
      <c r="D493" s="240">
        <v>285.76666666666665</v>
      </c>
      <c r="E493" s="231">
        <v>284.0333333333333</v>
      </c>
      <c r="F493" s="231">
        <v>282.16666666666663</v>
      </c>
      <c r="G493" s="231">
        <v>280.43333333333328</v>
      </c>
      <c r="H493" s="231">
        <v>287.63333333333333</v>
      </c>
      <c r="I493" s="231">
        <v>289.36666666666667</v>
      </c>
      <c r="J493" s="231">
        <v>291.23333333333335</v>
      </c>
      <c r="K493" s="230">
        <v>287.5</v>
      </c>
      <c r="L493" s="230">
        <v>283.89999999999998</v>
      </c>
      <c r="M493" s="230">
        <v>57.478020000000001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368.9</v>
      </c>
      <c r="D494" s="231">
        <v>368.09999999999997</v>
      </c>
      <c r="E494" s="231">
        <v>365.09999999999991</v>
      </c>
      <c r="F494" s="231">
        <v>361.29999999999995</v>
      </c>
      <c r="G494" s="231">
        <v>358.2999999999999</v>
      </c>
      <c r="H494" s="231">
        <v>371.89999999999992</v>
      </c>
      <c r="I494" s="231">
        <v>374.90000000000003</v>
      </c>
      <c r="J494" s="231">
        <v>378.69999999999993</v>
      </c>
      <c r="K494" s="230">
        <v>371.1</v>
      </c>
      <c r="L494" s="230">
        <v>364.3</v>
      </c>
      <c r="M494" s="230">
        <v>0.79161000000000004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0">
        <v>1994.7</v>
      </c>
      <c r="D495" s="240">
        <v>1980.8833333333332</v>
      </c>
      <c r="E495" s="231">
        <v>1962.8166666666664</v>
      </c>
      <c r="F495" s="231">
        <v>1930.9333333333332</v>
      </c>
      <c r="G495" s="231">
        <v>1912.8666666666663</v>
      </c>
      <c r="H495" s="231">
        <v>2012.7666666666664</v>
      </c>
      <c r="I495" s="231">
        <v>2030.833333333333</v>
      </c>
      <c r="J495" s="231">
        <v>2062.7166666666662</v>
      </c>
      <c r="K495" s="230">
        <v>1998.95</v>
      </c>
      <c r="L495" s="230">
        <v>1949</v>
      </c>
      <c r="M495" s="230">
        <v>0.38233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6.75</v>
      </c>
      <c r="D496" s="240">
        <v>6.7166666666666659</v>
      </c>
      <c r="E496" s="231">
        <v>6.5833333333333321</v>
      </c>
      <c r="F496" s="231">
        <v>6.4166666666666661</v>
      </c>
      <c r="G496" s="231">
        <v>6.2833333333333323</v>
      </c>
      <c r="H496" s="231">
        <v>6.883333333333332</v>
      </c>
      <c r="I496" s="231">
        <v>7.0166666666666666</v>
      </c>
      <c r="J496" s="231">
        <v>7.1833333333333318</v>
      </c>
      <c r="K496" s="230">
        <v>6.85</v>
      </c>
      <c r="L496" s="230">
        <v>6.55</v>
      </c>
      <c r="M496" s="230">
        <v>1013.92533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0">
        <v>807.45</v>
      </c>
      <c r="D497" s="240">
        <v>804.86666666666679</v>
      </c>
      <c r="E497" s="231">
        <v>801.28333333333353</v>
      </c>
      <c r="F497" s="231">
        <v>795.11666666666679</v>
      </c>
      <c r="G497" s="231">
        <v>791.53333333333353</v>
      </c>
      <c r="H497" s="231">
        <v>811.03333333333353</v>
      </c>
      <c r="I497" s="231">
        <v>814.61666666666679</v>
      </c>
      <c r="J497" s="231">
        <v>820.78333333333353</v>
      </c>
      <c r="K497" s="230">
        <v>808.45</v>
      </c>
      <c r="L497" s="230">
        <v>798.7</v>
      </c>
      <c r="M497" s="230">
        <v>14.15592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0">
        <v>224.7</v>
      </c>
      <c r="D498" s="240">
        <v>225.65</v>
      </c>
      <c r="E498" s="231">
        <v>223.35000000000002</v>
      </c>
      <c r="F498" s="231">
        <v>222.00000000000003</v>
      </c>
      <c r="G498" s="231">
        <v>219.70000000000005</v>
      </c>
      <c r="H498" s="231">
        <v>227</v>
      </c>
      <c r="I498" s="231">
        <v>229.3</v>
      </c>
      <c r="J498" s="231">
        <v>230.64999999999998</v>
      </c>
      <c r="K498" s="230">
        <v>227.95</v>
      </c>
      <c r="L498" s="230">
        <v>224.3</v>
      </c>
      <c r="M498" s="230">
        <v>2.33663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0">
        <v>89.5</v>
      </c>
      <c r="D499" s="240">
        <v>90.3</v>
      </c>
      <c r="E499" s="231">
        <v>88.149999999999991</v>
      </c>
      <c r="F499" s="231">
        <v>86.8</v>
      </c>
      <c r="G499" s="231">
        <v>84.649999999999991</v>
      </c>
      <c r="H499" s="231">
        <v>91.649999999999991</v>
      </c>
      <c r="I499" s="231">
        <v>93.8</v>
      </c>
      <c r="J499" s="231">
        <v>95.149999999999991</v>
      </c>
      <c r="K499" s="230">
        <v>92.45</v>
      </c>
      <c r="L499" s="230">
        <v>88.95</v>
      </c>
      <c r="M499" s="230">
        <v>39.978920000000002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0">
        <v>773.5</v>
      </c>
      <c r="D500" s="240">
        <v>773.41666666666663</v>
      </c>
      <c r="E500" s="231">
        <v>763.48333333333323</v>
      </c>
      <c r="F500" s="231">
        <v>753.46666666666658</v>
      </c>
      <c r="G500" s="231">
        <v>743.53333333333319</v>
      </c>
      <c r="H500" s="231">
        <v>783.43333333333328</v>
      </c>
      <c r="I500" s="231">
        <v>793.36666666666667</v>
      </c>
      <c r="J500" s="231">
        <v>803.38333333333333</v>
      </c>
      <c r="K500" s="230">
        <v>783.35</v>
      </c>
      <c r="L500" s="230">
        <v>763.4</v>
      </c>
      <c r="M500" s="230">
        <v>1.8906400000000001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0">
        <v>1315</v>
      </c>
      <c r="D501" s="240">
        <v>1321.1833333333334</v>
      </c>
      <c r="E501" s="231">
        <v>1302.8666666666668</v>
      </c>
      <c r="F501" s="231">
        <v>1290.7333333333333</v>
      </c>
      <c r="G501" s="231">
        <v>1272.4166666666667</v>
      </c>
      <c r="H501" s="231">
        <v>1333.3166666666668</v>
      </c>
      <c r="I501" s="231">
        <v>1351.6333333333334</v>
      </c>
      <c r="J501" s="231">
        <v>1363.7666666666669</v>
      </c>
      <c r="K501" s="230">
        <v>1339.5</v>
      </c>
      <c r="L501" s="230">
        <v>1309.05</v>
      </c>
      <c r="M501" s="230">
        <v>0.84253999999999996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383.75</v>
      </c>
      <c r="D502" s="240">
        <v>383.43333333333334</v>
      </c>
      <c r="E502" s="231">
        <v>382.31666666666666</v>
      </c>
      <c r="F502" s="231">
        <v>380.88333333333333</v>
      </c>
      <c r="G502" s="231">
        <v>379.76666666666665</v>
      </c>
      <c r="H502" s="231">
        <v>384.86666666666667</v>
      </c>
      <c r="I502" s="231">
        <v>385.98333333333335</v>
      </c>
      <c r="J502" s="231">
        <v>387.41666666666669</v>
      </c>
      <c r="K502" s="230">
        <v>384.55</v>
      </c>
      <c r="L502" s="230">
        <v>382</v>
      </c>
      <c r="M502" s="230">
        <v>18.35201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171.3</v>
      </c>
      <c r="D503" s="240">
        <v>171.76666666666665</v>
      </c>
      <c r="E503" s="231">
        <v>169.5333333333333</v>
      </c>
      <c r="F503" s="231">
        <v>167.76666666666665</v>
      </c>
      <c r="G503" s="231">
        <v>165.5333333333333</v>
      </c>
      <c r="H503" s="231">
        <v>173.5333333333333</v>
      </c>
      <c r="I503" s="231">
        <v>175.76666666666665</v>
      </c>
      <c r="J503" s="231">
        <v>177.5333333333333</v>
      </c>
      <c r="K503" s="230">
        <v>174</v>
      </c>
      <c r="L503" s="230">
        <v>170</v>
      </c>
      <c r="M503" s="230">
        <v>5.7448800000000002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15.95</v>
      </c>
      <c r="D504" s="240">
        <v>15.966666666666663</v>
      </c>
      <c r="E504" s="231">
        <v>15.783333333333328</v>
      </c>
      <c r="F504" s="231">
        <v>15.616666666666665</v>
      </c>
      <c r="G504" s="231">
        <v>15.43333333333333</v>
      </c>
      <c r="H504" s="231">
        <v>16.133333333333326</v>
      </c>
      <c r="I504" s="231">
        <v>16.316666666666659</v>
      </c>
      <c r="J504" s="231">
        <v>16.483333333333324</v>
      </c>
      <c r="K504" s="230">
        <v>16.149999999999999</v>
      </c>
      <c r="L504" s="230">
        <v>15.8</v>
      </c>
      <c r="M504" s="230">
        <v>778.7106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10510.45</v>
      </c>
      <c r="D505" s="240">
        <v>10432.050000000001</v>
      </c>
      <c r="E505" s="231">
        <v>10304.050000000003</v>
      </c>
      <c r="F505" s="231">
        <v>10097.650000000001</v>
      </c>
      <c r="G505" s="231">
        <v>9969.6500000000033</v>
      </c>
      <c r="H505" s="231">
        <v>10638.450000000003</v>
      </c>
      <c r="I505" s="231">
        <v>10766.449999999999</v>
      </c>
      <c r="J505" s="231">
        <v>10972.850000000002</v>
      </c>
      <c r="K505" s="230">
        <v>10560.05</v>
      </c>
      <c r="L505" s="230">
        <v>10225.65</v>
      </c>
      <c r="M505" s="230">
        <v>3.1809999999999998E-2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0">
        <v>192.75</v>
      </c>
      <c r="D506" s="231">
        <v>192.38333333333333</v>
      </c>
      <c r="E506" s="231">
        <v>189.86666666666665</v>
      </c>
      <c r="F506" s="231">
        <v>186.98333333333332</v>
      </c>
      <c r="G506" s="231">
        <v>184.46666666666664</v>
      </c>
      <c r="H506" s="231">
        <v>195.26666666666665</v>
      </c>
      <c r="I506" s="231">
        <v>197.7833333333333</v>
      </c>
      <c r="J506" s="230">
        <v>200.66666666666666</v>
      </c>
      <c r="K506" s="230">
        <v>194.9</v>
      </c>
      <c r="L506" s="230">
        <v>189.5</v>
      </c>
      <c r="M506" s="216">
        <v>67.227260000000001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0">
        <v>304.3</v>
      </c>
      <c r="D507" s="231">
        <v>307.8</v>
      </c>
      <c r="E507" s="231">
        <v>298.8</v>
      </c>
      <c r="F507" s="231">
        <v>293.3</v>
      </c>
      <c r="G507" s="231">
        <v>284.3</v>
      </c>
      <c r="H507" s="231">
        <v>313.3</v>
      </c>
      <c r="I507" s="231">
        <v>322.3</v>
      </c>
      <c r="J507" s="230">
        <v>327.8</v>
      </c>
      <c r="K507" s="230">
        <v>316.8</v>
      </c>
      <c r="L507" s="230">
        <v>302.3</v>
      </c>
      <c r="M507" s="216">
        <v>18.579519999999999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61.8</v>
      </c>
      <c r="D508" s="240">
        <v>61.883333333333326</v>
      </c>
      <c r="E508" s="231">
        <v>60.866666666666653</v>
      </c>
      <c r="F508" s="231">
        <v>59.93333333333333</v>
      </c>
      <c r="G508" s="231">
        <v>58.916666666666657</v>
      </c>
      <c r="H508" s="231">
        <v>62.816666666666649</v>
      </c>
      <c r="I508" s="231">
        <v>63.833333333333329</v>
      </c>
      <c r="J508" s="231">
        <v>64.766666666666652</v>
      </c>
      <c r="K508" s="230">
        <v>62.9</v>
      </c>
      <c r="L508" s="230">
        <v>60.95</v>
      </c>
      <c r="M508" s="230">
        <v>702.20898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525.6</v>
      </c>
      <c r="D509" s="240">
        <v>525.30000000000007</v>
      </c>
      <c r="E509" s="231">
        <v>521.90000000000009</v>
      </c>
      <c r="F509" s="231">
        <v>518.20000000000005</v>
      </c>
      <c r="G509" s="231">
        <v>514.80000000000007</v>
      </c>
      <c r="H509" s="231">
        <v>529.00000000000011</v>
      </c>
      <c r="I509" s="231">
        <v>532.4</v>
      </c>
      <c r="J509" s="231">
        <v>536.10000000000014</v>
      </c>
      <c r="K509" s="230">
        <v>528.70000000000005</v>
      </c>
      <c r="L509" s="230">
        <v>521.6</v>
      </c>
      <c r="M509" s="230">
        <v>9.0480199999999993</v>
      </c>
      <c r="N509" s="1"/>
      <c r="O509" s="1"/>
    </row>
    <row r="510" spans="1:15" ht="12.75" customHeight="1">
      <c r="A510" s="263">
        <v>500</v>
      </c>
      <c r="B510" s="216" t="s">
        <v>508</v>
      </c>
      <c r="C510" s="240">
        <v>1517.7</v>
      </c>
      <c r="D510" s="231">
        <v>1517.7</v>
      </c>
      <c r="E510" s="231">
        <v>1510</v>
      </c>
      <c r="F510" s="231">
        <v>1502.3</v>
      </c>
      <c r="G510" s="231">
        <v>1494.6</v>
      </c>
      <c r="H510" s="231">
        <v>1525.4</v>
      </c>
      <c r="I510" s="231">
        <v>1533.1000000000004</v>
      </c>
      <c r="J510" s="230">
        <v>1540.8000000000002</v>
      </c>
      <c r="K510" s="230">
        <v>1525.4</v>
      </c>
      <c r="L510" s="230">
        <v>1510</v>
      </c>
      <c r="M510" s="216">
        <v>7.1429999999999993E-2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1347.45</v>
      </c>
      <c r="D511" s="240">
        <v>1345.9666666666669</v>
      </c>
      <c r="E511" s="231">
        <v>1330.5333333333338</v>
      </c>
      <c r="F511" s="231">
        <v>1313.6166666666668</v>
      </c>
      <c r="G511" s="231">
        <v>1298.1833333333336</v>
      </c>
      <c r="H511" s="231">
        <v>1362.8833333333339</v>
      </c>
      <c r="I511" s="231">
        <v>1378.3166666666668</v>
      </c>
      <c r="J511" s="231">
        <v>1395.233333333334</v>
      </c>
      <c r="K511" s="230">
        <v>1361.4</v>
      </c>
      <c r="L511" s="230">
        <v>1329.05</v>
      </c>
      <c r="M511" s="230">
        <v>0.27212999999999998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62"/>
      <c r="B5" s="363"/>
      <c r="C5" s="362"/>
      <c r="D5" s="36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64" t="s">
        <v>511</v>
      </c>
      <c r="C7" s="363"/>
      <c r="D7" s="7">
        <f>Main!B10</f>
        <v>45057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45056</v>
      </c>
      <c r="B10" s="29">
        <v>537292</v>
      </c>
      <c r="C10" s="28" t="s">
        <v>993</v>
      </c>
      <c r="D10" s="28" t="s">
        <v>994</v>
      </c>
      <c r="E10" s="28" t="s">
        <v>520</v>
      </c>
      <c r="F10" s="85">
        <v>47000</v>
      </c>
      <c r="G10" s="29">
        <v>114.02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45056</v>
      </c>
      <c r="B11" s="29">
        <v>537292</v>
      </c>
      <c r="C11" s="28" t="s">
        <v>993</v>
      </c>
      <c r="D11" s="28" t="s">
        <v>994</v>
      </c>
      <c r="E11" s="28" t="s">
        <v>521</v>
      </c>
      <c r="F11" s="85">
        <v>11865</v>
      </c>
      <c r="G11" s="29">
        <v>105.16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45056</v>
      </c>
      <c r="B12" s="29">
        <v>543497</v>
      </c>
      <c r="C12" s="28" t="s">
        <v>960</v>
      </c>
      <c r="D12" s="28" t="s">
        <v>995</v>
      </c>
      <c r="E12" s="28" t="s">
        <v>520</v>
      </c>
      <c r="F12" s="85">
        <v>80000</v>
      </c>
      <c r="G12" s="29">
        <v>45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45056</v>
      </c>
      <c r="B13" s="29">
        <v>543497</v>
      </c>
      <c r="C13" s="28" t="s">
        <v>960</v>
      </c>
      <c r="D13" s="28" t="s">
        <v>971</v>
      </c>
      <c r="E13" s="28" t="s">
        <v>521</v>
      </c>
      <c r="F13" s="85">
        <v>112000</v>
      </c>
      <c r="G13" s="29">
        <v>45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45056</v>
      </c>
      <c r="B14" s="29">
        <v>537326</v>
      </c>
      <c r="C14" s="28" t="s">
        <v>996</v>
      </c>
      <c r="D14" s="28" t="s">
        <v>997</v>
      </c>
      <c r="E14" s="28" t="s">
        <v>520</v>
      </c>
      <c r="F14" s="85">
        <v>68000</v>
      </c>
      <c r="G14" s="29">
        <v>29.67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45056</v>
      </c>
      <c r="B15" s="29">
        <v>537326</v>
      </c>
      <c r="C15" s="28" t="s">
        <v>996</v>
      </c>
      <c r="D15" s="28" t="s">
        <v>998</v>
      </c>
      <c r="E15" s="28" t="s">
        <v>521</v>
      </c>
      <c r="F15" s="85">
        <v>500000</v>
      </c>
      <c r="G15" s="29">
        <v>29.67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45056</v>
      </c>
      <c r="B16" s="29">
        <v>543435</v>
      </c>
      <c r="C16" s="28" t="s">
        <v>999</v>
      </c>
      <c r="D16" s="28" t="s">
        <v>1000</v>
      </c>
      <c r="E16" s="28" t="s">
        <v>521</v>
      </c>
      <c r="F16" s="85">
        <v>15500</v>
      </c>
      <c r="G16" s="29">
        <v>223.94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45056</v>
      </c>
      <c r="B17" s="29">
        <v>531553</v>
      </c>
      <c r="C17" s="28" t="s">
        <v>1001</v>
      </c>
      <c r="D17" s="28" t="s">
        <v>994</v>
      </c>
      <c r="E17" s="28" t="s">
        <v>520</v>
      </c>
      <c r="F17" s="85">
        <v>37400</v>
      </c>
      <c r="G17" s="29">
        <v>7.99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45056</v>
      </c>
      <c r="B18" s="29">
        <v>531553</v>
      </c>
      <c r="C18" s="28" t="s">
        <v>1001</v>
      </c>
      <c r="D18" s="28" t="s">
        <v>994</v>
      </c>
      <c r="E18" s="28" t="s">
        <v>521</v>
      </c>
      <c r="F18" s="85">
        <v>37400</v>
      </c>
      <c r="G18" s="29">
        <v>8.0399999999999991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45056</v>
      </c>
      <c r="B19" s="29">
        <v>513309</v>
      </c>
      <c r="C19" s="28" t="s">
        <v>943</v>
      </c>
      <c r="D19" s="28" t="s">
        <v>973</v>
      </c>
      <c r="E19" s="28" t="s">
        <v>521</v>
      </c>
      <c r="F19" s="85">
        <v>45000</v>
      </c>
      <c r="G19" s="29">
        <v>19.25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45056</v>
      </c>
      <c r="B20" s="29">
        <v>513309</v>
      </c>
      <c r="C20" s="28" t="s">
        <v>943</v>
      </c>
      <c r="D20" s="28" t="s">
        <v>951</v>
      </c>
      <c r="E20" s="28" t="s">
        <v>521</v>
      </c>
      <c r="F20" s="85">
        <v>80002</v>
      </c>
      <c r="G20" s="29">
        <v>19.43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45056</v>
      </c>
      <c r="B21" s="29">
        <v>530663</v>
      </c>
      <c r="C21" s="28" t="s">
        <v>1002</v>
      </c>
      <c r="D21" s="28" t="s">
        <v>1003</v>
      </c>
      <c r="E21" s="28" t="s">
        <v>521</v>
      </c>
      <c r="F21" s="85">
        <v>328462</v>
      </c>
      <c r="G21" s="29">
        <v>3.17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45056</v>
      </c>
      <c r="B22" s="29">
        <v>530663</v>
      </c>
      <c r="C22" s="28" t="s">
        <v>1002</v>
      </c>
      <c r="D22" s="28" t="s">
        <v>1003</v>
      </c>
      <c r="E22" s="28" t="s">
        <v>520</v>
      </c>
      <c r="F22" s="85">
        <v>20001</v>
      </c>
      <c r="G22" s="29">
        <v>3.15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45056</v>
      </c>
      <c r="B23" s="29">
        <v>532467</v>
      </c>
      <c r="C23" s="28" t="s">
        <v>974</v>
      </c>
      <c r="D23" s="28" t="s">
        <v>975</v>
      </c>
      <c r="E23" s="28" t="s">
        <v>520</v>
      </c>
      <c r="F23" s="85">
        <v>70334</v>
      </c>
      <c r="G23" s="29">
        <v>118.85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45056</v>
      </c>
      <c r="B24" s="29">
        <v>536709</v>
      </c>
      <c r="C24" s="28" t="s">
        <v>1004</v>
      </c>
      <c r="D24" s="28" t="s">
        <v>1005</v>
      </c>
      <c r="E24" s="28" t="s">
        <v>520</v>
      </c>
      <c r="F24" s="85">
        <v>24000</v>
      </c>
      <c r="G24" s="29">
        <v>9.9499999999999993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45056</v>
      </c>
      <c r="B25" s="29">
        <v>536709</v>
      </c>
      <c r="C25" s="28" t="s">
        <v>1004</v>
      </c>
      <c r="D25" s="28" t="s">
        <v>1006</v>
      </c>
      <c r="E25" s="28" t="s">
        <v>521</v>
      </c>
      <c r="F25" s="85">
        <v>24000</v>
      </c>
      <c r="G25" s="29">
        <v>9.9499999999999993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45056</v>
      </c>
      <c r="B26" s="29">
        <v>539126</v>
      </c>
      <c r="C26" s="28" t="s">
        <v>1007</v>
      </c>
      <c r="D26" s="28" t="s">
        <v>1008</v>
      </c>
      <c r="E26" s="28" t="s">
        <v>520</v>
      </c>
      <c r="F26" s="85">
        <v>1000000</v>
      </c>
      <c r="G26" s="29">
        <v>14.48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45056</v>
      </c>
      <c r="B27" s="29">
        <v>543351</v>
      </c>
      <c r="C27" s="28" t="s">
        <v>1009</v>
      </c>
      <c r="D27" s="28" t="s">
        <v>1010</v>
      </c>
      <c r="E27" s="28" t="s">
        <v>521</v>
      </c>
      <c r="F27" s="85">
        <v>9600</v>
      </c>
      <c r="G27" s="29">
        <v>82.11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45056</v>
      </c>
      <c r="B28" s="29">
        <v>543282</v>
      </c>
      <c r="C28" s="28" t="s">
        <v>1011</v>
      </c>
      <c r="D28" s="28" t="s">
        <v>1012</v>
      </c>
      <c r="E28" s="28" t="s">
        <v>521</v>
      </c>
      <c r="F28" s="85">
        <v>3600</v>
      </c>
      <c r="G28" s="29">
        <v>205.13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45056</v>
      </c>
      <c r="B29" s="29">
        <v>540198</v>
      </c>
      <c r="C29" s="28" t="s">
        <v>1013</v>
      </c>
      <c r="D29" s="28" t="s">
        <v>1014</v>
      </c>
      <c r="E29" s="28" t="s">
        <v>520</v>
      </c>
      <c r="F29" s="85">
        <v>44387</v>
      </c>
      <c r="G29" s="29">
        <v>60.19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45056</v>
      </c>
      <c r="B30" s="29">
        <v>540198</v>
      </c>
      <c r="C30" s="28" t="s">
        <v>1013</v>
      </c>
      <c r="D30" s="28" t="s">
        <v>1015</v>
      </c>
      <c r="E30" s="28" t="s">
        <v>521</v>
      </c>
      <c r="F30" s="85">
        <v>33997</v>
      </c>
      <c r="G30" s="29">
        <v>60.16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45056</v>
      </c>
      <c r="B31" s="29">
        <v>538452</v>
      </c>
      <c r="C31" s="28" t="s">
        <v>1016</v>
      </c>
      <c r="D31" s="28" t="s">
        <v>1017</v>
      </c>
      <c r="E31" s="28" t="s">
        <v>520</v>
      </c>
      <c r="F31" s="85">
        <v>33312</v>
      </c>
      <c r="G31" s="29">
        <v>40.35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45056</v>
      </c>
      <c r="B32" s="29">
        <v>538452</v>
      </c>
      <c r="C32" s="28" t="s">
        <v>1016</v>
      </c>
      <c r="D32" s="28" t="s">
        <v>1018</v>
      </c>
      <c r="E32" s="28" t="s">
        <v>521</v>
      </c>
      <c r="F32" s="85">
        <v>40280</v>
      </c>
      <c r="G32" s="29">
        <v>40.35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45056</v>
      </c>
      <c r="B33" s="29">
        <v>538452</v>
      </c>
      <c r="C33" s="28" t="s">
        <v>1016</v>
      </c>
      <c r="D33" s="28" t="s">
        <v>1019</v>
      </c>
      <c r="E33" s="28" t="s">
        <v>521</v>
      </c>
      <c r="F33" s="85">
        <v>50000</v>
      </c>
      <c r="G33" s="29">
        <v>40.35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45056</v>
      </c>
      <c r="B34" s="29">
        <v>538452</v>
      </c>
      <c r="C34" s="28" t="s">
        <v>1016</v>
      </c>
      <c r="D34" s="28" t="s">
        <v>1020</v>
      </c>
      <c r="E34" s="28" t="s">
        <v>520</v>
      </c>
      <c r="F34" s="85">
        <v>28115</v>
      </c>
      <c r="G34" s="29">
        <v>40.35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45056</v>
      </c>
      <c r="B35" s="29">
        <v>530111</v>
      </c>
      <c r="C35" s="28" t="s">
        <v>1021</v>
      </c>
      <c r="D35" s="28" t="s">
        <v>1022</v>
      </c>
      <c r="E35" s="28" t="s">
        <v>520</v>
      </c>
      <c r="F35" s="85">
        <v>61001</v>
      </c>
      <c r="G35" s="29">
        <v>50.95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45056</v>
      </c>
      <c r="B36" s="29">
        <v>530111</v>
      </c>
      <c r="C36" s="28" t="s">
        <v>1021</v>
      </c>
      <c r="D36" s="28" t="s">
        <v>1023</v>
      </c>
      <c r="E36" s="28" t="s">
        <v>521</v>
      </c>
      <c r="F36" s="85">
        <v>60000</v>
      </c>
      <c r="G36" s="29">
        <v>50.95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45056</v>
      </c>
      <c r="B37" s="29">
        <v>542145</v>
      </c>
      <c r="C37" s="28" t="s">
        <v>1024</v>
      </c>
      <c r="D37" s="28" t="s">
        <v>1025</v>
      </c>
      <c r="E37" s="28" t="s">
        <v>521</v>
      </c>
      <c r="F37" s="85">
        <v>36000</v>
      </c>
      <c r="G37" s="29">
        <v>35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45056</v>
      </c>
      <c r="B38" s="29">
        <v>542145</v>
      </c>
      <c r="C38" s="28" t="s">
        <v>1024</v>
      </c>
      <c r="D38" s="28" t="s">
        <v>1026</v>
      </c>
      <c r="E38" s="28" t="s">
        <v>520</v>
      </c>
      <c r="F38" s="85">
        <v>36000</v>
      </c>
      <c r="G38" s="29">
        <v>35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45056</v>
      </c>
      <c r="B39" s="29">
        <v>538923</v>
      </c>
      <c r="C39" s="28" t="s">
        <v>976</v>
      </c>
      <c r="D39" s="28" t="s">
        <v>1027</v>
      </c>
      <c r="E39" s="28" t="s">
        <v>520</v>
      </c>
      <c r="F39" s="85">
        <v>26000</v>
      </c>
      <c r="G39" s="29">
        <v>49.74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45056</v>
      </c>
      <c r="B40" s="29">
        <v>542765</v>
      </c>
      <c r="C40" s="28" t="s">
        <v>961</v>
      </c>
      <c r="D40" s="28" t="s">
        <v>1028</v>
      </c>
      <c r="E40" s="28" t="s">
        <v>521</v>
      </c>
      <c r="F40" s="85">
        <v>2000</v>
      </c>
      <c r="G40" s="29">
        <v>194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45056</v>
      </c>
      <c r="B41" s="29">
        <v>543545</v>
      </c>
      <c r="C41" s="28" t="s">
        <v>977</v>
      </c>
      <c r="D41" s="28" t="s">
        <v>1029</v>
      </c>
      <c r="E41" s="28" t="s">
        <v>521</v>
      </c>
      <c r="F41" s="85">
        <v>88000</v>
      </c>
      <c r="G41" s="29">
        <v>80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45056</v>
      </c>
      <c r="B42" s="29">
        <v>543545</v>
      </c>
      <c r="C42" s="28" t="s">
        <v>977</v>
      </c>
      <c r="D42" s="28" t="s">
        <v>978</v>
      </c>
      <c r="E42" s="28" t="s">
        <v>521</v>
      </c>
      <c r="F42" s="85">
        <v>191000</v>
      </c>
      <c r="G42" s="29">
        <v>82.29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45056</v>
      </c>
      <c r="B43" s="29">
        <v>543545</v>
      </c>
      <c r="C43" s="28" t="s">
        <v>977</v>
      </c>
      <c r="D43" s="28" t="s">
        <v>978</v>
      </c>
      <c r="E43" s="28" t="s">
        <v>520</v>
      </c>
      <c r="F43" s="85">
        <v>186000</v>
      </c>
      <c r="G43" s="29">
        <v>78.69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45056</v>
      </c>
      <c r="B44" s="29">
        <v>543545</v>
      </c>
      <c r="C44" s="28" t="s">
        <v>977</v>
      </c>
      <c r="D44" s="28" t="s">
        <v>1030</v>
      </c>
      <c r="E44" s="28" t="s">
        <v>520</v>
      </c>
      <c r="F44" s="85">
        <v>52000</v>
      </c>
      <c r="G44" s="29">
        <v>80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45056</v>
      </c>
      <c r="B45" s="29">
        <v>541735</v>
      </c>
      <c r="C45" s="28" t="s">
        <v>897</v>
      </c>
      <c r="D45" s="28" t="s">
        <v>898</v>
      </c>
      <c r="E45" s="28" t="s">
        <v>521</v>
      </c>
      <c r="F45" s="85">
        <v>2053542</v>
      </c>
      <c r="G45" s="29">
        <v>8.25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45056</v>
      </c>
      <c r="B46" s="29" t="s">
        <v>1031</v>
      </c>
      <c r="C46" s="28" t="s">
        <v>1032</v>
      </c>
      <c r="D46" s="28" t="s">
        <v>1033</v>
      </c>
      <c r="E46" s="28" t="s">
        <v>520</v>
      </c>
      <c r="F46" s="85">
        <v>68000</v>
      </c>
      <c r="G46" s="29">
        <v>44.59</v>
      </c>
      <c r="H46" s="29" t="s">
        <v>866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45056</v>
      </c>
      <c r="B47" s="29" t="s">
        <v>993</v>
      </c>
      <c r="C47" s="28" t="s">
        <v>1034</v>
      </c>
      <c r="D47" s="28" t="s">
        <v>1035</v>
      </c>
      <c r="E47" s="28" t="s">
        <v>520</v>
      </c>
      <c r="F47" s="85">
        <v>31096</v>
      </c>
      <c r="G47" s="29">
        <v>111.73</v>
      </c>
      <c r="H47" s="29" t="s">
        <v>866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45056</v>
      </c>
      <c r="B48" s="29" t="s">
        <v>993</v>
      </c>
      <c r="C48" s="28" t="s">
        <v>1034</v>
      </c>
      <c r="D48" s="28" t="s">
        <v>994</v>
      </c>
      <c r="E48" s="28" t="s">
        <v>520</v>
      </c>
      <c r="F48" s="85">
        <v>59262</v>
      </c>
      <c r="G48" s="29">
        <v>114.55</v>
      </c>
      <c r="H48" s="29" t="s">
        <v>866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45056</v>
      </c>
      <c r="B49" s="29" t="s">
        <v>979</v>
      </c>
      <c r="C49" s="28" t="s">
        <v>980</v>
      </c>
      <c r="D49" s="28" t="s">
        <v>983</v>
      </c>
      <c r="E49" s="28" t="s">
        <v>520</v>
      </c>
      <c r="F49" s="85">
        <v>103521</v>
      </c>
      <c r="G49" s="29">
        <v>106.42</v>
      </c>
      <c r="H49" s="29" t="s">
        <v>866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45056</v>
      </c>
      <c r="B50" s="29" t="s">
        <v>1036</v>
      </c>
      <c r="C50" s="28" t="s">
        <v>1037</v>
      </c>
      <c r="D50" s="28" t="s">
        <v>1038</v>
      </c>
      <c r="E50" s="28" t="s">
        <v>520</v>
      </c>
      <c r="F50" s="85">
        <v>78400</v>
      </c>
      <c r="G50" s="29">
        <v>100.12</v>
      </c>
      <c r="H50" s="29" t="s">
        <v>866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45056</v>
      </c>
      <c r="B51" s="29" t="s">
        <v>1039</v>
      </c>
      <c r="C51" s="28" t="s">
        <v>1040</v>
      </c>
      <c r="D51" s="28" t="s">
        <v>1041</v>
      </c>
      <c r="E51" s="28" t="s">
        <v>520</v>
      </c>
      <c r="F51" s="85">
        <v>535000</v>
      </c>
      <c r="G51" s="29">
        <v>16.149999999999999</v>
      </c>
      <c r="H51" s="29" t="s">
        <v>866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45056</v>
      </c>
      <c r="B52" s="29" t="s">
        <v>981</v>
      </c>
      <c r="C52" s="28" t="s">
        <v>982</v>
      </c>
      <c r="D52" s="28" t="s">
        <v>983</v>
      </c>
      <c r="E52" s="28" t="s">
        <v>520</v>
      </c>
      <c r="F52" s="85">
        <v>166838</v>
      </c>
      <c r="G52" s="29">
        <v>484.45</v>
      </c>
      <c r="H52" s="29" t="s">
        <v>866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45056</v>
      </c>
      <c r="B53" s="29" t="s">
        <v>1042</v>
      </c>
      <c r="C53" s="28" t="s">
        <v>1043</v>
      </c>
      <c r="D53" s="28" t="s">
        <v>1044</v>
      </c>
      <c r="E53" s="28" t="s">
        <v>520</v>
      </c>
      <c r="F53" s="85">
        <v>32000</v>
      </c>
      <c r="G53" s="29">
        <v>41.79</v>
      </c>
      <c r="H53" s="29" t="s">
        <v>866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45056</v>
      </c>
      <c r="B54" s="29" t="s">
        <v>1045</v>
      </c>
      <c r="C54" s="28" t="s">
        <v>1046</v>
      </c>
      <c r="D54" s="28" t="s">
        <v>1047</v>
      </c>
      <c r="E54" s="28" t="s">
        <v>520</v>
      </c>
      <c r="F54" s="85">
        <v>145221</v>
      </c>
      <c r="G54" s="29">
        <v>213.39</v>
      </c>
      <c r="H54" s="29" t="s">
        <v>866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45056</v>
      </c>
      <c r="B55" s="29" t="s">
        <v>1048</v>
      </c>
      <c r="C55" s="28" t="s">
        <v>1049</v>
      </c>
      <c r="D55" s="28" t="s">
        <v>1050</v>
      </c>
      <c r="E55" s="28" t="s">
        <v>520</v>
      </c>
      <c r="F55" s="85">
        <v>54000</v>
      </c>
      <c r="G55" s="29">
        <v>55.28</v>
      </c>
      <c r="H55" s="29" t="s">
        <v>866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45056</v>
      </c>
      <c r="B56" s="29" t="s">
        <v>1051</v>
      </c>
      <c r="C56" s="28" t="s">
        <v>1052</v>
      </c>
      <c r="D56" s="28" t="s">
        <v>1053</v>
      </c>
      <c r="E56" s="28" t="s">
        <v>520</v>
      </c>
      <c r="F56" s="85">
        <v>300000</v>
      </c>
      <c r="G56" s="29">
        <v>120</v>
      </c>
      <c r="H56" s="29" t="s">
        <v>866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45056</v>
      </c>
      <c r="B57" s="29" t="s">
        <v>1054</v>
      </c>
      <c r="C57" s="28" t="s">
        <v>1055</v>
      </c>
      <c r="D57" s="28" t="s">
        <v>921</v>
      </c>
      <c r="E57" s="28" t="s">
        <v>520</v>
      </c>
      <c r="F57" s="85">
        <v>83381</v>
      </c>
      <c r="G57" s="29">
        <v>328.09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45056</v>
      </c>
      <c r="B58" s="29" t="s">
        <v>984</v>
      </c>
      <c r="C58" s="28" t="s">
        <v>985</v>
      </c>
      <c r="D58" s="28" t="s">
        <v>1056</v>
      </c>
      <c r="E58" s="28" t="s">
        <v>520</v>
      </c>
      <c r="F58" s="85">
        <v>299000</v>
      </c>
      <c r="G58" s="29">
        <v>18.22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45056</v>
      </c>
      <c r="B59" s="29" t="s">
        <v>984</v>
      </c>
      <c r="C59" s="28" t="s">
        <v>985</v>
      </c>
      <c r="D59" s="28" t="s">
        <v>1057</v>
      </c>
      <c r="E59" s="28" t="s">
        <v>520</v>
      </c>
      <c r="F59" s="85">
        <v>868</v>
      </c>
      <c r="G59" s="29">
        <v>18.149999999999999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45056</v>
      </c>
      <c r="B60" s="29" t="s">
        <v>1058</v>
      </c>
      <c r="C60" s="28" t="s">
        <v>1059</v>
      </c>
      <c r="D60" s="28" t="s">
        <v>972</v>
      </c>
      <c r="E60" s="28" t="s">
        <v>520</v>
      </c>
      <c r="F60" s="85">
        <v>301054</v>
      </c>
      <c r="G60" s="29">
        <v>12.68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45056</v>
      </c>
      <c r="B61" s="29" t="s">
        <v>1058</v>
      </c>
      <c r="C61" s="28" t="s">
        <v>1059</v>
      </c>
      <c r="D61" s="28" t="s">
        <v>1060</v>
      </c>
      <c r="E61" s="28" t="s">
        <v>520</v>
      </c>
      <c r="F61" s="85">
        <v>193180</v>
      </c>
      <c r="G61" s="29">
        <v>12.7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45056</v>
      </c>
      <c r="B62" s="29" t="s">
        <v>1058</v>
      </c>
      <c r="C62" s="28" t="s">
        <v>1059</v>
      </c>
      <c r="D62" s="28" t="s">
        <v>1061</v>
      </c>
      <c r="E62" s="28" t="s">
        <v>520</v>
      </c>
      <c r="F62" s="85">
        <v>305526</v>
      </c>
      <c r="G62" s="29">
        <v>12.64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45056</v>
      </c>
      <c r="B63" s="29" t="s">
        <v>1062</v>
      </c>
      <c r="C63" s="28" t="s">
        <v>1063</v>
      </c>
      <c r="D63" s="28" t="s">
        <v>1064</v>
      </c>
      <c r="E63" s="28" t="s">
        <v>520</v>
      </c>
      <c r="F63" s="85">
        <v>100357</v>
      </c>
      <c r="G63" s="29">
        <v>23.2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45056</v>
      </c>
      <c r="B64" s="29" t="s">
        <v>993</v>
      </c>
      <c r="C64" s="28" t="s">
        <v>1034</v>
      </c>
      <c r="D64" s="28" t="s">
        <v>1035</v>
      </c>
      <c r="E64" s="28" t="s">
        <v>521</v>
      </c>
      <c r="F64" s="85">
        <v>26833</v>
      </c>
      <c r="G64" s="29">
        <v>109.92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45056</v>
      </c>
      <c r="B65" s="29" t="s">
        <v>993</v>
      </c>
      <c r="C65" s="28" t="s">
        <v>1034</v>
      </c>
      <c r="D65" s="28" t="s">
        <v>994</v>
      </c>
      <c r="E65" s="28" t="s">
        <v>521</v>
      </c>
      <c r="F65" s="85">
        <v>94397</v>
      </c>
      <c r="G65" s="29">
        <v>110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45056</v>
      </c>
      <c r="B66" s="29" t="s">
        <v>979</v>
      </c>
      <c r="C66" s="28" t="s">
        <v>980</v>
      </c>
      <c r="D66" s="28" t="s">
        <v>983</v>
      </c>
      <c r="E66" s="28" t="s">
        <v>521</v>
      </c>
      <c r="F66" s="85">
        <v>103521</v>
      </c>
      <c r="G66" s="29">
        <v>106.41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45056</v>
      </c>
      <c r="B67" s="29" t="s">
        <v>1036</v>
      </c>
      <c r="C67" s="28" t="s">
        <v>1037</v>
      </c>
      <c r="D67" s="28" t="s">
        <v>1065</v>
      </c>
      <c r="E67" s="28" t="s">
        <v>521</v>
      </c>
      <c r="F67" s="85">
        <v>84800</v>
      </c>
      <c r="G67" s="29">
        <v>100.28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45056</v>
      </c>
      <c r="B68" s="29" t="s">
        <v>981</v>
      </c>
      <c r="C68" s="28" t="s">
        <v>982</v>
      </c>
      <c r="D68" s="28" t="s">
        <v>983</v>
      </c>
      <c r="E68" s="28" t="s">
        <v>521</v>
      </c>
      <c r="F68" s="85">
        <v>182170</v>
      </c>
      <c r="G68" s="29">
        <v>482.62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45056</v>
      </c>
      <c r="B69" s="29" t="s">
        <v>1045</v>
      </c>
      <c r="C69" s="28" t="s">
        <v>1046</v>
      </c>
      <c r="D69" s="28" t="s">
        <v>1047</v>
      </c>
      <c r="E69" s="28" t="s">
        <v>521</v>
      </c>
      <c r="F69" s="85">
        <v>245487</v>
      </c>
      <c r="G69" s="29">
        <v>212.17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45056</v>
      </c>
      <c r="B70" s="29" t="s">
        <v>1048</v>
      </c>
      <c r="C70" s="28" t="s">
        <v>1049</v>
      </c>
      <c r="D70" s="28" t="s">
        <v>1066</v>
      </c>
      <c r="E70" s="28" t="s">
        <v>521</v>
      </c>
      <c r="F70" s="85">
        <v>42000</v>
      </c>
      <c r="G70" s="29">
        <v>53.21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45056</v>
      </c>
      <c r="B71" s="29" t="s">
        <v>1051</v>
      </c>
      <c r="C71" s="28" t="s">
        <v>1052</v>
      </c>
      <c r="D71" s="28" t="s">
        <v>1067</v>
      </c>
      <c r="E71" s="28" t="s">
        <v>521</v>
      </c>
      <c r="F71" s="85">
        <v>600000</v>
      </c>
      <c r="G71" s="29">
        <v>120.08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45056</v>
      </c>
      <c r="B72" s="29" t="s">
        <v>1054</v>
      </c>
      <c r="C72" s="28" t="s">
        <v>1055</v>
      </c>
      <c r="D72" s="28" t="s">
        <v>921</v>
      </c>
      <c r="E72" s="28" t="s">
        <v>521</v>
      </c>
      <c r="F72" s="85">
        <v>83381</v>
      </c>
      <c r="G72" s="29">
        <v>328.19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45056</v>
      </c>
      <c r="B73" s="29" t="s">
        <v>984</v>
      </c>
      <c r="C73" s="28" t="s">
        <v>985</v>
      </c>
      <c r="D73" s="28" t="s">
        <v>1057</v>
      </c>
      <c r="E73" s="28" t="s">
        <v>521</v>
      </c>
      <c r="F73" s="85">
        <v>300828</v>
      </c>
      <c r="G73" s="29">
        <v>17.579999999999998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45056</v>
      </c>
      <c r="B74" s="29" t="s">
        <v>1058</v>
      </c>
      <c r="C74" s="28" t="s">
        <v>1059</v>
      </c>
      <c r="D74" s="28" t="s">
        <v>1060</v>
      </c>
      <c r="E74" s="28" t="s">
        <v>521</v>
      </c>
      <c r="F74" s="85">
        <v>120014</v>
      </c>
      <c r="G74" s="29">
        <v>12.64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45056</v>
      </c>
      <c r="B75" s="29" t="s">
        <v>1058</v>
      </c>
      <c r="C75" s="28" t="s">
        <v>1059</v>
      </c>
      <c r="D75" s="28" t="s">
        <v>972</v>
      </c>
      <c r="E75" s="28" t="s">
        <v>521</v>
      </c>
      <c r="F75" s="85">
        <v>389054</v>
      </c>
      <c r="G75" s="29">
        <v>12.62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45056</v>
      </c>
      <c r="B76" s="29" t="s">
        <v>1062</v>
      </c>
      <c r="C76" s="28" t="s">
        <v>1063</v>
      </c>
      <c r="D76" s="28" t="s">
        <v>1064</v>
      </c>
      <c r="E76" s="28" t="s">
        <v>521</v>
      </c>
      <c r="F76" s="85">
        <v>90116</v>
      </c>
      <c r="G76" s="29">
        <v>23.33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/>
      <c r="B77" s="29"/>
      <c r="C77" s="28"/>
      <c r="D77" s="28"/>
      <c r="E77" s="28"/>
      <c r="F77" s="85"/>
      <c r="G77" s="29"/>
      <c r="H77" s="29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/>
      <c r="B78" s="29"/>
      <c r="C78" s="28"/>
      <c r="D78" s="28"/>
      <c r="E78" s="28"/>
      <c r="F78" s="85"/>
      <c r="G78" s="29"/>
      <c r="H78" s="29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/>
      <c r="B79" s="29"/>
      <c r="C79" s="28"/>
      <c r="D79" s="28"/>
      <c r="E79" s="28"/>
      <c r="F79" s="85"/>
      <c r="G79" s="29"/>
      <c r="H79" s="29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/>
      <c r="B80" s="29"/>
      <c r="C80" s="28"/>
      <c r="D80" s="28"/>
      <c r="E80" s="28"/>
      <c r="F80" s="85"/>
      <c r="G80" s="29"/>
      <c r="H80" s="29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/>
      <c r="B81" s="29"/>
      <c r="C81" s="28"/>
      <c r="D81" s="28"/>
      <c r="E81" s="28"/>
      <c r="F81" s="85"/>
      <c r="G81" s="29"/>
      <c r="H81" s="29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/>
      <c r="B82" s="29"/>
      <c r="C82" s="28"/>
      <c r="D82" s="28"/>
      <c r="E82" s="28"/>
      <c r="F82" s="85"/>
      <c r="G82" s="29"/>
      <c r="H82" s="29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/>
      <c r="B83" s="29"/>
      <c r="C83" s="28"/>
      <c r="D83" s="28"/>
      <c r="E83" s="28"/>
      <c r="F83" s="85"/>
      <c r="G83" s="29"/>
      <c r="H83" s="29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/>
      <c r="B84" s="29"/>
      <c r="C84" s="28"/>
      <c r="D84" s="28"/>
      <c r="E84" s="28"/>
      <c r="F84" s="85"/>
      <c r="G84" s="29"/>
      <c r="H84" s="29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/>
      <c r="B85" s="29"/>
      <c r="C85" s="28"/>
      <c r="D85" s="28"/>
      <c r="E85" s="28"/>
      <c r="F85" s="85"/>
      <c r="G85" s="29"/>
      <c r="H85" s="29"/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6"/>
  <sheetViews>
    <sheetView zoomScale="85" zoomScaleNormal="85" workbookViewId="0">
      <selection activeCell="D83" sqref="D8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45057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45027</v>
      </c>
      <c r="C10" s="268"/>
      <c r="D10" s="269" t="s">
        <v>856</v>
      </c>
      <c r="E10" s="270" t="s">
        <v>565</v>
      </c>
      <c r="F10" s="201" t="s">
        <v>879</v>
      </c>
      <c r="G10" s="201">
        <v>425</v>
      </c>
      <c r="H10" s="201"/>
      <c r="I10" s="271" t="s">
        <v>880</v>
      </c>
      <c r="J10" s="225" t="s">
        <v>538</v>
      </c>
      <c r="K10" s="225"/>
      <c r="L10" s="277"/>
      <c r="M10" s="278"/>
      <c r="N10" s="225"/>
      <c r="O10" s="279"/>
      <c r="P10" s="277">
        <f>VLOOKUP(D10,'MidCap Intra'!B27:C527,2,0)</f>
        <v>473.45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468</v>
      </c>
      <c r="E11" s="250" t="s">
        <v>565</v>
      </c>
      <c r="F11" s="243" t="s">
        <v>883</v>
      </c>
      <c r="G11" s="243">
        <v>377</v>
      </c>
      <c r="H11" s="243"/>
      <c r="I11" s="251" t="s">
        <v>884</v>
      </c>
      <c r="J11" s="244" t="s">
        <v>538</v>
      </c>
      <c r="K11" s="244"/>
      <c r="L11" s="245"/>
      <c r="M11" s="246"/>
      <c r="N11" s="244"/>
      <c r="O11" s="247"/>
      <c r="P11" s="245">
        <f>VLOOKUP(D11,'MidCap Intra'!B28:C528,2,0)</f>
        <v>411.25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3">
        <v>3</v>
      </c>
      <c r="B12" s="242">
        <v>45033</v>
      </c>
      <c r="C12" s="248"/>
      <c r="D12" s="249" t="s">
        <v>453</v>
      </c>
      <c r="E12" s="250" t="s">
        <v>565</v>
      </c>
      <c r="F12" s="243" t="s">
        <v>886</v>
      </c>
      <c r="G12" s="243">
        <v>158</v>
      </c>
      <c r="H12" s="243"/>
      <c r="I12" s="251" t="s">
        <v>887</v>
      </c>
      <c r="J12" s="244" t="s">
        <v>538</v>
      </c>
      <c r="K12" s="244"/>
      <c r="L12" s="245"/>
      <c r="M12" s="246"/>
      <c r="N12" s="244"/>
      <c r="O12" s="247"/>
      <c r="P12" s="245">
        <f>VLOOKUP(D12,'MidCap Intra'!B29:C529,2,0)</f>
        <v>173.65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3">
        <v>4</v>
      </c>
      <c r="B13" s="242">
        <v>45033</v>
      </c>
      <c r="C13" s="248"/>
      <c r="D13" s="249" t="s">
        <v>113</v>
      </c>
      <c r="E13" s="250" t="s">
        <v>565</v>
      </c>
      <c r="F13" s="243" t="s">
        <v>888</v>
      </c>
      <c r="G13" s="243">
        <v>945</v>
      </c>
      <c r="H13" s="243"/>
      <c r="I13" s="251" t="s">
        <v>889</v>
      </c>
      <c r="J13" s="244" t="s">
        <v>538</v>
      </c>
      <c r="K13" s="244"/>
      <c r="L13" s="245"/>
      <c r="M13" s="246"/>
      <c r="N13" s="244"/>
      <c r="O13" s="247"/>
      <c r="P13" s="245">
        <f>VLOOKUP(D13,'MidCap Intra'!B30:C530,2,0)</f>
        <v>1078.3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891</v>
      </c>
      <c r="E14" s="335" t="s">
        <v>565</v>
      </c>
      <c r="F14" s="331">
        <v>248.5</v>
      </c>
      <c r="G14" s="331">
        <v>233</v>
      </c>
      <c r="H14" s="331">
        <v>265.5</v>
      </c>
      <c r="I14" s="336" t="s">
        <v>890</v>
      </c>
      <c r="J14" s="272" t="s">
        <v>922</v>
      </c>
      <c r="K14" s="272">
        <f t="shared" ref="K14" si="0">H14-F14</f>
        <v>17</v>
      </c>
      <c r="L14" s="287">
        <f t="shared" ref="L14" si="1">(F14*-0.7)/100</f>
        <v>-1.7394999999999998</v>
      </c>
      <c r="M14" s="288">
        <f t="shared" ref="M14" si="2">(K14+L14)/F14</f>
        <v>6.1410462776659965E-2</v>
      </c>
      <c r="N14" s="328" t="s">
        <v>535</v>
      </c>
      <c r="O14" s="305">
        <v>45049</v>
      </c>
      <c r="P14" s="273"/>
      <c r="Q14" s="197"/>
      <c r="R14" s="197" t="s">
        <v>799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565</v>
      </c>
      <c r="F15" s="243" t="s">
        <v>899</v>
      </c>
      <c r="G15" s="243">
        <v>735</v>
      </c>
      <c r="H15" s="243"/>
      <c r="I15" s="251" t="s">
        <v>900</v>
      </c>
      <c r="J15" s="244" t="s">
        <v>538</v>
      </c>
      <c r="K15" s="244"/>
      <c r="L15" s="245"/>
      <c r="M15" s="246"/>
      <c r="N15" s="244"/>
      <c r="O15" s="247"/>
      <c r="P15" s="245">
        <f>VLOOKUP(D15,'MidCap Intra'!B33:C533,2,0)</f>
        <v>796.05</v>
      </c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3">
        <v>7</v>
      </c>
      <c r="B16" s="242">
        <v>45041</v>
      </c>
      <c r="C16" s="248"/>
      <c r="D16" s="249" t="s">
        <v>780</v>
      </c>
      <c r="E16" s="250" t="s">
        <v>565</v>
      </c>
      <c r="F16" s="243" t="s">
        <v>894</v>
      </c>
      <c r="G16" s="243">
        <v>1550</v>
      </c>
      <c r="H16" s="243"/>
      <c r="I16" s="251" t="s">
        <v>895</v>
      </c>
      <c r="J16" s="244" t="s">
        <v>538</v>
      </c>
      <c r="K16" s="244"/>
      <c r="L16" s="245"/>
      <c r="M16" s="246"/>
      <c r="N16" s="244"/>
      <c r="O16" s="247"/>
      <c r="P16" s="245">
        <f>VLOOKUP(D16,'MidCap Intra'!B34:C534,2,0)</f>
        <v>1728.95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3">
        <v>8</v>
      </c>
      <c r="B17" s="242">
        <v>45044</v>
      </c>
      <c r="C17" s="248"/>
      <c r="D17" s="249" t="s">
        <v>363</v>
      </c>
      <c r="E17" s="250" t="s">
        <v>565</v>
      </c>
      <c r="F17" s="243" t="s">
        <v>911</v>
      </c>
      <c r="G17" s="243">
        <v>530</v>
      </c>
      <c r="H17" s="243"/>
      <c r="I17" s="251" t="s">
        <v>912</v>
      </c>
      <c r="J17" s="244" t="s">
        <v>538</v>
      </c>
      <c r="K17" s="244"/>
      <c r="L17" s="245"/>
      <c r="M17" s="246"/>
      <c r="N17" s="244"/>
      <c r="O17" s="247"/>
      <c r="P17" s="245">
        <f>VLOOKUP(D17,'MidCap Intra'!B35:C535,2,0)</f>
        <v>598.75</v>
      </c>
      <c r="Q17" s="197"/>
      <c r="R17" s="197" t="s">
        <v>536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273</v>
      </c>
      <c r="E18" s="335" t="s">
        <v>565</v>
      </c>
      <c r="F18" s="331">
        <v>6575</v>
      </c>
      <c r="G18" s="331">
        <v>6150</v>
      </c>
      <c r="H18" s="331">
        <v>6970</v>
      </c>
      <c r="I18" s="336" t="s">
        <v>931</v>
      </c>
      <c r="J18" s="272" t="s">
        <v>962</v>
      </c>
      <c r="K18" s="272">
        <f t="shared" ref="K18" si="3">H18-F18</f>
        <v>395</v>
      </c>
      <c r="L18" s="287">
        <f t="shared" ref="L18" si="4">(F18*-0.7)/100</f>
        <v>-46.024999999999999</v>
      </c>
      <c r="M18" s="288">
        <f t="shared" ref="M18" si="5">(K18+L18)/F18</f>
        <v>5.3076045627376431E-2</v>
      </c>
      <c r="N18" s="328" t="s">
        <v>535</v>
      </c>
      <c r="O18" s="305">
        <v>45055</v>
      </c>
      <c r="P18" s="273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407</v>
      </c>
      <c r="E19" s="250" t="s">
        <v>565</v>
      </c>
      <c r="F19" s="243" t="s">
        <v>965</v>
      </c>
      <c r="G19" s="243">
        <v>379</v>
      </c>
      <c r="H19" s="243"/>
      <c r="I19" s="251" t="s">
        <v>882</v>
      </c>
      <c r="J19" s="244" t="s">
        <v>538</v>
      </c>
      <c r="K19" s="225"/>
      <c r="L19" s="245"/>
      <c r="M19" s="246"/>
      <c r="N19" s="244"/>
      <c r="O19" s="247"/>
      <c r="P19" s="245">
        <f>VLOOKUP(D19,'MidCap Intra'!B37:C537,2,0)</f>
        <v>404.95</v>
      </c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539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540</v>
      </c>
      <c r="B23" s="109"/>
      <c r="C23" s="109"/>
      <c r="D23" s="109"/>
      <c r="E23" s="41"/>
      <c r="F23" s="116" t="s">
        <v>541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542</v>
      </c>
      <c r="B24" s="109"/>
      <c r="C24" s="109"/>
      <c r="D24" s="109" t="s">
        <v>789</v>
      </c>
      <c r="E24" s="6"/>
      <c r="F24" s="116" t="s">
        <v>543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544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4" t="s">
        <v>16</v>
      </c>
      <c r="B27" s="264" t="s">
        <v>512</v>
      </c>
      <c r="C27" s="264"/>
      <c r="D27" s="227" t="s">
        <v>523</v>
      </c>
      <c r="E27" s="264" t="s">
        <v>524</v>
      </c>
      <c r="F27" s="264" t="s">
        <v>525</v>
      </c>
      <c r="G27" s="264" t="s">
        <v>545</v>
      </c>
      <c r="H27" s="264" t="s">
        <v>527</v>
      </c>
      <c r="I27" s="264" t="s">
        <v>528</v>
      </c>
      <c r="J27" s="96" t="s">
        <v>529</v>
      </c>
      <c r="K27" s="94" t="s">
        <v>546</v>
      </c>
      <c r="L27" s="129" t="s">
        <v>531</v>
      </c>
      <c r="M27" s="96" t="s">
        <v>532</v>
      </c>
      <c r="N27" s="93" t="s">
        <v>533</v>
      </c>
      <c r="O27" s="227" t="s">
        <v>534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67" customFormat="1" ht="13.5" customHeight="1">
      <c r="A28" s="274">
        <v>1</v>
      </c>
      <c r="B28" s="332">
        <v>45040</v>
      </c>
      <c r="C28" s="337"/>
      <c r="D28" s="338" t="s">
        <v>402</v>
      </c>
      <c r="E28" s="339" t="s">
        <v>537</v>
      </c>
      <c r="F28" s="274">
        <v>239.5</v>
      </c>
      <c r="G28" s="274">
        <v>232</v>
      </c>
      <c r="H28" s="274">
        <v>246.5</v>
      </c>
      <c r="I28" s="340" t="s">
        <v>892</v>
      </c>
      <c r="J28" s="272" t="s">
        <v>893</v>
      </c>
      <c r="K28" s="272">
        <f t="shared" ref="K28" si="6">H28-F28</f>
        <v>7</v>
      </c>
      <c r="L28" s="287">
        <f t="shared" ref="L28" si="7">(F28*-0.7)/100</f>
        <v>-1.6764999999999999</v>
      </c>
      <c r="M28" s="288">
        <f t="shared" ref="M28" si="8">(K28+L28)/F28</f>
        <v>2.2227557411273486E-2</v>
      </c>
      <c r="N28" s="272" t="s">
        <v>535</v>
      </c>
      <c r="O28" s="305">
        <v>45055</v>
      </c>
      <c r="P28" s="265"/>
      <c r="Q28" s="198"/>
      <c r="R28" s="226" t="s">
        <v>536</v>
      </c>
      <c r="S28" s="197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</row>
    <row r="29" spans="1:56" s="267" customFormat="1" ht="13.5" customHeight="1">
      <c r="A29" s="274">
        <v>2</v>
      </c>
      <c r="B29" s="332">
        <v>45041</v>
      </c>
      <c r="C29" s="337"/>
      <c r="D29" s="338" t="s">
        <v>407</v>
      </c>
      <c r="E29" s="339" t="s">
        <v>537</v>
      </c>
      <c r="F29" s="274">
        <v>378</v>
      </c>
      <c r="G29" s="274">
        <v>367</v>
      </c>
      <c r="H29" s="274">
        <v>390</v>
      </c>
      <c r="I29" s="340" t="s">
        <v>896</v>
      </c>
      <c r="J29" s="272" t="s">
        <v>923</v>
      </c>
      <c r="K29" s="272">
        <f t="shared" ref="K29" si="9">H29-F29</f>
        <v>12</v>
      </c>
      <c r="L29" s="287">
        <f t="shared" ref="L29" si="10">(F29*-0.7)/100</f>
        <v>-2.6459999999999995</v>
      </c>
      <c r="M29" s="288">
        <f t="shared" ref="M29" si="11">(K29+L29)/F29</f>
        <v>2.4746031746031748E-2</v>
      </c>
      <c r="N29" s="328" t="s">
        <v>535</v>
      </c>
      <c r="O29" s="305">
        <v>45049</v>
      </c>
      <c r="P29" s="265"/>
      <c r="Q29" s="198"/>
      <c r="R29" s="226" t="s">
        <v>536</v>
      </c>
      <c r="S29" s="197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</row>
    <row r="30" spans="1:56" s="267" customFormat="1" ht="13.5" customHeight="1">
      <c r="A30" s="289">
        <v>3</v>
      </c>
      <c r="B30" s="343">
        <v>45044</v>
      </c>
      <c r="C30" s="344"/>
      <c r="D30" s="345" t="s">
        <v>256</v>
      </c>
      <c r="E30" s="346" t="s">
        <v>537</v>
      </c>
      <c r="F30" s="289">
        <v>284</v>
      </c>
      <c r="G30" s="289">
        <v>274</v>
      </c>
      <c r="H30" s="289">
        <v>274</v>
      </c>
      <c r="I30" s="347">
        <v>300</v>
      </c>
      <c r="J30" s="290" t="s">
        <v>963</v>
      </c>
      <c r="K30" s="290">
        <f t="shared" ref="K30" si="12">H30-F30</f>
        <v>-10</v>
      </c>
      <c r="L30" s="348">
        <f t="shared" ref="L30" si="13">(F30*-0.7)/100</f>
        <v>-1.9879999999999998</v>
      </c>
      <c r="M30" s="349">
        <f t="shared" ref="M30" si="14">(K30+L30)/F30</f>
        <v>-4.2211267605633804E-2</v>
      </c>
      <c r="N30" s="350" t="s">
        <v>547</v>
      </c>
      <c r="O30" s="351">
        <v>45055</v>
      </c>
      <c r="P30" s="265"/>
      <c r="Q30" s="198"/>
      <c r="R30" s="226" t="s">
        <v>536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01">
        <v>4</v>
      </c>
      <c r="B31" s="242">
        <v>45050</v>
      </c>
      <c r="C31" s="268"/>
      <c r="D31" s="269" t="s">
        <v>190</v>
      </c>
      <c r="E31" s="270" t="s">
        <v>537</v>
      </c>
      <c r="F31" s="201" t="s">
        <v>932</v>
      </c>
      <c r="G31" s="201">
        <v>945</v>
      </c>
      <c r="H31" s="201"/>
      <c r="I31" s="271" t="s">
        <v>933</v>
      </c>
      <c r="J31" s="225" t="s">
        <v>538</v>
      </c>
      <c r="K31" s="225"/>
      <c r="L31" s="277"/>
      <c r="M31" s="278"/>
      <c r="N31" s="225"/>
      <c r="O31" s="279"/>
      <c r="P31" s="265"/>
      <c r="Q31" s="198"/>
      <c r="R31" s="226" t="s">
        <v>536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01"/>
      <c r="B32" s="242"/>
      <c r="C32" s="268"/>
      <c r="D32" s="269"/>
      <c r="E32" s="270"/>
      <c r="F32" s="201"/>
      <c r="G32" s="201"/>
      <c r="H32" s="201"/>
      <c r="I32" s="271"/>
      <c r="J32" s="225"/>
      <c r="K32" s="225"/>
      <c r="L32" s="277"/>
      <c r="M32" s="278"/>
      <c r="N32" s="225"/>
      <c r="O32" s="279"/>
      <c r="P32" s="265"/>
      <c r="Q32" s="198"/>
      <c r="R32" s="226"/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198" customFormat="1" ht="13.5" customHeight="1">
      <c r="A33" s="303"/>
      <c r="B33" s="303"/>
      <c r="C33" s="268"/>
      <c r="D33" s="269"/>
      <c r="E33" s="270"/>
      <c r="F33" s="201"/>
      <c r="G33" s="201"/>
      <c r="H33" s="201"/>
      <c r="I33" s="271"/>
      <c r="J33" s="225"/>
      <c r="K33" s="225"/>
      <c r="L33" s="277"/>
      <c r="M33" s="278"/>
      <c r="N33" s="225"/>
      <c r="O33" s="279"/>
      <c r="P33" s="265"/>
      <c r="R33" s="226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ht="44.25" customHeight="1">
      <c r="A34" s="109" t="s">
        <v>539</v>
      </c>
      <c r="B34" s="130"/>
      <c r="C34" s="130"/>
      <c r="D34" s="1"/>
      <c r="E34" s="6"/>
      <c r="F34" s="6"/>
      <c r="G34" s="6"/>
      <c r="H34" s="6" t="s">
        <v>551</v>
      </c>
      <c r="I34" s="6"/>
      <c r="J34" s="6"/>
      <c r="K34" s="105"/>
      <c r="L34" s="131"/>
      <c r="M34" s="105"/>
      <c r="N34" s="106"/>
      <c r="O34" s="105"/>
      <c r="P34" s="1"/>
      <c r="Q34" s="1"/>
      <c r="R34" s="6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38" ht="12.75" customHeight="1">
      <c r="A35" s="115" t="s">
        <v>540</v>
      </c>
      <c r="B35" s="109"/>
      <c r="C35" s="109"/>
      <c r="D35" s="109"/>
      <c r="E35" s="41"/>
      <c r="F35" s="116" t="s">
        <v>541</v>
      </c>
      <c r="G35" s="54"/>
      <c r="H35" s="41"/>
      <c r="I35" s="54"/>
      <c r="J35" s="6"/>
      <c r="K35" s="132"/>
      <c r="L35" s="133"/>
      <c r="M35" s="6"/>
      <c r="N35" s="99"/>
      <c r="O35" s="134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15"/>
      <c r="B36" s="109"/>
      <c r="C36" s="109"/>
      <c r="D36" s="109"/>
      <c r="E36" s="6"/>
      <c r="F36" s="116" t="s">
        <v>543</v>
      </c>
      <c r="G36" s="54"/>
      <c r="H36" s="41"/>
      <c r="I36" s="54"/>
      <c r="J36" s="6"/>
      <c r="K36" s="132"/>
      <c r="L36" s="133"/>
      <c r="M36" s="6"/>
      <c r="N36" s="99"/>
      <c r="O36" s="134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109"/>
      <c r="B37" s="109"/>
      <c r="C37" s="109"/>
      <c r="D37" s="109"/>
      <c r="E37" s="6"/>
      <c r="F37" s="6"/>
      <c r="G37" s="6"/>
      <c r="H37" s="6"/>
      <c r="I37" s="6"/>
      <c r="J37" s="121"/>
      <c r="K37" s="118"/>
      <c r="L37" s="119"/>
      <c r="M37" s="6"/>
      <c r="N37" s="122"/>
      <c r="O37" s="1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35" t="s">
        <v>552</v>
      </c>
      <c r="B38" s="135"/>
      <c r="C38" s="135"/>
      <c r="D38" s="135"/>
      <c r="E38" s="6"/>
      <c r="F38" s="6"/>
      <c r="G38" s="6"/>
      <c r="H38" s="6"/>
      <c r="I38" s="6"/>
      <c r="J38" s="6"/>
      <c r="K38" s="6"/>
      <c r="L38" s="6"/>
      <c r="M38" s="6"/>
      <c r="N38" s="6"/>
      <c r="O38" s="2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38.25" customHeight="1">
      <c r="A39" s="94" t="s">
        <v>16</v>
      </c>
      <c r="B39" s="94" t="s">
        <v>512</v>
      </c>
      <c r="C39" s="94"/>
      <c r="D39" s="95" t="s">
        <v>523</v>
      </c>
      <c r="E39" s="94" t="s">
        <v>524</v>
      </c>
      <c r="F39" s="94" t="s">
        <v>525</v>
      </c>
      <c r="G39" s="94" t="s">
        <v>545</v>
      </c>
      <c r="H39" s="94" t="s">
        <v>527</v>
      </c>
      <c r="I39" s="94" t="s">
        <v>528</v>
      </c>
      <c r="J39" s="93" t="s">
        <v>529</v>
      </c>
      <c r="K39" s="136" t="s">
        <v>553</v>
      </c>
      <c r="L39" s="96" t="s">
        <v>531</v>
      </c>
      <c r="M39" s="136" t="s">
        <v>554</v>
      </c>
      <c r="N39" s="94" t="s">
        <v>555</v>
      </c>
      <c r="O39" s="93" t="s">
        <v>533</v>
      </c>
      <c r="P39" s="95" t="s">
        <v>534</v>
      </c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286">
        <v>1</v>
      </c>
      <c r="B40" s="304">
        <v>45044</v>
      </c>
      <c r="C40" s="302"/>
      <c r="D40" s="302" t="s">
        <v>904</v>
      </c>
      <c r="E40" s="286" t="s">
        <v>537</v>
      </c>
      <c r="F40" s="286">
        <v>2419</v>
      </c>
      <c r="G40" s="286">
        <v>2370</v>
      </c>
      <c r="H40" s="341">
        <v>2457.5</v>
      </c>
      <c r="I40" s="341" t="s">
        <v>905</v>
      </c>
      <c r="J40" s="272" t="s">
        <v>924</v>
      </c>
      <c r="K40" s="280">
        <f t="shared" ref="K40:K41" si="15">H40-F40</f>
        <v>38.5</v>
      </c>
      <c r="L40" s="291">
        <f t="shared" ref="L40:L41" si="16">(H40*N40)*0.07%</f>
        <v>430.06250000000006</v>
      </c>
      <c r="M40" s="282">
        <f>(K40*N40)-L40</f>
        <v>9194.9375</v>
      </c>
      <c r="N40" s="280">
        <v>250</v>
      </c>
      <c r="O40" s="272" t="s">
        <v>535</v>
      </c>
      <c r="P40" s="273">
        <v>45049</v>
      </c>
      <c r="Q40" s="299"/>
      <c r="R40" s="54" t="s">
        <v>536</v>
      </c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300"/>
      <c r="AG40" s="301"/>
      <c r="AH40" s="299"/>
      <c r="AI40" s="299"/>
      <c r="AJ40" s="300"/>
      <c r="AK40" s="300"/>
      <c r="AL40" s="300"/>
    </row>
    <row r="41" spans="1:38" ht="12.75" customHeight="1">
      <c r="A41" s="286">
        <v>2</v>
      </c>
      <c r="B41" s="304">
        <v>45049</v>
      </c>
      <c r="C41" s="302"/>
      <c r="D41" s="302" t="s">
        <v>927</v>
      </c>
      <c r="E41" s="286" t="s">
        <v>537</v>
      </c>
      <c r="F41" s="286">
        <v>790</v>
      </c>
      <c r="G41" s="286">
        <v>776</v>
      </c>
      <c r="H41" s="341">
        <v>798.5</v>
      </c>
      <c r="I41" s="341" t="s">
        <v>928</v>
      </c>
      <c r="J41" s="272" t="s">
        <v>947</v>
      </c>
      <c r="K41" s="280">
        <f t="shared" si="15"/>
        <v>8.5</v>
      </c>
      <c r="L41" s="291">
        <f t="shared" si="16"/>
        <v>531.00250000000005</v>
      </c>
      <c r="M41" s="282">
        <f>(K41*N41)-L41</f>
        <v>7543.9974999999995</v>
      </c>
      <c r="N41" s="280">
        <v>950</v>
      </c>
      <c r="O41" s="272" t="s">
        <v>535</v>
      </c>
      <c r="P41" s="273">
        <v>45055</v>
      </c>
      <c r="Q41" s="299"/>
      <c r="R41" s="54" t="s">
        <v>536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300"/>
      <c r="AG41" s="301"/>
      <c r="AH41" s="299"/>
      <c r="AI41" s="299"/>
      <c r="AJ41" s="300"/>
      <c r="AK41" s="300"/>
      <c r="AL41" s="300"/>
    </row>
    <row r="42" spans="1:38" ht="12.75" customHeight="1">
      <c r="A42" s="286">
        <v>3</v>
      </c>
      <c r="B42" s="304">
        <v>45054</v>
      </c>
      <c r="C42" s="302"/>
      <c r="D42" s="302" t="s">
        <v>956</v>
      </c>
      <c r="E42" s="286" t="s">
        <v>537</v>
      </c>
      <c r="F42" s="286">
        <v>1557</v>
      </c>
      <c r="G42" s="286">
        <v>1520</v>
      </c>
      <c r="H42" s="341">
        <v>1580</v>
      </c>
      <c r="I42" s="341" t="s">
        <v>957</v>
      </c>
      <c r="J42" s="272" t="s">
        <v>986</v>
      </c>
      <c r="K42" s="280">
        <f t="shared" ref="K42" si="17">H42-F42</f>
        <v>23</v>
      </c>
      <c r="L42" s="291">
        <f t="shared" ref="L42" si="18">(H42*N42)*0.07%</f>
        <v>387.10000000000008</v>
      </c>
      <c r="M42" s="282">
        <f>(K42*N42)-L42</f>
        <v>7662.9</v>
      </c>
      <c r="N42" s="280">
        <v>350</v>
      </c>
      <c r="O42" s="272" t="s">
        <v>535</v>
      </c>
      <c r="P42" s="273">
        <v>45056</v>
      </c>
      <c r="Q42" s="299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300"/>
      <c r="AG42" s="301"/>
      <c r="AH42" s="299"/>
      <c r="AI42" s="299"/>
      <c r="AJ42" s="300"/>
      <c r="AK42" s="300"/>
      <c r="AL42" s="300"/>
    </row>
    <row r="43" spans="1:38" ht="12.75" customHeight="1">
      <c r="A43" s="286">
        <v>4</v>
      </c>
      <c r="B43" s="304">
        <v>45054</v>
      </c>
      <c r="C43" s="302"/>
      <c r="D43" s="302" t="s">
        <v>958</v>
      </c>
      <c r="E43" s="286" t="s">
        <v>537</v>
      </c>
      <c r="F43" s="286">
        <v>460</v>
      </c>
      <c r="G43" s="286">
        <v>449</v>
      </c>
      <c r="H43" s="341">
        <v>467</v>
      </c>
      <c r="I43" s="341" t="s">
        <v>959</v>
      </c>
      <c r="J43" s="272" t="s">
        <v>893</v>
      </c>
      <c r="K43" s="280">
        <f t="shared" ref="K43" si="19">H43-F43</f>
        <v>7</v>
      </c>
      <c r="L43" s="291">
        <f t="shared" ref="L43" si="20">(H43*N43)*0.07%</f>
        <v>408.62500000000006</v>
      </c>
      <c r="M43" s="282">
        <f>(K43*N43)-L43</f>
        <v>8341.375</v>
      </c>
      <c r="N43" s="280">
        <v>1250</v>
      </c>
      <c r="O43" s="272" t="s">
        <v>535</v>
      </c>
      <c r="P43" s="273">
        <v>45055</v>
      </c>
      <c r="Q43" s="299"/>
      <c r="R43" s="54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300"/>
      <c r="AG43" s="301"/>
      <c r="AH43" s="299"/>
      <c r="AI43" s="299"/>
      <c r="AJ43" s="300"/>
      <c r="AK43" s="300"/>
      <c r="AL43" s="300"/>
    </row>
    <row r="44" spans="1:38" ht="12.75" customHeight="1">
      <c r="A44" s="255">
        <v>5</v>
      </c>
      <c r="B44" s="292">
        <v>45056</v>
      </c>
      <c r="C44" s="293"/>
      <c r="D44" s="293" t="s">
        <v>958</v>
      </c>
      <c r="E44" s="255" t="s">
        <v>537</v>
      </c>
      <c r="F44" s="255" t="s">
        <v>987</v>
      </c>
      <c r="G44" s="255">
        <v>448</v>
      </c>
      <c r="H44" s="294"/>
      <c r="I44" s="294" t="s">
        <v>959</v>
      </c>
      <c r="J44" s="295" t="s">
        <v>538</v>
      </c>
      <c r="K44" s="296"/>
      <c r="L44" s="297"/>
      <c r="M44" s="298"/>
      <c r="N44" s="296"/>
      <c r="O44" s="294"/>
      <c r="P44" s="256"/>
      <c r="Q44" s="299"/>
      <c r="R44" s="54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300"/>
      <c r="AG44" s="301"/>
      <c r="AH44" s="299"/>
      <c r="AI44" s="299"/>
      <c r="AJ44" s="300"/>
      <c r="AK44" s="300"/>
      <c r="AL44" s="300"/>
    </row>
    <row r="45" spans="1:38" ht="12.75" customHeight="1">
      <c r="A45" s="255">
        <v>6</v>
      </c>
      <c r="B45" s="292">
        <v>45056</v>
      </c>
      <c r="C45" s="293"/>
      <c r="D45" s="293" t="s">
        <v>988</v>
      </c>
      <c r="E45" s="255" t="s">
        <v>537</v>
      </c>
      <c r="F45" s="255" t="s">
        <v>989</v>
      </c>
      <c r="G45" s="255">
        <v>559</v>
      </c>
      <c r="H45" s="294"/>
      <c r="I45" s="294" t="s">
        <v>990</v>
      </c>
      <c r="J45" s="295" t="s">
        <v>538</v>
      </c>
      <c r="K45" s="296"/>
      <c r="L45" s="297"/>
      <c r="M45" s="298"/>
      <c r="N45" s="296"/>
      <c r="O45" s="294"/>
      <c r="P45" s="256"/>
      <c r="Q45" s="299"/>
      <c r="R45" s="54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300"/>
      <c r="AG45" s="301"/>
      <c r="AH45" s="299"/>
      <c r="AI45" s="299"/>
      <c r="AJ45" s="300"/>
      <c r="AK45" s="300"/>
      <c r="AL45" s="300"/>
    </row>
    <row r="46" spans="1:38" ht="12.75" customHeight="1">
      <c r="A46" s="255"/>
      <c r="B46" s="292"/>
      <c r="C46" s="293"/>
      <c r="D46" s="293"/>
      <c r="E46" s="255"/>
      <c r="F46" s="255"/>
      <c r="G46" s="255"/>
      <c r="H46" s="294"/>
      <c r="I46" s="294"/>
      <c r="J46" s="295"/>
      <c r="K46" s="296"/>
      <c r="L46" s="297"/>
      <c r="M46" s="298"/>
      <c r="N46" s="296"/>
      <c r="O46" s="294"/>
      <c r="P46" s="256"/>
      <c r="Q46" s="299"/>
      <c r="R46" s="54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300"/>
      <c r="AG46" s="301"/>
      <c r="AH46" s="299"/>
      <c r="AI46" s="299"/>
      <c r="AJ46" s="300"/>
      <c r="AK46" s="300"/>
      <c r="AL46" s="300"/>
    </row>
    <row r="47" spans="1:38" ht="12.75" customHeight="1">
      <c r="A47" s="255"/>
      <c r="B47" s="292"/>
      <c r="C47" s="293"/>
      <c r="D47" s="293"/>
      <c r="E47" s="255"/>
      <c r="F47" s="255"/>
      <c r="G47" s="255"/>
      <c r="H47" s="294"/>
      <c r="I47" s="294"/>
      <c r="J47" s="295"/>
      <c r="K47" s="296"/>
      <c r="L47" s="297"/>
      <c r="M47" s="298"/>
      <c r="N47" s="296"/>
      <c r="O47" s="294"/>
      <c r="P47" s="256"/>
      <c r="Q47" s="299"/>
      <c r="R47" s="54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00"/>
      <c r="AG47" s="301"/>
      <c r="AH47" s="299"/>
      <c r="AI47" s="299"/>
      <c r="AJ47" s="300"/>
      <c r="AK47" s="300"/>
      <c r="AL47" s="300"/>
    </row>
    <row r="48" spans="1:38" s="198" customFormat="1" ht="12.75" customHeight="1">
      <c r="A48" s="300"/>
      <c r="B48" s="317"/>
      <c r="C48" s="200"/>
      <c r="D48" s="200"/>
      <c r="E48" s="229"/>
      <c r="F48" s="229"/>
      <c r="G48" s="229"/>
      <c r="H48" s="318"/>
      <c r="I48" s="318"/>
      <c r="J48" s="319"/>
      <c r="K48" s="200"/>
      <c r="L48" s="229"/>
      <c r="M48" s="229"/>
      <c r="N48" s="229"/>
      <c r="O48" s="318"/>
      <c r="P48" s="318"/>
      <c r="Q48" s="200"/>
      <c r="R48" s="203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229"/>
      <c r="AG48" s="228"/>
      <c r="AH48" s="200"/>
      <c r="AI48" s="200"/>
      <c r="AJ48" s="229"/>
      <c r="AK48" s="229"/>
      <c r="AL48" s="229"/>
    </row>
    <row r="49" spans="1:38" ht="38.25" customHeight="1">
      <c r="A49" s="137" t="s">
        <v>557</v>
      </c>
      <c r="B49" s="137"/>
      <c r="C49" s="137"/>
      <c r="D49" s="137"/>
      <c r="E49" s="138"/>
      <c r="F49" s="102"/>
      <c r="G49" s="102"/>
      <c r="H49" s="102"/>
      <c r="I49" s="102"/>
      <c r="J49" s="1"/>
      <c r="K49" s="6"/>
      <c r="L49" s="6"/>
      <c r="M49" s="6"/>
      <c r="N49" s="1"/>
      <c r="O49" s="1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38.25">
      <c r="A50" s="94" t="s">
        <v>16</v>
      </c>
      <c r="B50" s="94" t="s">
        <v>512</v>
      </c>
      <c r="C50" s="94"/>
      <c r="D50" s="95" t="s">
        <v>523</v>
      </c>
      <c r="E50" s="94" t="s">
        <v>524</v>
      </c>
      <c r="F50" s="94" t="s">
        <v>525</v>
      </c>
      <c r="G50" s="94" t="s">
        <v>545</v>
      </c>
      <c r="H50" s="94" t="s">
        <v>527</v>
      </c>
      <c r="I50" s="94" t="s">
        <v>528</v>
      </c>
      <c r="J50" s="93" t="s">
        <v>529</v>
      </c>
      <c r="K50" s="93" t="s">
        <v>558</v>
      </c>
      <c r="L50" s="96" t="s">
        <v>531</v>
      </c>
      <c r="M50" s="136" t="s">
        <v>554</v>
      </c>
      <c r="N50" s="94" t="s">
        <v>555</v>
      </c>
      <c r="O50" s="94" t="s">
        <v>533</v>
      </c>
      <c r="P50" s="95" t="s">
        <v>534</v>
      </c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s="198" customFormat="1" ht="15.6" customHeight="1">
      <c r="A51" s="286">
        <v>1</v>
      </c>
      <c r="B51" s="304">
        <v>45043</v>
      </c>
      <c r="C51" s="284"/>
      <c r="D51" s="302" t="s">
        <v>902</v>
      </c>
      <c r="E51" s="274" t="s">
        <v>537</v>
      </c>
      <c r="F51" s="274">
        <v>35</v>
      </c>
      <c r="G51" s="274">
        <v>19</v>
      </c>
      <c r="H51" s="283">
        <v>42</v>
      </c>
      <c r="I51" s="291" t="s">
        <v>903</v>
      </c>
      <c r="J51" s="272" t="s">
        <v>893</v>
      </c>
      <c r="K51" s="280">
        <f t="shared" ref="K51" si="21">H51-F51</f>
        <v>7</v>
      </c>
      <c r="L51" s="281">
        <v>100</v>
      </c>
      <c r="M51" s="282">
        <f t="shared" ref="M51" si="22">(K51*N51)-100</f>
        <v>2000</v>
      </c>
      <c r="N51" s="280">
        <v>300</v>
      </c>
      <c r="O51" s="272" t="s">
        <v>535</v>
      </c>
      <c r="P51" s="273">
        <v>45048</v>
      </c>
      <c r="Q51" s="197"/>
      <c r="R51" s="203" t="s">
        <v>799</v>
      </c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286">
        <v>2</v>
      </c>
      <c r="B52" s="304">
        <v>45044</v>
      </c>
      <c r="C52" s="284"/>
      <c r="D52" s="302" t="s">
        <v>907</v>
      </c>
      <c r="E52" s="274" t="s">
        <v>537</v>
      </c>
      <c r="F52" s="274">
        <v>127</v>
      </c>
      <c r="G52" s="274">
        <v>78</v>
      </c>
      <c r="H52" s="283">
        <v>147</v>
      </c>
      <c r="I52" s="291" t="s">
        <v>869</v>
      </c>
      <c r="J52" s="272" t="s">
        <v>885</v>
      </c>
      <c r="K52" s="280">
        <f t="shared" ref="K52" si="23">H52-F52</f>
        <v>20</v>
      </c>
      <c r="L52" s="281">
        <v>100</v>
      </c>
      <c r="M52" s="282">
        <f t="shared" ref="M52" si="24">(K52*N52)-100</f>
        <v>1900</v>
      </c>
      <c r="N52" s="280">
        <v>100</v>
      </c>
      <c r="O52" s="272" t="s">
        <v>535</v>
      </c>
      <c r="P52" s="273">
        <v>45048</v>
      </c>
      <c r="Q52" s="197"/>
      <c r="R52" s="203" t="s">
        <v>799</v>
      </c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286">
        <v>3</v>
      </c>
      <c r="B53" s="304">
        <v>45044</v>
      </c>
      <c r="C53" s="284"/>
      <c r="D53" s="302" t="s">
        <v>908</v>
      </c>
      <c r="E53" s="274" t="s">
        <v>537</v>
      </c>
      <c r="F53" s="274">
        <v>39</v>
      </c>
      <c r="G53" s="274">
        <v>25</v>
      </c>
      <c r="H53" s="283">
        <v>45.5</v>
      </c>
      <c r="I53" s="291" t="s">
        <v>909</v>
      </c>
      <c r="J53" s="272" t="s">
        <v>906</v>
      </c>
      <c r="K53" s="280">
        <f t="shared" ref="K53" si="25">H53-F53</f>
        <v>6.5</v>
      </c>
      <c r="L53" s="281">
        <v>100</v>
      </c>
      <c r="M53" s="282">
        <f t="shared" ref="M53" si="26">(K53*N53)-100</f>
        <v>2545.5</v>
      </c>
      <c r="N53" s="280">
        <v>407</v>
      </c>
      <c r="O53" s="272" t="s">
        <v>535</v>
      </c>
      <c r="P53" s="273">
        <v>45048</v>
      </c>
      <c r="Q53" s="197"/>
      <c r="R53" s="203" t="s">
        <v>799</v>
      </c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308">
        <v>4</v>
      </c>
      <c r="B54" s="320">
        <v>45044</v>
      </c>
      <c r="C54" s="310"/>
      <c r="D54" s="311" t="s">
        <v>910</v>
      </c>
      <c r="E54" s="289" t="s">
        <v>537</v>
      </c>
      <c r="F54" s="289">
        <v>38</v>
      </c>
      <c r="G54" s="289"/>
      <c r="H54" s="312">
        <v>11</v>
      </c>
      <c r="I54" s="313" t="s">
        <v>901</v>
      </c>
      <c r="J54" s="290" t="s">
        <v>917</v>
      </c>
      <c r="K54" s="314">
        <f t="shared" ref="K54" si="27">H54-F54</f>
        <v>-27</v>
      </c>
      <c r="L54" s="315">
        <v>100</v>
      </c>
      <c r="M54" s="316">
        <f t="shared" ref="M54:M57" si="28">(K54*N54)-100</f>
        <v>-1180</v>
      </c>
      <c r="N54" s="314">
        <v>40</v>
      </c>
      <c r="O54" s="290" t="s">
        <v>547</v>
      </c>
      <c r="P54" s="309">
        <v>45048</v>
      </c>
      <c r="Q54" s="197"/>
      <c r="R54" s="203" t="s">
        <v>799</v>
      </c>
      <c r="S54" s="197"/>
      <c r="T54" s="197"/>
      <c r="U54" s="197"/>
      <c r="V54" s="197"/>
      <c r="W54" s="197"/>
      <c r="X54" s="203"/>
      <c r="Y54" s="197"/>
      <c r="Z54" s="197"/>
      <c r="AA54" s="197"/>
      <c r="AB54" s="197"/>
      <c r="AC54" s="197"/>
      <c r="AD54" s="203"/>
      <c r="AE54" s="197"/>
      <c r="AF54" s="197"/>
      <c r="AG54" s="197"/>
      <c r="AH54" s="197"/>
      <c r="AI54" s="197"/>
      <c r="AJ54" s="203"/>
      <c r="AK54" s="197"/>
      <c r="AL54" s="197"/>
    </row>
    <row r="55" spans="1:38" s="198" customFormat="1" ht="15.6" customHeight="1">
      <c r="A55" s="286">
        <v>5</v>
      </c>
      <c r="B55" s="304">
        <v>45048</v>
      </c>
      <c r="C55" s="284"/>
      <c r="D55" s="302" t="s">
        <v>913</v>
      </c>
      <c r="E55" s="274" t="s">
        <v>878</v>
      </c>
      <c r="F55" s="274">
        <v>66</v>
      </c>
      <c r="G55" s="274">
        <v>115</v>
      </c>
      <c r="H55" s="283">
        <v>42.5</v>
      </c>
      <c r="I55" s="291" t="s">
        <v>914</v>
      </c>
      <c r="J55" s="272" t="s">
        <v>925</v>
      </c>
      <c r="K55" s="280">
        <f>F55-H55</f>
        <v>23.5</v>
      </c>
      <c r="L55" s="281">
        <v>100</v>
      </c>
      <c r="M55" s="282">
        <f t="shared" si="28"/>
        <v>1075</v>
      </c>
      <c r="N55" s="280">
        <v>50</v>
      </c>
      <c r="O55" s="272" t="s">
        <v>535</v>
      </c>
      <c r="P55" s="273">
        <v>45049</v>
      </c>
      <c r="Q55" s="197"/>
      <c r="R55" s="203" t="s">
        <v>536</v>
      </c>
      <c r="S55" s="197"/>
      <c r="T55" s="197"/>
      <c r="U55" s="197"/>
      <c r="V55" s="197"/>
      <c r="W55" s="197"/>
      <c r="X55" s="203"/>
      <c r="Y55" s="197"/>
      <c r="Z55" s="197"/>
      <c r="AA55" s="197"/>
      <c r="AB55" s="197"/>
      <c r="AC55" s="197"/>
      <c r="AD55" s="203"/>
      <c r="AE55" s="197"/>
      <c r="AF55" s="197"/>
      <c r="AG55" s="197"/>
      <c r="AH55" s="197"/>
      <c r="AI55" s="197"/>
      <c r="AJ55" s="203"/>
      <c r="AK55" s="197"/>
      <c r="AL55" s="197"/>
    </row>
    <row r="56" spans="1:38" s="198" customFormat="1" ht="15.6" customHeight="1">
      <c r="A56" s="286">
        <v>6</v>
      </c>
      <c r="B56" s="304">
        <v>45048</v>
      </c>
      <c r="C56" s="284"/>
      <c r="D56" s="302" t="s">
        <v>918</v>
      </c>
      <c r="E56" s="274" t="s">
        <v>537</v>
      </c>
      <c r="F56" s="274">
        <v>42</v>
      </c>
      <c r="G56" s="274"/>
      <c r="H56" s="283">
        <v>64</v>
      </c>
      <c r="I56" s="291" t="s">
        <v>919</v>
      </c>
      <c r="J56" s="272" t="s">
        <v>926</v>
      </c>
      <c r="K56" s="280">
        <f t="shared" ref="K56:K57" si="29">H56-F56</f>
        <v>22</v>
      </c>
      <c r="L56" s="281">
        <v>100</v>
      </c>
      <c r="M56" s="282">
        <f t="shared" si="28"/>
        <v>1000</v>
      </c>
      <c r="N56" s="280">
        <v>50</v>
      </c>
      <c r="O56" s="272" t="s">
        <v>535</v>
      </c>
      <c r="P56" s="273">
        <v>45049</v>
      </c>
      <c r="Q56" s="197"/>
      <c r="R56" s="203" t="s">
        <v>536</v>
      </c>
      <c r="S56" s="197"/>
      <c r="T56" s="197"/>
      <c r="U56" s="197"/>
      <c r="V56" s="197"/>
      <c r="W56" s="197"/>
      <c r="X56" s="203"/>
      <c r="Y56" s="197"/>
      <c r="Z56" s="197"/>
      <c r="AA56" s="197"/>
      <c r="AB56" s="197"/>
      <c r="AC56" s="197"/>
      <c r="AD56" s="203"/>
      <c r="AE56" s="197"/>
      <c r="AF56" s="197"/>
      <c r="AG56" s="197"/>
      <c r="AH56" s="197"/>
      <c r="AI56" s="197"/>
      <c r="AJ56" s="203"/>
      <c r="AK56" s="197"/>
      <c r="AL56" s="197"/>
    </row>
    <row r="57" spans="1:38" s="198" customFormat="1" ht="15.6" customHeight="1">
      <c r="A57" s="286">
        <v>7</v>
      </c>
      <c r="B57" s="304">
        <v>45048</v>
      </c>
      <c r="C57" s="284"/>
      <c r="D57" s="302" t="s">
        <v>915</v>
      </c>
      <c r="E57" s="274" t="s">
        <v>537</v>
      </c>
      <c r="F57" s="274">
        <v>110</v>
      </c>
      <c r="G57" s="274"/>
      <c r="H57" s="283">
        <v>180</v>
      </c>
      <c r="I57" s="291" t="s">
        <v>916</v>
      </c>
      <c r="J57" s="272" t="s">
        <v>717</v>
      </c>
      <c r="K57" s="280">
        <f t="shared" si="29"/>
        <v>70</v>
      </c>
      <c r="L57" s="281">
        <v>100</v>
      </c>
      <c r="M57" s="282">
        <f t="shared" si="28"/>
        <v>1650</v>
      </c>
      <c r="N57" s="280">
        <v>25</v>
      </c>
      <c r="O57" s="272" t="s">
        <v>535</v>
      </c>
      <c r="P57" s="273">
        <v>45049</v>
      </c>
      <c r="Q57" s="197"/>
      <c r="R57" s="203" t="s">
        <v>536</v>
      </c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s="198" customFormat="1" ht="15.6" customHeight="1">
      <c r="A58" s="286">
        <v>8</v>
      </c>
      <c r="B58" s="304">
        <v>45048</v>
      </c>
      <c r="C58" s="284"/>
      <c r="D58" s="302" t="s">
        <v>908</v>
      </c>
      <c r="E58" s="274" t="s">
        <v>537</v>
      </c>
      <c r="F58" s="274">
        <v>36</v>
      </c>
      <c r="G58" s="274">
        <v>22</v>
      </c>
      <c r="H58" s="283">
        <v>42</v>
      </c>
      <c r="I58" s="291" t="s">
        <v>909</v>
      </c>
      <c r="J58" s="272" t="s">
        <v>944</v>
      </c>
      <c r="K58" s="280">
        <f t="shared" ref="K58" si="30">H58-F58</f>
        <v>6</v>
      </c>
      <c r="L58" s="281">
        <v>100</v>
      </c>
      <c r="M58" s="282">
        <f t="shared" ref="M58" si="31">(K58*N58)-100</f>
        <v>2342</v>
      </c>
      <c r="N58" s="280">
        <v>407</v>
      </c>
      <c r="O58" s="272" t="s">
        <v>535</v>
      </c>
      <c r="P58" s="273">
        <v>45051</v>
      </c>
      <c r="Q58" s="197"/>
      <c r="R58" s="203" t="s">
        <v>799</v>
      </c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286">
        <v>9</v>
      </c>
      <c r="B59" s="304">
        <v>45049</v>
      </c>
      <c r="C59" s="324"/>
      <c r="D59" s="302" t="s">
        <v>918</v>
      </c>
      <c r="E59" s="274" t="s">
        <v>537</v>
      </c>
      <c r="F59" s="274">
        <v>47.5</v>
      </c>
      <c r="G59" s="274"/>
      <c r="H59" s="283">
        <v>64</v>
      </c>
      <c r="I59" s="291" t="s">
        <v>929</v>
      </c>
      <c r="J59" s="272" t="s">
        <v>930</v>
      </c>
      <c r="K59" s="280">
        <f t="shared" ref="K59" si="32">H59-F59</f>
        <v>16.5</v>
      </c>
      <c r="L59" s="281">
        <v>100</v>
      </c>
      <c r="M59" s="282">
        <f t="shared" ref="M59:M60" si="33">(K59*N59)-100</f>
        <v>725</v>
      </c>
      <c r="N59" s="280">
        <v>50</v>
      </c>
      <c r="O59" s="272" t="s">
        <v>535</v>
      </c>
      <c r="P59" s="273">
        <v>45049</v>
      </c>
      <c r="Q59" s="197"/>
      <c r="R59" s="203" t="s">
        <v>536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286">
        <v>10</v>
      </c>
      <c r="B60" s="332">
        <v>45050</v>
      </c>
      <c r="C60" s="284"/>
      <c r="D60" s="302" t="s">
        <v>913</v>
      </c>
      <c r="E60" s="274" t="s">
        <v>878</v>
      </c>
      <c r="F60" s="274">
        <v>68</v>
      </c>
      <c r="G60" s="274">
        <v>105</v>
      </c>
      <c r="H60" s="283">
        <v>42</v>
      </c>
      <c r="I60" s="291" t="s">
        <v>914</v>
      </c>
      <c r="J60" s="272" t="s">
        <v>945</v>
      </c>
      <c r="K60" s="280">
        <f>F60-H60</f>
        <v>26</v>
      </c>
      <c r="L60" s="281">
        <v>100</v>
      </c>
      <c r="M60" s="282">
        <f t="shared" si="33"/>
        <v>1200</v>
      </c>
      <c r="N60" s="280">
        <v>50</v>
      </c>
      <c r="O60" s="272" t="s">
        <v>535</v>
      </c>
      <c r="P60" s="273">
        <v>45051</v>
      </c>
      <c r="Q60" s="197"/>
      <c r="R60" s="203" t="s">
        <v>536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08">
        <v>11</v>
      </c>
      <c r="B61" s="343">
        <v>45050</v>
      </c>
      <c r="C61" s="310"/>
      <c r="D61" s="311" t="s">
        <v>935</v>
      </c>
      <c r="E61" s="289" t="s">
        <v>537</v>
      </c>
      <c r="F61" s="289">
        <v>75</v>
      </c>
      <c r="G61" s="289"/>
      <c r="H61" s="312">
        <v>30</v>
      </c>
      <c r="I61" s="313" t="s">
        <v>936</v>
      </c>
      <c r="J61" s="290" t="s">
        <v>937</v>
      </c>
      <c r="K61" s="314">
        <f t="shared" ref="K61:K62" si="34">H61-F61</f>
        <v>-45</v>
      </c>
      <c r="L61" s="315">
        <v>100</v>
      </c>
      <c r="M61" s="316">
        <f t="shared" ref="M61:M62" si="35">(K61*N61)-100</f>
        <v>-1225</v>
      </c>
      <c r="N61" s="314">
        <v>25</v>
      </c>
      <c r="O61" s="290" t="s">
        <v>547</v>
      </c>
      <c r="P61" s="309">
        <v>45050</v>
      </c>
      <c r="Q61" s="197"/>
      <c r="R61" s="203" t="s">
        <v>536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286">
        <v>12</v>
      </c>
      <c r="B62" s="332">
        <v>45050</v>
      </c>
      <c r="C62" s="284"/>
      <c r="D62" s="302" t="s">
        <v>939</v>
      </c>
      <c r="E62" s="274" t="s">
        <v>537</v>
      </c>
      <c r="F62" s="274">
        <v>45</v>
      </c>
      <c r="G62" s="274">
        <v>30</v>
      </c>
      <c r="H62" s="283">
        <v>53.5</v>
      </c>
      <c r="I62" s="291" t="s">
        <v>940</v>
      </c>
      <c r="J62" s="272" t="s">
        <v>947</v>
      </c>
      <c r="K62" s="280">
        <f t="shared" si="34"/>
        <v>8.5</v>
      </c>
      <c r="L62" s="281">
        <v>100</v>
      </c>
      <c r="M62" s="282">
        <f t="shared" si="35"/>
        <v>2025</v>
      </c>
      <c r="N62" s="280">
        <v>250</v>
      </c>
      <c r="O62" s="272" t="s">
        <v>535</v>
      </c>
      <c r="P62" s="273">
        <v>45049</v>
      </c>
      <c r="Q62" s="197"/>
      <c r="R62" s="203" t="s">
        <v>536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08">
        <v>13</v>
      </c>
      <c r="B63" s="343">
        <v>45050</v>
      </c>
      <c r="C63" s="310"/>
      <c r="D63" s="311" t="s">
        <v>941</v>
      </c>
      <c r="E63" s="289" t="s">
        <v>537</v>
      </c>
      <c r="F63" s="289">
        <v>22.5</v>
      </c>
      <c r="G63" s="289">
        <v>14</v>
      </c>
      <c r="H63" s="312">
        <v>5.5</v>
      </c>
      <c r="I63" s="313" t="s">
        <v>942</v>
      </c>
      <c r="J63" s="290" t="s">
        <v>946</v>
      </c>
      <c r="K63" s="314">
        <f t="shared" ref="K63:K64" si="36">H63-F63</f>
        <v>-17</v>
      </c>
      <c r="L63" s="315">
        <v>100</v>
      </c>
      <c r="M63" s="316">
        <f t="shared" ref="M63:M64" si="37">(K63*N63)-100</f>
        <v>-9450</v>
      </c>
      <c r="N63" s="314">
        <v>550</v>
      </c>
      <c r="O63" s="290" t="s">
        <v>547</v>
      </c>
      <c r="P63" s="309">
        <v>45051</v>
      </c>
      <c r="Q63" s="197"/>
      <c r="R63" s="203" t="s">
        <v>536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86">
        <v>14</v>
      </c>
      <c r="B64" s="332">
        <v>45051</v>
      </c>
      <c r="C64" s="284"/>
      <c r="D64" s="302" t="s">
        <v>948</v>
      </c>
      <c r="E64" s="274" t="s">
        <v>537</v>
      </c>
      <c r="F64" s="274">
        <v>6.5</v>
      </c>
      <c r="G64" s="274">
        <v>1.8</v>
      </c>
      <c r="H64" s="283">
        <v>9</v>
      </c>
      <c r="I64" s="291" t="s">
        <v>949</v>
      </c>
      <c r="J64" s="272" t="s">
        <v>955</v>
      </c>
      <c r="K64" s="280">
        <f t="shared" si="36"/>
        <v>2.5</v>
      </c>
      <c r="L64" s="281">
        <v>100</v>
      </c>
      <c r="M64" s="282">
        <f t="shared" si="37"/>
        <v>2275</v>
      </c>
      <c r="N64" s="280">
        <v>950</v>
      </c>
      <c r="O64" s="272" t="s">
        <v>535</v>
      </c>
      <c r="P64" s="273">
        <v>45054</v>
      </c>
      <c r="Q64" s="197"/>
      <c r="R64" s="203"/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6">
        <v>15</v>
      </c>
      <c r="B65" s="332">
        <v>45051</v>
      </c>
      <c r="C65" s="284"/>
      <c r="D65" s="302" t="s">
        <v>950</v>
      </c>
      <c r="E65" s="274" t="s">
        <v>537</v>
      </c>
      <c r="F65" s="274">
        <v>122.5</v>
      </c>
      <c r="G65" s="274">
        <v>75</v>
      </c>
      <c r="H65" s="283">
        <v>142.5</v>
      </c>
      <c r="I65" s="291" t="s">
        <v>869</v>
      </c>
      <c r="J65" s="272" t="s">
        <v>885</v>
      </c>
      <c r="K65" s="280">
        <f t="shared" ref="K65" si="38">H65-F65</f>
        <v>20</v>
      </c>
      <c r="L65" s="281">
        <v>100</v>
      </c>
      <c r="M65" s="282">
        <f t="shared" ref="M65" si="39">(K65*N65)-100</f>
        <v>1900</v>
      </c>
      <c r="N65" s="280">
        <v>100</v>
      </c>
      <c r="O65" s="272" t="s">
        <v>535</v>
      </c>
      <c r="P65" s="273">
        <v>45054</v>
      </c>
      <c r="Q65" s="197"/>
      <c r="R65" s="203"/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16</v>
      </c>
      <c r="B66" s="332">
        <v>45051</v>
      </c>
      <c r="C66" s="284"/>
      <c r="D66" s="302" t="s">
        <v>939</v>
      </c>
      <c r="E66" s="274" t="s">
        <v>537</v>
      </c>
      <c r="F66" s="274">
        <v>43.5</v>
      </c>
      <c r="G66" s="274">
        <v>29</v>
      </c>
      <c r="H66" s="283">
        <v>51.5</v>
      </c>
      <c r="I66" s="291" t="s">
        <v>940</v>
      </c>
      <c r="J66" s="272" t="s">
        <v>875</v>
      </c>
      <c r="K66" s="280">
        <f t="shared" ref="K66" si="40">H66-F66</f>
        <v>8</v>
      </c>
      <c r="L66" s="281">
        <v>100</v>
      </c>
      <c r="M66" s="282">
        <f t="shared" ref="M66" si="41">(K66*N66)-100</f>
        <v>1900</v>
      </c>
      <c r="N66" s="280">
        <v>250</v>
      </c>
      <c r="O66" s="272" t="s">
        <v>535</v>
      </c>
      <c r="P66" s="273">
        <v>45054</v>
      </c>
      <c r="Q66" s="197"/>
      <c r="R66" s="203"/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322">
        <v>17</v>
      </c>
      <c r="B67" s="242">
        <v>45054</v>
      </c>
      <c r="C67" s="324"/>
      <c r="D67" s="325" t="s">
        <v>913</v>
      </c>
      <c r="E67" s="201" t="s">
        <v>878</v>
      </c>
      <c r="F67" s="201" t="s">
        <v>952</v>
      </c>
      <c r="G67" s="201">
        <v>110</v>
      </c>
      <c r="H67" s="202"/>
      <c r="I67" s="217" t="s">
        <v>914</v>
      </c>
      <c r="J67" s="225" t="s">
        <v>538</v>
      </c>
      <c r="K67" s="254"/>
      <c r="L67" s="326"/>
      <c r="M67" s="327"/>
      <c r="N67" s="254"/>
      <c r="O67" s="225"/>
      <c r="P67" s="199"/>
      <c r="Q67" s="197"/>
      <c r="R67" s="203"/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86">
        <v>18</v>
      </c>
      <c r="B68" s="332">
        <v>45054</v>
      </c>
      <c r="C68" s="284"/>
      <c r="D68" s="302" t="s">
        <v>908</v>
      </c>
      <c r="E68" s="274" t="s">
        <v>537</v>
      </c>
      <c r="F68" s="274">
        <v>40</v>
      </c>
      <c r="G68" s="274">
        <v>26</v>
      </c>
      <c r="H68" s="283">
        <v>46</v>
      </c>
      <c r="I68" s="291" t="s">
        <v>909</v>
      </c>
      <c r="J68" s="272" t="s">
        <v>944</v>
      </c>
      <c r="K68" s="280">
        <f t="shared" ref="K68:K69" si="42">H68-F68</f>
        <v>6</v>
      </c>
      <c r="L68" s="281">
        <v>100</v>
      </c>
      <c r="M68" s="282">
        <f t="shared" ref="M68:M69" si="43">(K68*N68)-100</f>
        <v>2342</v>
      </c>
      <c r="N68" s="280">
        <v>407</v>
      </c>
      <c r="O68" s="272" t="s">
        <v>535</v>
      </c>
      <c r="P68" s="273">
        <v>45054</v>
      </c>
      <c r="Q68" s="197"/>
      <c r="R68" s="203"/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08">
        <v>19</v>
      </c>
      <c r="B69" s="343">
        <v>45054</v>
      </c>
      <c r="C69" s="310"/>
      <c r="D69" s="311" t="s">
        <v>954</v>
      </c>
      <c r="E69" s="289" t="s">
        <v>537</v>
      </c>
      <c r="F69" s="289">
        <v>34.5</v>
      </c>
      <c r="G69" s="289"/>
      <c r="H69" s="312">
        <v>0</v>
      </c>
      <c r="I69" s="313" t="s">
        <v>953</v>
      </c>
      <c r="J69" s="290" t="s">
        <v>970</v>
      </c>
      <c r="K69" s="314">
        <f t="shared" si="42"/>
        <v>-34.5</v>
      </c>
      <c r="L69" s="315">
        <v>100</v>
      </c>
      <c r="M69" s="316">
        <f t="shared" si="43"/>
        <v>-1480</v>
      </c>
      <c r="N69" s="314">
        <v>40</v>
      </c>
      <c r="O69" s="290" t="s">
        <v>547</v>
      </c>
      <c r="P69" s="309">
        <v>45055</v>
      </c>
      <c r="Q69" s="197"/>
      <c r="R69" s="203"/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86">
        <v>20</v>
      </c>
      <c r="B70" s="332">
        <v>45055</v>
      </c>
      <c r="C70" s="284"/>
      <c r="D70" s="302" t="s">
        <v>964</v>
      </c>
      <c r="E70" s="274" t="s">
        <v>537</v>
      </c>
      <c r="F70" s="274">
        <v>38.5</v>
      </c>
      <c r="G70" s="274"/>
      <c r="H70" s="283">
        <v>62</v>
      </c>
      <c r="I70" s="291" t="s">
        <v>919</v>
      </c>
      <c r="J70" s="272" t="s">
        <v>925</v>
      </c>
      <c r="K70" s="280">
        <f t="shared" ref="K70:K71" si="44">H70-F70</f>
        <v>23.5</v>
      </c>
      <c r="L70" s="281">
        <v>100</v>
      </c>
      <c r="M70" s="282">
        <f t="shared" ref="M70:M71" si="45">(K70*N70)-100</f>
        <v>1075</v>
      </c>
      <c r="N70" s="280">
        <v>50</v>
      </c>
      <c r="O70" s="272" t="s">
        <v>535</v>
      </c>
      <c r="P70" s="273">
        <v>45055</v>
      </c>
      <c r="Q70" s="197"/>
      <c r="R70" s="203"/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21</v>
      </c>
      <c r="B71" s="332">
        <v>45055</v>
      </c>
      <c r="C71" s="284"/>
      <c r="D71" s="302" t="s">
        <v>908</v>
      </c>
      <c r="E71" s="274" t="s">
        <v>537</v>
      </c>
      <c r="F71" s="274">
        <v>39</v>
      </c>
      <c r="G71" s="274">
        <v>25</v>
      </c>
      <c r="H71" s="283">
        <v>45.5</v>
      </c>
      <c r="I71" s="291" t="s">
        <v>909</v>
      </c>
      <c r="J71" s="272" t="s">
        <v>906</v>
      </c>
      <c r="K71" s="280">
        <f t="shared" si="44"/>
        <v>6.5</v>
      </c>
      <c r="L71" s="281">
        <v>100</v>
      </c>
      <c r="M71" s="282">
        <f t="shared" si="45"/>
        <v>2545.5</v>
      </c>
      <c r="N71" s="280">
        <v>407</v>
      </c>
      <c r="O71" s="272" t="s">
        <v>535</v>
      </c>
      <c r="P71" s="273">
        <v>45055</v>
      </c>
      <c r="Q71" s="197"/>
      <c r="R71" s="203"/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22">
        <v>22</v>
      </c>
      <c r="B72" s="242">
        <v>45055</v>
      </c>
      <c r="C72" s="324"/>
      <c r="D72" s="325" t="s">
        <v>966</v>
      </c>
      <c r="E72" s="201" t="s">
        <v>537</v>
      </c>
      <c r="F72" s="201" t="s">
        <v>967</v>
      </c>
      <c r="G72" s="201">
        <v>2</v>
      </c>
      <c r="H72" s="202"/>
      <c r="I72" s="217" t="s">
        <v>968</v>
      </c>
      <c r="J72" s="225" t="s">
        <v>538</v>
      </c>
      <c r="K72" s="254"/>
      <c r="L72" s="326"/>
      <c r="M72" s="327"/>
      <c r="N72" s="254"/>
      <c r="O72" s="225"/>
      <c r="P72" s="199"/>
      <c r="Q72" s="197"/>
      <c r="R72" s="203"/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23</v>
      </c>
      <c r="B73" s="332">
        <v>45055</v>
      </c>
      <c r="C73" s="284"/>
      <c r="D73" s="302" t="s">
        <v>964</v>
      </c>
      <c r="E73" s="274" t="s">
        <v>537</v>
      </c>
      <c r="F73" s="274">
        <v>46.5</v>
      </c>
      <c r="G73" s="274">
        <v>9</v>
      </c>
      <c r="H73" s="283">
        <v>65</v>
      </c>
      <c r="I73" s="291" t="s">
        <v>969</v>
      </c>
      <c r="J73" s="272" t="s">
        <v>991</v>
      </c>
      <c r="K73" s="280">
        <f t="shared" ref="K73" si="46">H73-F73</f>
        <v>18.5</v>
      </c>
      <c r="L73" s="281">
        <v>100</v>
      </c>
      <c r="M73" s="282">
        <f t="shared" ref="M73" si="47">(K73*N73)-100</f>
        <v>825</v>
      </c>
      <c r="N73" s="280">
        <v>50</v>
      </c>
      <c r="O73" s="272" t="s">
        <v>535</v>
      </c>
      <c r="P73" s="273">
        <v>45056</v>
      </c>
      <c r="Q73" s="197"/>
      <c r="R73" s="203"/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24</v>
      </c>
      <c r="B74" s="332">
        <v>45056</v>
      </c>
      <c r="C74" s="284"/>
      <c r="D74" s="302" t="s">
        <v>950</v>
      </c>
      <c r="E74" s="274" t="s">
        <v>537</v>
      </c>
      <c r="F74" s="274">
        <v>182.5</v>
      </c>
      <c r="G74" s="274">
        <v>135</v>
      </c>
      <c r="H74" s="283">
        <v>200</v>
      </c>
      <c r="I74" s="291" t="s">
        <v>992</v>
      </c>
      <c r="J74" s="272" t="s">
        <v>930</v>
      </c>
      <c r="K74" s="280">
        <f t="shared" ref="K74" si="48">H74-F74</f>
        <v>17.5</v>
      </c>
      <c r="L74" s="281">
        <v>100</v>
      </c>
      <c r="M74" s="282">
        <f t="shared" ref="M74" si="49">(K74*N74)-100</f>
        <v>1650</v>
      </c>
      <c r="N74" s="280">
        <v>100</v>
      </c>
      <c r="O74" s="272" t="s">
        <v>535</v>
      </c>
      <c r="P74" s="273">
        <v>45056</v>
      </c>
      <c r="Q74" s="197"/>
      <c r="R74" s="203"/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22">
        <v>25</v>
      </c>
      <c r="B75" s="242">
        <v>45056</v>
      </c>
      <c r="C75" s="324"/>
      <c r="D75" s="325" t="s">
        <v>964</v>
      </c>
      <c r="E75" s="201" t="s">
        <v>537</v>
      </c>
      <c r="F75" s="201" t="s">
        <v>1068</v>
      </c>
      <c r="G75" s="201"/>
      <c r="H75" s="202"/>
      <c r="I75" s="217" t="s">
        <v>969</v>
      </c>
      <c r="J75" s="225" t="s">
        <v>538</v>
      </c>
      <c r="K75" s="254"/>
      <c r="L75" s="326"/>
      <c r="M75" s="327"/>
      <c r="N75" s="254"/>
      <c r="O75" s="225"/>
      <c r="P75" s="199"/>
      <c r="Q75" s="197"/>
      <c r="R75" s="203"/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22"/>
      <c r="B76" s="323"/>
      <c r="C76" s="324"/>
      <c r="D76" s="325"/>
      <c r="E76" s="201"/>
      <c r="F76" s="201"/>
      <c r="G76" s="201"/>
      <c r="H76" s="202"/>
      <c r="I76" s="217"/>
      <c r="J76" s="225"/>
      <c r="K76" s="254"/>
      <c r="L76" s="326"/>
      <c r="M76" s="327"/>
      <c r="N76" s="254"/>
      <c r="O76" s="225"/>
      <c r="P76" s="199"/>
      <c r="Q76" s="197"/>
      <c r="R76" s="203"/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22"/>
      <c r="B77" s="323"/>
      <c r="C77" s="324"/>
      <c r="D77" s="325"/>
      <c r="E77" s="201"/>
      <c r="F77" s="201"/>
      <c r="G77" s="201"/>
      <c r="H77" s="202"/>
      <c r="I77" s="217"/>
      <c r="J77" s="225"/>
      <c r="K77" s="254"/>
      <c r="L77" s="326"/>
      <c r="M77" s="327"/>
      <c r="N77" s="254"/>
      <c r="O77" s="225"/>
      <c r="P77" s="199"/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303"/>
      <c r="B78" s="303"/>
      <c r="C78" s="303"/>
      <c r="D78" s="303"/>
      <c r="E78" s="303"/>
      <c r="F78" s="303"/>
      <c r="G78" s="303"/>
      <c r="H78" s="303"/>
      <c r="I78" s="303"/>
      <c r="J78" s="225"/>
      <c r="K78" s="202"/>
      <c r="L78" s="217"/>
      <c r="M78" s="218"/>
      <c r="N78" s="202"/>
      <c r="O78" s="225"/>
      <c r="P78" s="199"/>
      <c r="Q78" s="1"/>
      <c r="R78" s="6"/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97"/>
      <c r="AI78" s="197"/>
      <c r="AJ78" s="203"/>
      <c r="AK78" s="197"/>
      <c r="AL78" s="197"/>
    </row>
    <row r="79" spans="1:38" ht="38.25" customHeight="1">
      <c r="A79" s="92" t="s">
        <v>559</v>
      </c>
      <c r="B79" s="139"/>
      <c r="C79" s="139"/>
      <c r="D79" s="140"/>
      <c r="E79" s="124"/>
      <c r="F79" s="6"/>
      <c r="G79" s="6"/>
      <c r="H79" s="125"/>
      <c r="I79" s="141"/>
      <c r="J79" s="1"/>
      <c r="K79" s="6"/>
      <c r="L79" s="6"/>
      <c r="M79" s="6"/>
      <c r="N79" s="1"/>
      <c r="O79" s="1"/>
      <c r="Q79" s="1"/>
      <c r="R79" s="6"/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"/>
      <c r="AI79" s="1"/>
      <c r="AJ79" s="6"/>
      <c r="AK79" s="1"/>
    </row>
    <row r="80" spans="1:38" s="198" customFormat="1" ht="38.25">
      <c r="A80" s="93" t="s">
        <v>16</v>
      </c>
      <c r="B80" s="94" t="s">
        <v>512</v>
      </c>
      <c r="C80" s="94"/>
      <c r="D80" s="95" t="s">
        <v>523</v>
      </c>
      <c r="E80" s="94" t="s">
        <v>524</v>
      </c>
      <c r="F80" s="94" t="s">
        <v>525</v>
      </c>
      <c r="G80" s="94" t="s">
        <v>526</v>
      </c>
      <c r="H80" s="94" t="s">
        <v>527</v>
      </c>
      <c r="I80" s="94" t="s">
        <v>528</v>
      </c>
      <c r="J80" s="93" t="s">
        <v>529</v>
      </c>
      <c r="K80" s="128" t="s">
        <v>546</v>
      </c>
      <c r="L80" s="129" t="s">
        <v>531</v>
      </c>
      <c r="M80" s="96" t="s">
        <v>532</v>
      </c>
      <c r="N80" s="94" t="s">
        <v>533</v>
      </c>
      <c r="O80" s="95" t="s">
        <v>534</v>
      </c>
      <c r="P80" s="94" t="s">
        <v>763</v>
      </c>
      <c r="Q80" s="197"/>
      <c r="R80" s="6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</row>
    <row r="81" spans="1:38" ht="14.25" customHeight="1">
      <c r="A81" s="255">
        <v>1</v>
      </c>
      <c r="B81" s="256">
        <v>44840</v>
      </c>
      <c r="C81" s="253"/>
      <c r="D81" s="253" t="s">
        <v>835</v>
      </c>
      <c r="E81" s="254" t="s">
        <v>537</v>
      </c>
      <c r="F81" s="254" t="s">
        <v>836</v>
      </c>
      <c r="G81" s="254">
        <v>1220</v>
      </c>
      <c r="H81" s="254"/>
      <c r="I81" s="254" t="s">
        <v>837</v>
      </c>
      <c r="J81" s="225" t="s">
        <v>538</v>
      </c>
      <c r="K81" s="202"/>
      <c r="L81" s="217"/>
      <c r="M81" s="218"/>
      <c r="N81" s="202"/>
      <c r="O81" s="225"/>
      <c r="P81" s="277" t="e">
        <f>VLOOKUP(D81,'MidCap Intra'!B98:C598,2,0)</f>
        <v>#N/A</v>
      </c>
      <c r="Q81" s="197"/>
      <c r="R81" s="197" t="s">
        <v>536</v>
      </c>
      <c r="S81" s="41"/>
      <c r="T81" s="1"/>
      <c r="U81" s="1"/>
      <c r="V81" s="1"/>
      <c r="W81" s="1"/>
      <c r="X81" s="1"/>
      <c r="Y81" s="1"/>
      <c r="Z81" s="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</row>
    <row r="82" spans="1:38" ht="14.25" customHeight="1">
      <c r="A82" s="286">
        <v>2</v>
      </c>
      <c r="B82" s="329">
        <v>45019</v>
      </c>
      <c r="C82" s="330"/>
      <c r="D82" s="330" t="s">
        <v>71</v>
      </c>
      <c r="E82" s="280" t="s">
        <v>537</v>
      </c>
      <c r="F82" s="280">
        <v>96.5</v>
      </c>
      <c r="G82" s="280">
        <v>88</v>
      </c>
      <c r="H82" s="280">
        <v>104.5</v>
      </c>
      <c r="I82" s="280" t="s">
        <v>877</v>
      </c>
      <c r="J82" s="272" t="s">
        <v>875</v>
      </c>
      <c r="K82" s="272">
        <f t="shared" ref="K82" si="50">H82-F82</f>
        <v>8</v>
      </c>
      <c r="L82" s="287">
        <f t="shared" ref="L82" si="51">(F82*-0.7)/100</f>
        <v>-0.67549999999999999</v>
      </c>
      <c r="M82" s="288">
        <f t="shared" ref="M82" si="52">(K82+L82)/F82</f>
        <v>7.5901554404145088E-2</v>
      </c>
      <c r="N82" s="328" t="s">
        <v>535</v>
      </c>
      <c r="O82" s="305">
        <v>45048</v>
      </c>
      <c r="P82" s="273"/>
      <c r="Q82" s="197"/>
      <c r="R82" s="197" t="s">
        <v>536</v>
      </c>
      <c r="S82" s="41"/>
      <c r="T82" s="1"/>
      <c r="U82" s="1"/>
      <c r="V82" s="1"/>
      <c r="W82" s="1"/>
      <c r="X82" s="1"/>
      <c r="Y82" s="1"/>
      <c r="Z82" s="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s="198" customFormat="1" ht="14.25" customHeight="1">
      <c r="A83" s="322">
        <v>3</v>
      </c>
      <c r="B83" s="342">
        <v>45050</v>
      </c>
      <c r="C83" s="253"/>
      <c r="D83" s="253" t="s">
        <v>135</v>
      </c>
      <c r="E83" s="254" t="s">
        <v>537</v>
      </c>
      <c r="F83" s="254" t="s">
        <v>934</v>
      </c>
      <c r="G83" s="254">
        <v>74.900000000000006</v>
      </c>
      <c r="H83" s="254"/>
      <c r="I83" s="254" t="s">
        <v>573</v>
      </c>
      <c r="J83" s="225" t="s">
        <v>538</v>
      </c>
      <c r="K83" s="225"/>
      <c r="L83" s="277"/>
      <c r="M83" s="278"/>
      <c r="N83" s="244"/>
      <c r="O83" s="247"/>
      <c r="P83" s="277">
        <f>VLOOKUP(D83,'MidCap Intra'!B100:C600,2,0)</f>
        <v>84.25</v>
      </c>
      <c r="Q83" s="197"/>
      <c r="R83" s="197" t="s">
        <v>536</v>
      </c>
      <c r="S83" s="265"/>
      <c r="T83" s="197"/>
      <c r="U83" s="197"/>
      <c r="V83" s="197"/>
      <c r="W83" s="197"/>
      <c r="X83" s="197"/>
      <c r="Y83" s="197"/>
      <c r="Z83" s="197"/>
      <c r="AA83" s="265"/>
      <c r="AB83" s="265"/>
      <c r="AC83" s="265"/>
      <c r="AD83" s="265"/>
      <c r="AE83" s="265"/>
      <c r="AF83" s="265"/>
      <c r="AG83" s="265"/>
      <c r="AH83" s="265"/>
      <c r="AI83" s="265"/>
      <c r="AJ83" s="265"/>
      <c r="AK83" s="265"/>
      <c r="AL83" s="265"/>
    </row>
    <row r="84" spans="1:38" ht="12.75" customHeight="1">
      <c r="A84" s="254"/>
      <c r="B84" s="252"/>
      <c r="C84" s="253"/>
      <c r="D84" s="253"/>
      <c r="E84" s="254"/>
      <c r="F84" s="254"/>
      <c r="G84" s="254"/>
      <c r="H84" s="254"/>
      <c r="I84" s="254"/>
      <c r="J84" s="225"/>
      <c r="K84" s="202"/>
      <c r="L84" s="217"/>
      <c r="M84" s="218"/>
      <c r="N84" s="202"/>
      <c r="O84" s="225"/>
      <c r="P84" s="199"/>
      <c r="R84" s="6"/>
      <c r="S84" s="1"/>
      <c r="T84" s="1"/>
      <c r="U84" s="1"/>
      <c r="V84" s="1"/>
      <c r="W84" s="1"/>
      <c r="X84" s="1"/>
      <c r="Y84" s="1"/>
    </row>
    <row r="85" spans="1:38" ht="12.75" customHeight="1">
      <c r="A85" s="109" t="s">
        <v>539</v>
      </c>
      <c r="B85" s="109"/>
      <c r="C85" s="109"/>
      <c r="D85" s="109"/>
      <c r="E85" s="41"/>
      <c r="F85" s="116" t="s">
        <v>541</v>
      </c>
      <c r="G85" s="54"/>
      <c r="H85" s="54"/>
      <c r="I85" s="54"/>
      <c r="J85" s="6"/>
      <c r="K85" s="132"/>
      <c r="L85" s="133"/>
      <c r="M85" s="6"/>
      <c r="N85" s="99"/>
      <c r="O85" s="142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15" t="s">
        <v>540</v>
      </c>
      <c r="B86" s="109"/>
      <c r="C86" s="109"/>
      <c r="D86" s="109"/>
      <c r="E86" s="6"/>
      <c r="F86" s="116" t="s">
        <v>543</v>
      </c>
      <c r="G86" s="6"/>
      <c r="H86" s="6" t="s">
        <v>759</v>
      </c>
      <c r="I86" s="6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15"/>
      <c r="B87" s="109"/>
      <c r="C87" s="109"/>
      <c r="D87" s="109"/>
      <c r="E87" s="6"/>
      <c r="F87" s="116"/>
      <c r="G87" s="6"/>
      <c r="H87" s="6"/>
      <c r="I87" s="6"/>
      <c r="J87" s="1"/>
      <c r="K87" s="6"/>
      <c r="L87" s="6"/>
      <c r="M87" s="6"/>
      <c r="N87" s="1"/>
      <c r="O87" s="1"/>
      <c r="Q87" s="1"/>
      <c r="R87" s="54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15"/>
      <c r="B88" s="109"/>
      <c r="C88" s="109"/>
      <c r="D88" s="109"/>
      <c r="E88" s="6"/>
      <c r="F88" s="116"/>
      <c r="G88" s="54"/>
      <c r="H88" s="41"/>
      <c r="I88" s="54"/>
      <c r="J88" s="6"/>
      <c r="K88" s="132"/>
      <c r="L88" s="133"/>
      <c r="M88" s="6"/>
      <c r="N88" s="99"/>
      <c r="O88" s="134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54"/>
      <c r="B89" s="98"/>
      <c r="C89" s="98"/>
      <c r="D89" s="41"/>
      <c r="E89" s="54"/>
      <c r="F89" s="54"/>
      <c r="G89" s="54"/>
      <c r="H89" s="41"/>
      <c r="I89" s="54"/>
      <c r="J89" s="6"/>
      <c r="K89" s="132"/>
      <c r="L89" s="133"/>
      <c r="M89" s="6"/>
      <c r="N89" s="99"/>
      <c r="O89" s="134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41"/>
      <c r="B90" s="143" t="s">
        <v>560</v>
      </c>
      <c r="C90" s="143"/>
      <c r="D90" s="143"/>
      <c r="E90" s="143"/>
      <c r="F90" s="6"/>
      <c r="G90" s="6"/>
      <c r="H90" s="126"/>
      <c r="I90" s="6"/>
      <c r="J90" s="126"/>
      <c r="K90" s="127"/>
      <c r="L90" s="6"/>
      <c r="M90" s="6"/>
      <c r="N90" s="1"/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93" t="s">
        <v>16</v>
      </c>
      <c r="B91" s="94" t="s">
        <v>512</v>
      </c>
      <c r="C91" s="94"/>
      <c r="D91" s="95" t="s">
        <v>523</v>
      </c>
      <c r="E91" s="94" t="s">
        <v>524</v>
      </c>
      <c r="F91" s="94" t="s">
        <v>525</v>
      </c>
      <c r="G91" s="94" t="s">
        <v>561</v>
      </c>
      <c r="H91" s="94" t="s">
        <v>562</v>
      </c>
      <c r="I91" s="94" t="s">
        <v>528</v>
      </c>
      <c r="J91" s="144" t="s">
        <v>529</v>
      </c>
      <c r="K91" s="94" t="s">
        <v>530</v>
      </c>
      <c r="L91" s="94" t="s">
        <v>563</v>
      </c>
      <c r="M91" s="94" t="s">
        <v>533</v>
      </c>
      <c r="N91" s="95" t="s">
        <v>534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45">
        <v>1</v>
      </c>
      <c r="B92" s="146">
        <v>41579</v>
      </c>
      <c r="C92" s="146"/>
      <c r="D92" s="147" t="s">
        <v>564</v>
      </c>
      <c r="E92" s="148" t="s">
        <v>565</v>
      </c>
      <c r="F92" s="149">
        <v>82</v>
      </c>
      <c r="G92" s="148" t="s">
        <v>566</v>
      </c>
      <c r="H92" s="148">
        <v>100</v>
      </c>
      <c r="I92" s="150">
        <v>100</v>
      </c>
      <c r="J92" s="151" t="s">
        <v>567</v>
      </c>
      <c r="K92" s="152">
        <f t="shared" ref="K92:K123" si="53">H92-F92</f>
        <v>18</v>
      </c>
      <c r="L92" s="153">
        <f t="shared" ref="L92:L123" si="54">K92/F92</f>
        <v>0.21951219512195122</v>
      </c>
      <c r="M92" s="148" t="s">
        <v>535</v>
      </c>
      <c r="N92" s="154">
        <v>42657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45">
        <v>2</v>
      </c>
      <c r="B93" s="146">
        <v>41794</v>
      </c>
      <c r="C93" s="146"/>
      <c r="D93" s="147" t="s">
        <v>568</v>
      </c>
      <c r="E93" s="148" t="s">
        <v>537</v>
      </c>
      <c r="F93" s="149">
        <v>257</v>
      </c>
      <c r="G93" s="148" t="s">
        <v>566</v>
      </c>
      <c r="H93" s="148">
        <v>300</v>
      </c>
      <c r="I93" s="150">
        <v>300</v>
      </c>
      <c r="J93" s="151" t="s">
        <v>567</v>
      </c>
      <c r="K93" s="152">
        <f t="shared" si="53"/>
        <v>43</v>
      </c>
      <c r="L93" s="153">
        <f t="shared" si="54"/>
        <v>0.16731517509727625</v>
      </c>
      <c r="M93" s="148" t="s">
        <v>535</v>
      </c>
      <c r="N93" s="154">
        <v>41822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45">
        <v>3</v>
      </c>
      <c r="B94" s="146">
        <v>41828</v>
      </c>
      <c r="C94" s="146"/>
      <c r="D94" s="147" t="s">
        <v>569</v>
      </c>
      <c r="E94" s="148" t="s">
        <v>537</v>
      </c>
      <c r="F94" s="149">
        <v>393</v>
      </c>
      <c r="G94" s="148" t="s">
        <v>566</v>
      </c>
      <c r="H94" s="148">
        <v>468</v>
      </c>
      <c r="I94" s="150">
        <v>468</v>
      </c>
      <c r="J94" s="151" t="s">
        <v>567</v>
      </c>
      <c r="K94" s="152">
        <f t="shared" si="53"/>
        <v>75</v>
      </c>
      <c r="L94" s="153">
        <f t="shared" si="54"/>
        <v>0.19083969465648856</v>
      </c>
      <c r="M94" s="148" t="s">
        <v>535</v>
      </c>
      <c r="N94" s="154">
        <v>41863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45">
        <v>4</v>
      </c>
      <c r="B95" s="146">
        <v>41857</v>
      </c>
      <c r="C95" s="146"/>
      <c r="D95" s="147" t="s">
        <v>570</v>
      </c>
      <c r="E95" s="148" t="s">
        <v>537</v>
      </c>
      <c r="F95" s="149">
        <v>205</v>
      </c>
      <c r="G95" s="148" t="s">
        <v>566</v>
      </c>
      <c r="H95" s="148">
        <v>275</v>
      </c>
      <c r="I95" s="150">
        <v>250</v>
      </c>
      <c r="J95" s="151" t="s">
        <v>567</v>
      </c>
      <c r="K95" s="152">
        <f t="shared" si="53"/>
        <v>70</v>
      </c>
      <c r="L95" s="153">
        <f t="shared" si="54"/>
        <v>0.34146341463414637</v>
      </c>
      <c r="M95" s="148" t="s">
        <v>535</v>
      </c>
      <c r="N95" s="154">
        <v>41962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45">
        <v>5</v>
      </c>
      <c r="B96" s="146">
        <v>41886</v>
      </c>
      <c r="C96" s="146"/>
      <c r="D96" s="147" t="s">
        <v>571</v>
      </c>
      <c r="E96" s="148" t="s">
        <v>537</v>
      </c>
      <c r="F96" s="149">
        <v>162</v>
      </c>
      <c r="G96" s="148" t="s">
        <v>566</v>
      </c>
      <c r="H96" s="148">
        <v>190</v>
      </c>
      <c r="I96" s="150">
        <v>190</v>
      </c>
      <c r="J96" s="151" t="s">
        <v>567</v>
      </c>
      <c r="K96" s="152">
        <f t="shared" si="53"/>
        <v>28</v>
      </c>
      <c r="L96" s="153">
        <f t="shared" si="54"/>
        <v>0.1728395061728395</v>
      </c>
      <c r="M96" s="148" t="s">
        <v>535</v>
      </c>
      <c r="N96" s="154">
        <v>42006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6</v>
      </c>
      <c r="B97" s="146">
        <v>41886</v>
      </c>
      <c r="C97" s="146"/>
      <c r="D97" s="147" t="s">
        <v>572</v>
      </c>
      <c r="E97" s="148" t="s">
        <v>537</v>
      </c>
      <c r="F97" s="149">
        <v>75</v>
      </c>
      <c r="G97" s="148" t="s">
        <v>566</v>
      </c>
      <c r="H97" s="148">
        <v>91.5</v>
      </c>
      <c r="I97" s="150" t="s">
        <v>573</v>
      </c>
      <c r="J97" s="151" t="s">
        <v>574</v>
      </c>
      <c r="K97" s="152">
        <f t="shared" si="53"/>
        <v>16.5</v>
      </c>
      <c r="L97" s="153">
        <f t="shared" si="54"/>
        <v>0.22</v>
      </c>
      <c r="M97" s="148" t="s">
        <v>535</v>
      </c>
      <c r="N97" s="154">
        <v>41954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7</v>
      </c>
      <c r="B98" s="146">
        <v>41913</v>
      </c>
      <c r="C98" s="146"/>
      <c r="D98" s="147" t="s">
        <v>575</v>
      </c>
      <c r="E98" s="148" t="s">
        <v>537</v>
      </c>
      <c r="F98" s="149">
        <v>850</v>
      </c>
      <c r="G98" s="148" t="s">
        <v>566</v>
      </c>
      <c r="H98" s="148">
        <v>982.5</v>
      </c>
      <c r="I98" s="150">
        <v>1050</v>
      </c>
      <c r="J98" s="151" t="s">
        <v>576</v>
      </c>
      <c r="K98" s="152">
        <f t="shared" si="53"/>
        <v>132.5</v>
      </c>
      <c r="L98" s="153">
        <f t="shared" si="54"/>
        <v>0.15588235294117647</v>
      </c>
      <c r="M98" s="148" t="s">
        <v>535</v>
      </c>
      <c r="N98" s="154">
        <v>42039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8</v>
      </c>
      <c r="B99" s="146">
        <v>41913</v>
      </c>
      <c r="C99" s="146"/>
      <c r="D99" s="147" t="s">
        <v>577</v>
      </c>
      <c r="E99" s="148" t="s">
        <v>537</v>
      </c>
      <c r="F99" s="149">
        <v>475</v>
      </c>
      <c r="G99" s="148" t="s">
        <v>566</v>
      </c>
      <c r="H99" s="148">
        <v>515</v>
      </c>
      <c r="I99" s="150">
        <v>600</v>
      </c>
      <c r="J99" s="151" t="s">
        <v>578</v>
      </c>
      <c r="K99" s="152">
        <f t="shared" si="53"/>
        <v>40</v>
      </c>
      <c r="L99" s="153">
        <f t="shared" si="54"/>
        <v>8.4210526315789472E-2</v>
      </c>
      <c r="M99" s="148" t="s">
        <v>535</v>
      </c>
      <c r="N99" s="154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9</v>
      </c>
      <c r="B100" s="146">
        <v>41913</v>
      </c>
      <c r="C100" s="146"/>
      <c r="D100" s="147" t="s">
        <v>579</v>
      </c>
      <c r="E100" s="148" t="s">
        <v>537</v>
      </c>
      <c r="F100" s="149">
        <v>86</v>
      </c>
      <c r="G100" s="148" t="s">
        <v>566</v>
      </c>
      <c r="H100" s="148">
        <v>99</v>
      </c>
      <c r="I100" s="150">
        <v>140</v>
      </c>
      <c r="J100" s="151" t="s">
        <v>580</v>
      </c>
      <c r="K100" s="152">
        <f t="shared" si="53"/>
        <v>13</v>
      </c>
      <c r="L100" s="153">
        <f t="shared" si="54"/>
        <v>0.15116279069767441</v>
      </c>
      <c r="M100" s="148" t="s">
        <v>535</v>
      </c>
      <c r="N100" s="15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10</v>
      </c>
      <c r="B101" s="146">
        <v>41926</v>
      </c>
      <c r="C101" s="146"/>
      <c r="D101" s="147" t="s">
        <v>581</v>
      </c>
      <c r="E101" s="148" t="s">
        <v>537</v>
      </c>
      <c r="F101" s="149">
        <v>496.6</v>
      </c>
      <c r="G101" s="148" t="s">
        <v>566</v>
      </c>
      <c r="H101" s="148">
        <v>621</v>
      </c>
      <c r="I101" s="150">
        <v>580</v>
      </c>
      <c r="J101" s="151" t="s">
        <v>567</v>
      </c>
      <c r="K101" s="152">
        <f t="shared" si="53"/>
        <v>124.39999999999998</v>
      </c>
      <c r="L101" s="153">
        <f t="shared" si="54"/>
        <v>0.25050342327829234</v>
      </c>
      <c r="M101" s="148" t="s">
        <v>535</v>
      </c>
      <c r="N101" s="154">
        <v>42605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11</v>
      </c>
      <c r="B102" s="146">
        <v>41926</v>
      </c>
      <c r="C102" s="146"/>
      <c r="D102" s="147" t="s">
        <v>582</v>
      </c>
      <c r="E102" s="148" t="s">
        <v>537</v>
      </c>
      <c r="F102" s="149">
        <v>2481.9</v>
      </c>
      <c r="G102" s="148" t="s">
        <v>566</v>
      </c>
      <c r="H102" s="148">
        <v>2840</v>
      </c>
      <c r="I102" s="150">
        <v>2870</v>
      </c>
      <c r="J102" s="151" t="s">
        <v>583</v>
      </c>
      <c r="K102" s="152">
        <f t="shared" si="53"/>
        <v>358.09999999999991</v>
      </c>
      <c r="L102" s="153">
        <f t="shared" si="54"/>
        <v>0.14428462065353154</v>
      </c>
      <c r="M102" s="148" t="s">
        <v>535</v>
      </c>
      <c r="N102" s="154">
        <v>42017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12</v>
      </c>
      <c r="B103" s="146">
        <v>41928</v>
      </c>
      <c r="C103" s="146"/>
      <c r="D103" s="147" t="s">
        <v>584</v>
      </c>
      <c r="E103" s="148" t="s">
        <v>537</v>
      </c>
      <c r="F103" s="149">
        <v>84.5</v>
      </c>
      <c r="G103" s="148" t="s">
        <v>566</v>
      </c>
      <c r="H103" s="148">
        <v>93</v>
      </c>
      <c r="I103" s="150">
        <v>110</v>
      </c>
      <c r="J103" s="151" t="s">
        <v>585</v>
      </c>
      <c r="K103" s="152">
        <f t="shared" si="53"/>
        <v>8.5</v>
      </c>
      <c r="L103" s="153">
        <f t="shared" si="54"/>
        <v>0.10059171597633136</v>
      </c>
      <c r="M103" s="148" t="s">
        <v>535</v>
      </c>
      <c r="N103" s="154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13</v>
      </c>
      <c r="B104" s="146">
        <v>41928</v>
      </c>
      <c r="C104" s="146"/>
      <c r="D104" s="147" t="s">
        <v>586</v>
      </c>
      <c r="E104" s="148" t="s">
        <v>537</v>
      </c>
      <c r="F104" s="149">
        <v>401</v>
      </c>
      <c r="G104" s="148" t="s">
        <v>566</v>
      </c>
      <c r="H104" s="148">
        <v>428</v>
      </c>
      <c r="I104" s="150">
        <v>450</v>
      </c>
      <c r="J104" s="151" t="s">
        <v>587</v>
      </c>
      <c r="K104" s="152">
        <f t="shared" si="53"/>
        <v>27</v>
      </c>
      <c r="L104" s="153">
        <f t="shared" si="54"/>
        <v>6.7331670822942641E-2</v>
      </c>
      <c r="M104" s="148" t="s">
        <v>535</v>
      </c>
      <c r="N104" s="154">
        <v>42020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14</v>
      </c>
      <c r="B105" s="146">
        <v>41928</v>
      </c>
      <c r="C105" s="146"/>
      <c r="D105" s="147" t="s">
        <v>588</v>
      </c>
      <c r="E105" s="148" t="s">
        <v>537</v>
      </c>
      <c r="F105" s="149">
        <v>101</v>
      </c>
      <c r="G105" s="148" t="s">
        <v>566</v>
      </c>
      <c r="H105" s="148">
        <v>112</v>
      </c>
      <c r="I105" s="150">
        <v>120</v>
      </c>
      <c r="J105" s="151" t="s">
        <v>589</v>
      </c>
      <c r="K105" s="152">
        <f t="shared" si="53"/>
        <v>11</v>
      </c>
      <c r="L105" s="153">
        <f t="shared" si="54"/>
        <v>0.10891089108910891</v>
      </c>
      <c r="M105" s="148" t="s">
        <v>535</v>
      </c>
      <c r="N105" s="154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15</v>
      </c>
      <c r="B106" s="146">
        <v>41954</v>
      </c>
      <c r="C106" s="146"/>
      <c r="D106" s="147" t="s">
        <v>590</v>
      </c>
      <c r="E106" s="148" t="s">
        <v>537</v>
      </c>
      <c r="F106" s="149">
        <v>59</v>
      </c>
      <c r="G106" s="148" t="s">
        <v>566</v>
      </c>
      <c r="H106" s="148">
        <v>76</v>
      </c>
      <c r="I106" s="150">
        <v>76</v>
      </c>
      <c r="J106" s="151" t="s">
        <v>567</v>
      </c>
      <c r="K106" s="152">
        <f t="shared" si="53"/>
        <v>17</v>
      </c>
      <c r="L106" s="153">
        <f t="shared" si="54"/>
        <v>0.28813559322033899</v>
      </c>
      <c r="M106" s="148" t="s">
        <v>535</v>
      </c>
      <c r="N106" s="154">
        <v>43032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16</v>
      </c>
      <c r="B107" s="146">
        <v>41954</v>
      </c>
      <c r="C107" s="146"/>
      <c r="D107" s="147" t="s">
        <v>579</v>
      </c>
      <c r="E107" s="148" t="s">
        <v>537</v>
      </c>
      <c r="F107" s="149">
        <v>99</v>
      </c>
      <c r="G107" s="148" t="s">
        <v>566</v>
      </c>
      <c r="H107" s="148">
        <v>120</v>
      </c>
      <c r="I107" s="150">
        <v>120</v>
      </c>
      <c r="J107" s="151" t="s">
        <v>548</v>
      </c>
      <c r="K107" s="152">
        <f t="shared" si="53"/>
        <v>21</v>
      </c>
      <c r="L107" s="153">
        <f t="shared" si="54"/>
        <v>0.21212121212121213</v>
      </c>
      <c r="M107" s="148" t="s">
        <v>535</v>
      </c>
      <c r="N107" s="154">
        <v>41960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17</v>
      </c>
      <c r="B108" s="146">
        <v>41956</v>
      </c>
      <c r="C108" s="146"/>
      <c r="D108" s="147" t="s">
        <v>591</v>
      </c>
      <c r="E108" s="148" t="s">
        <v>537</v>
      </c>
      <c r="F108" s="149">
        <v>22</v>
      </c>
      <c r="G108" s="148" t="s">
        <v>566</v>
      </c>
      <c r="H108" s="148">
        <v>33.549999999999997</v>
      </c>
      <c r="I108" s="150">
        <v>32</v>
      </c>
      <c r="J108" s="151" t="s">
        <v>592</v>
      </c>
      <c r="K108" s="152">
        <f t="shared" si="53"/>
        <v>11.549999999999997</v>
      </c>
      <c r="L108" s="153">
        <f t="shared" si="54"/>
        <v>0.52499999999999991</v>
      </c>
      <c r="M108" s="148" t="s">
        <v>535</v>
      </c>
      <c r="N108" s="154">
        <v>42188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18</v>
      </c>
      <c r="B109" s="146">
        <v>41976</v>
      </c>
      <c r="C109" s="146"/>
      <c r="D109" s="147" t="s">
        <v>593</v>
      </c>
      <c r="E109" s="148" t="s">
        <v>537</v>
      </c>
      <c r="F109" s="149">
        <v>440</v>
      </c>
      <c r="G109" s="148" t="s">
        <v>566</v>
      </c>
      <c r="H109" s="148">
        <v>520</v>
      </c>
      <c r="I109" s="150">
        <v>520</v>
      </c>
      <c r="J109" s="151" t="s">
        <v>594</v>
      </c>
      <c r="K109" s="152">
        <f t="shared" si="53"/>
        <v>80</v>
      </c>
      <c r="L109" s="153">
        <f t="shared" si="54"/>
        <v>0.18181818181818182</v>
      </c>
      <c r="M109" s="148" t="s">
        <v>535</v>
      </c>
      <c r="N109" s="154">
        <v>42208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19</v>
      </c>
      <c r="B110" s="146">
        <v>41976</v>
      </c>
      <c r="C110" s="146"/>
      <c r="D110" s="147" t="s">
        <v>595</v>
      </c>
      <c r="E110" s="148" t="s">
        <v>537</v>
      </c>
      <c r="F110" s="149">
        <v>360</v>
      </c>
      <c r="G110" s="148" t="s">
        <v>566</v>
      </c>
      <c r="H110" s="148">
        <v>427</v>
      </c>
      <c r="I110" s="150">
        <v>425</v>
      </c>
      <c r="J110" s="151" t="s">
        <v>596</v>
      </c>
      <c r="K110" s="152">
        <f t="shared" si="53"/>
        <v>67</v>
      </c>
      <c r="L110" s="153">
        <f t="shared" si="54"/>
        <v>0.18611111111111112</v>
      </c>
      <c r="M110" s="148" t="s">
        <v>535</v>
      </c>
      <c r="N110" s="154">
        <v>42058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20</v>
      </c>
      <c r="B111" s="146">
        <v>42012</v>
      </c>
      <c r="C111" s="146"/>
      <c r="D111" s="147" t="s">
        <v>597</v>
      </c>
      <c r="E111" s="148" t="s">
        <v>537</v>
      </c>
      <c r="F111" s="149">
        <v>360</v>
      </c>
      <c r="G111" s="148" t="s">
        <v>566</v>
      </c>
      <c r="H111" s="148">
        <v>455</v>
      </c>
      <c r="I111" s="150">
        <v>420</v>
      </c>
      <c r="J111" s="151" t="s">
        <v>598</v>
      </c>
      <c r="K111" s="152">
        <f t="shared" si="53"/>
        <v>95</v>
      </c>
      <c r="L111" s="153">
        <f t="shared" si="54"/>
        <v>0.2638888888888889</v>
      </c>
      <c r="M111" s="148" t="s">
        <v>535</v>
      </c>
      <c r="N111" s="154">
        <v>42024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21</v>
      </c>
      <c r="B112" s="146">
        <v>42012</v>
      </c>
      <c r="C112" s="146"/>
      <c r="D112" s="147" t="s">
        <v>599</v>
      </c>
      <c r="E112" s="148" t="s">
        <v>537</v>
      </c>
      <c r="F112" s="149">
        <v>130</v>
      </c>
      <c r="G112" s="148"/>
      <c r="H112" s="148">
        <v>175.5</v>
      </c>
      <c r="I112" s="150">
        <v>165</v>
      </c>
      <c r="J112" s="151" t="s">
        <v>600</v>
      </c>
      <c r="K112" s="152">
        <f t="shared" si="53"/>
        <v>45.5</v>
      </c>
      <c r="L112" s="153">
        <f t="shared" si="54"/>
        <v>0.35</v>
      </c>
      <c r="M112" s="148" t="s">
        <v>535</v>
      </c>
      <c r="N112" s="154">
        <v>43088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22</v>
      </c>
      <c r="B113" s="146">
        <v>42040</v>
      </c>
      <c r="C113" s="146"/>
      <c r="D113" s="147" t="s">
        <v>365</v>
      </c>
      <c r="E113" s="148" t="s">
        <v>565</v>
      </c>
      <c r="F113" s="149">
        <v>98</v>
      </c>
      <c r="G113" s="148"/>
      <c r="H113" s="148">
        <v>120</v>
      </c>
      <c r="I113" s="150">
        <v>120</v>
      </c>
      <c r="J113" s="151" t="s">
        <v>567</v>
      </c>
      <c r="K113" s="152">
        <f t="shared" si="53"/>
        <v>22</v>
      </c>
      <c r="L113" s="153">
        <f t="shared" si="54"/>
        <v>0.22448979591836735</v>
      </c>
      <c r="M113" s="148" t="s">
        <v>535</v>
      </c>
      <c r="N113" s="154">
        <v>42753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23</v>
      </c>
      <c r="B114" s="146">
        <v>42040</v>
      </c>
      <c r="C114" s="146"/>
      <c r="D114" s="147" t="s">
        <v>601</v>
      </c>
      <c r="E114" s="148" t="s">
        <v>565</v>
      </c>
      <c r="F114" s="149">
        <v>196</v>
      </c>
      <c r="G114" s="148"/>
      <c r="H114" s="148">
        <v>262</v>
      </c>
      <c r="I114" s="150">
        <v>255</v>
      </c>
      <c r="J114" s="151" t="s">
        <v>567</v>
      </c>
      <c r="K114" s="152">
        <f t="shared" si="53"/>
        <v>66</v>
      </c>
      <c r="L114" s="153">
        <f t="shared" si="54"/>
        <v>0.33673469387755101</v>
      </c>
      <c r="M114" s="148" t="s">
        <v>535</v>
      </c>
      <c r="N114" s="154">
        <v>42599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5">
        <v>24</v>
      </c>
      <c r="B115" s="156">
        <v>42067</v>
      </c>
      <c r="C115" s="156"/>
      <c r="D115" s="157" t="s">
        <v>364</v>
      </c>
      <c r="E115" s="158" t="s">
        <v>565</v>
      </c>
      <c r="F115" s="159">
        <v>235</v>
      </c>
      <c r="G115" s="159"/>
      <c r="H115" s="160">
        <v>77</v>
      </c>
      <c r="I115" s="160" t="s">
        <v>602</v>
      </c>
      <c r="J115" s="161" t="s">
        <v>603</v>
      </c>
      <c r="K115" s="162">
        <f t="shared" si="53"/>
        <v>-158</v>
      </c>
      <c r="L115" s="163">
        <f t="shared" si="54"/>
        <v>-0.67234042553191486</v>
      </c>
      <c r="M115" s="159" t="s">
        <v>547</v>
      </c>
      <c r="N115" s="156">
        <v>43522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25</v>
      </c>
      <c r="B116" s="146">
        <v>42067</v>
      </c>
      <c r="C116" s="146"/>
      <c r="D116" s="147" t="s">
        <v>604</v>
      </c>
      <c r="E116" s="148" t="s">
        <v>565</v>
      </c>
      <c r="F116" s="149">
        <v>185</v>
      </c>
      <c r="G116" s="148"/>
      <c r="H116" s="148">
        <v>224</v>
      </c>
      <c r="I116" s="150" t="s">
        <v>605</v>
      </c>
      <c r="J116" s="151" t="s">
        <v>567</v>
      </c>
      <c r="K116" s="152">
        <f t="shared" si="53"/>
        <v>39</v>
      </c>
      <c r="L116" s="153">
        <f t="shared" si="54"/>
        <v>0.21081081081081082</v>
      </c>
      <c r="M116" s="148" t="s">
        <v>535</v>
      </c>
      <c r="N116" s="154">
        <v>42647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5">
        <v>26</v>
      </c>
      <c r="B117" s="156">
        <v>42090</v>
      </c>
      <c r="C117" s="156"/>
      <c r="D117" s="164" t="s">
        <v>606</v>
      </c>
      <c r="E117" s="159" t="s">
        <v>565</v>
      </c>
      <c r="F117" s="159">
        <v>49.5</v>
      </c>
      <c r="G117" s="160"/>
      <c r="H117" s="160">
        <v>15.85</v>
      </c>
      <c r="I117" s="160">
        <v>67</v>
      </c>
      <c r="J117" s="161" t="s">
        <v>607</v>
      </c>
      <c r="K117" s="160">
        <f t="shared" si="53"/>
        <v>-33.65</v>
      </c>
      <c r="L117" s="165">
        <f t="shared" si="54"/>
        <v>-0.67979797979797973</v>
      </c>
      <c r="M117" s="159" t="s">
        <v>547</v>
      </c>
      <c r="N117" s="166">
        <v>43627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27</v>
      </c>
      <c r="B118" s="146">
        <v>42093</v>
      </c>
      <c r="C118" s="146"/>
      <c r="D118" s="147" t="s">
        <v>608</v>
      </c>
      <c r="E118" s="148" t="s">
        <v>565</v>
      </c>
      <c r="F118" s="149">
        <v>183.5</v>
      </c>
      <c r="G118" s="148"/>
      <c r="H118" s="148">
        <v>219</v>
      </c>
      <c r="I118" s="150">
        <v>218</v>
      </c>
      <c r="J118" s="151" t="s">
        <v>609</v>
      </c>
      <c r="K118" s="152">
        <f t="shared" si="53"/>
        <v>35.5</v>
      </c>
      <c r="L118" s="153">
        <f t="shared" si="54"/>
        <v>0.19346049046321526</v>
      </c>
      <c r="M118" s="148" t="s">
        <v>535</v>
      </c>
      <c r="N118" s="154">
        <v>42103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28</v>
      </c>
      <c r="B119" s="146">
        <v>42114</v>
      </c>
      <c r="C119" s="146"/>
      <c r="D119" s="147" t="s">
        <v>610</v>
      </c>
      <c r="E119" s="148" t="s">
        <v>565</v>
      </c>
      <c r="F119" s="149">
        <f>(227+237)/2</f>
        <v>232</v>
      </c>
      <c r="G119" s="148"/>
      <c r="H119" s="148">
        <v>298</v>
      </c>
      <c r="I119" s="150">
        <v>298</v>
      </c>
      <c r="J119" s="151" t="s">
        <v>567</v>
      </c>
      <c r="K119" s="152">
        <f t="shared" si="53"/>
        <v>66</v>
      </c>
      <c r="L119" s="153">
        <f t="shared" si="54"/>
        <v>0.28448275862068967</v>
      </c>
      <c r="M119" s="148" t="s">
        <v>535</v>
      </c>
      <c r="N119" s="154">
        <v>42823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29</v>
      </c>
      <c r="B120" s="146">
        <v>42128</v>
      </c>
      <c r="C120" s="146"/>
      <c r="D120" s="147" t="s">
        <v>611</v>
      </c>
      <c r="E120" s="148" t="s">
        <v>537</v>
      </c>
      <c r="F120" s="149">
        <v>385</v>
      </c>
      <c r="G120" s="148"/>
      <c r="H120" s="148">
        <f>212.5+331</f>
        <v>543.5</v>
      </c>
      <c r="I120" s="150">
        <v>510</v>
      </c>
      <c r="J120" s="151" t="s">
        <v>612</v>
      </c>
      <c r="K120" s="152">
        <f t="shared" si="53"/>
        <v>158.5</v>
      </c>
      <c r="L120" s="153">
        <f t="shared" si="54"/>
        <v>0.41168831168831171</v>
      </c>
      <c r="M120" s="148" t="s">
        <v>535</v>
      </c>
      <c r="N120" s="154">
        <v>42235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30</v>
      </c>
      <c r="B121" s="146">
        <v>42128</v>
      </c>
      <c r="C121" s="146"/>
      <c r="D121" s="147" t="s">
        <v>613</v>
      </c>
      <c r="E121" s="148" t="s">
        <v>537</v>
      </c>
      <c r="F121" s="149">
        <v>115.5</v>
      </c>
      <c r="G121" s="148"/>
      <c r="H121" s="148">
        <v>146</v>
      </c>
      <c r="I121" s="150">
        <v>142</v>
      </c>
      <c r="J121" s="151" t="s">
        <v>614</v>
      </c>
      <c r="K121" s="152">
        <f t="shared" si="53"/>
        <v>30.5</v>
      </c>
      <c r="L121" s="153">
        <f t="shared" si="54"/>
        <v>0.26406926406926406</v>
      </c>
      <c r="M121" s="148" t="s">
        <v>535</v>
      </c>
      <c r="N121" s="154">
        <v>42202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31</v>
      </c>
      <c r="B122" s="146">
        <v>42151</v>
      </c>
      <c r="C122" s="146"/>
      <c r="D122" s="147" t="s">
        <v>615</v>
      </c>
      <c r="E122" s="148" t="s">
        <v>537</v>
      </c>
      <c r="F122" s="149">
        <v>237.5</v>
      </c>
      <c r="G122" s="148"/>
      <c r="H122" s="148">
        <v>279.5</v>
      </c>
      <c r="I122" s="150">
        <v>278</v>
      </c>
      <c r="J122" s="151" t="s">
        <v>567</v>
      </c>
      <c r="K122" s="152">
        <f t="shared" si="53"/>
        <v>42</v>
      </c>
      <c r="L122" s="153">
        <f t="shared" si="54"/>
        <v>0.17684210526315788</v>
      </c>
      <c r="M122" s="148" t="s">
        <v>535</v>
      </c>
      <c r="N122" s="154">
        <v>42222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32</v>
      </c>
      <c r="B123" s="146">
        <v>42174</v>
      </c>
      <c r="C123" s="146"/>
      <c r="D123" s="147" t="s">
        <v>586</v>
      </c>
      <c r="E123" s="148" t="s">
        <v>565</v>
      </c>
      <c r="F123" s="149">
        <v>340</v>
      </c>
      <c r="G123" s="148"/>
      <c r="H123" s="148">
        <v>448</v>
      </c>
      <c r="I123" s="150">
        <v>448</v>
      </c>
      <c r="J123" s="151" t="s">
        <v>567</v>
      </c>
      <c r="K123" s="152">
        <f t="shared" si="53"/>
        <v>108</v>
      </c>
      <c r="L123" s="153">
        <f t="shared" si="54"/>
        <v>0.31764705882352939</v>
      </c>
      <c r="M123" s="148" t="s">
        <v>535</v>
      </c>
      <c r="N123" s="154">
        <v>43018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33</v>
      </c>
      <c r="B124" s="146">
        <v>42191</v>
      </c>
      <c r="C124" s="146"/>
      <c r="D124" s="147" t="s">
        <v>616</v>
      </c>
      <c r="E124" s="148" t="s">
        <v>565</v>
      </c>
      <c r="F124" s="149">
        <v>390</v>
      </c>
      <c r="G124" s="148"/>
      <c r="H124" s="148">
        <v>460</v>
      </c>
      <c r="I124" s="150">
        <v>460</v>
      </c>
      <c r="J124" s="151" t="s">
        <v>567</v>
      </c>
      <c r="K124" s="152">
        <f t="shared" ref="K124:K144" si="55">H124-F124</f>
        <v>70</v>
      </c>
      <c r="L124" s="153">
        <f t="shared" ref="L124:L144" si="56">K124/F124</f>
        <v>0.17948717948717949</v>
      </c>
      <c r="M124" s="148" t="s">
        <v>535</v>
      </c>
      <c r="N124" s="154">
        <v>42478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5">
        <v>34</v>
      </c>
      <c r="B125" s="156">
        <v>42195</v>
      </c>
      <c r="C125" s="156"/>
      <c r="D125" s="157" t="s">
        <v>617</v>
      </c>
      <c r="E125" s="158" t="s">
        <v>565</v>
      </c>
      <c r="F125" s="159">
        <v>122.5</v>
      </c>
      <c r="G125" s="159"/>
      <c r="H125" s="160">
        <v>61</v>
      </c>
      <c r="I125" s="160">
        <v>172</v>
      </c>
      <c r="J125" s="161" t="s">
        <v>618</v>
      </c>
      <c r="K125" s="162">
        <f t="shared" si="55"/>
        <v>-61.5</v>
      </c>
      <c r="L125" s="163">
        <f t="shared" si="56"/>
        <v>-0.50204081632653064</v>
      </c>
      <c r="M125" s="159" t="s">
        <v>547</v>
      </c>
      <c r="N125" s="156">
        <v>43333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35</v>
      </c>
      <c r="B126" s="146">
        <v>42219</v>
      </c>
      <c r="C126" s="146"/>
      <c r="D126" s="147" t="s">
        <v>619</v>
      </c>
      <c r="E126" s="148" t="s">
        <v>565</v>
      </c>
      <c r="F126" s="149">
        <v>297.5</v>
      </c>
      <c r="G126" s="148"/>
      <c r="H126" s="148">
        <v>350</v>
      </c>
      <c r="I126" s="150">
        <v>360</v>
      </c>
      <c r="J126" s="151" t="s">
        <v>620</v>
      </c>
      <c r="K126" s="152">
        <f t="shared" si="55"/>
        <v>52.5</v>
      </c>
      <c r="L126" s="153">
        <f t="shared" si="56"/>
        <v>0.17647058823529413</v>
      </c>
      <c r="M126" s="148" t="s">
        <v>535</v>
      </c>
      <c r="N126" s="154">
        <v>42232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36</v>
      </c>
      <c r="B127" s="146">
        <v>42219</v>
      </c>
      <c r="C127" s="146"/>
      <c r="D127" s="147" t="s">
        <v>621</v>
      </c>
      <c r="E127" s="148" t="s">
        <v>565</v>
      </c>
      <c r="F127" s="149">
        <v>115.5</v>
      </c>
      <c r="G127" s="148"/>
      <c r="H127" s="148">
        <v>149</v>
      </c>
      <c r="I127" s="150">
        <v>140</v>
      </c>
      <c r="J127" s="151" t="s">
        <v>622</v>
      </c>
      <c r="K127" s="152">
        <f t="shared" si="55"/>
        <v>33.5</v>
      </c>
      <c r="L127" s="153">
        <f t="shared" si="56"/>
        <v>0.29004329004329005</v>
      </c>
      <c r="M127" s="148" t="s">
        <v>535</v>
      </c>
      <c r="N127" s="154">
        <v>42740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37</v>
      </c>
      <c r="B128" s="146">
        <v>42251</v>
      </c>
      <c r="C128" s="146"/>
      <c r="D128" s="147" t="s">
        <v>615</v>
      </c>
      <c r="E128" s="148" t="s">
        <v>565</v>
      </c>
      <c r="F128" s="149">
        <v>226</v>
      </c>
      <c r="G128" s="148"/>
      <c r="H128" s="148">
        <v>292</v>
      </c>
      <c r="I128" s="150">
        <v>292</v>
      </c>
      <c r="J128" s="151" t="s">
        <v>623</v>
      </c>
      <c r="K128" s="152">
        <f t="shared" si="55"/>
        <v>66</v>
      </c>
      <c r="L128" s="153">
        <f t="shared" si="56"/>
        <v>0.29203539823008851</v>
      </c>
      <c r="M128" s="148" t="s">
        <v>535</v>
      </c>
      <c r="N128" s="154">
        <v>42286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38</v>
      </c>
      <c r="B129" s="146">
        <v>42254</v>
      </c>
      <c r="C129" s="146"/>
      <c r="D129" s="147" t="s">
        <v>610</v>
      </c>
      <c r="E129" s="148" t="s">
        <v>565</v>
      </c>
      <c r="F129" s="149">
        <v>232.5</v>
      </c>
      <c r="G129" s="148"/>
      <c r="H129" s="148">
        <v>312.5</v>
      </c>
      <c r="I129" s="150">
        <v>310</v>
      </c>
      <c r="J129" s="151" t="s">
        <v>567</v>
      </c>
      <c r="K129" s="152">
        <f t="shared" si="55"/>
        <v>80</v>
      </c>
      <c r="L129" s="153">
        <f t="shared" si="56"/>
        <v>0.34408602150537637</v>
      </c>
      <c r="M129" s="148" t="s">
        <v>535</v>
      </c>
      <c r="N129" s="154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39</v>
      </c>
      <c r="B130" s="146">
        <v>42268</v>
      </c>
      <c r="C130" s="146"/>
      <c r="D130" s="147" t="s">
        <v>624</v>
      </c>
      <c r="E130" s="148" t="s">
        <v>565</v>
      </c>
      <c r="F130" s="149">
        <v>196.5</v>
      </c>
      <c r="G130" s="148"/>
      <c r="H130" s="148">
        <v>238</v>
      </c>
      <c r="I130" s="150">
        <v>238</v>
      </c>
      <c r="J130" s="151" t="s">
        <v>623</v>
      </c>
      <c r="K130" s="152">
        <f t="shared" si="55"/>
        <v>41.5</v>
      </c>
      <c r="L130" s="153">
        <f t="shared" si="56"/>
        <v>0.21119592875318066</v>
      </c>
      <c r="M130" s="148" t="s">
        <v>535</v>
      </c>
      <c r="N130" s="154">
        <v>42291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40</v>
      </c>
      <c r="B131" s="146">
        <v>42271</v>
      </c>
      <c r="C131" s="146"/>
      <c r="D131" s="147" t="s">
        <v>564</v>
      </c>
      <c r="E131" s="148" t="s">
        <v>565</v>
      </c>
      <c r="F131" s="149">
        <v>65</v>
      </c>
      <c r="G131" s="148"/>
      <c r="H131" s="148">
        <v>82</v>
      </c>
      <c r="I131" s="150">
        <v>82</v>
      </c>
      <c r="J131" s="151" t="s">
        <v>623</v>
      </c>
      <c r="K131" s="152">
        <f t="shared" si="55"/>
        <v>17</v>
      </c>
      <c r="L131" s="153">
        <f t="shared" si="56"/>
        <v>0.26153846153846155</v>
      </c>
      <c r="M131" s="148" t="s">
        <v>535</v>
      </c>
      <c r="N131" s="154">
        <v>42578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41</v>
      </c>
      <c r="B132" s="146">
        <v>42291</v>
      </c>
      <c r="C132" s="146"/>
      <c r="D132" s="147" t="s">
        <v>625</v>
      </c>
      <c r="E132" s="148" t="s">
        <v>565</v>
      </c>
      <c r="F132" s="149">
        <v>144</v>
      </c>
      <c r="G132" s="148"/>
      <c r="H132" s="148">
        <v>182.5</v>
      </c>
      <c r="I132" s="150">
        <v>181</v>
      </c>
      <c r="J132" s="151" t="s">
        <v>623</v>
      </c>
      <c r="K132" s="152">
        <f t="shared" si="55"/>
        <v>38.5</v>
      </c>
      <c r="L132" s="153">
        <f t="shared" si="56"/>
        <v>0.2673611111111111</v>
      </c>
      <c r="M132" s="148" t="s">
        <v>535</v>
      </c>
      <c r="N132" s="154">
        <v>42817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42</v>
      </c>
      <c r="B133" s="146">
        <v>42291</v>
      </c>
      <c r="C133" s="146"/>
      <c r="D133" s="147" t="s">
        <v>626</v>
      </c>
      <c r="E133" s="148" t="s">
        <v>565</v>
      </c>
      <c r="F133" s="149">
        <v>264</v>
      </c>
      <c r="G133" s="148"/>
      <c r="H133" s="148">
        <v>311</v>
      </c>
      <c r="I133" s="150">
        <v>311</v>
      </c>
      <c r="J133" s="151" t="s">
        <v>623</v>
      </c>
      <c r="K133" s="152">
        <f t="shared" si="55"/>
        <v>47</v>
      </c>
      <c r="L133" s="153">
        <f t="shared" si="56"/>
        <v>0.17803030303030304</v>
      </c>
      <c r="M133" s="148" t="s">
        <v>535</v>
      </c>
      <c r="N133" s="154">
        <v>42604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43</v>
      </c>
      <c r="B134" s="146">
        <v>42318</v>
      </c>
      <c r="C134" s="146"/>
      <c r="D134" s="147" t="s">
        <v>627</v>
      </c>
      <c r="E134" s="148" t="s">
        <v>537</v>
      </c>
      <c r="F134" s="149">
        <v>549.5</v>
      </c>
      <c r="G134" s="148"/>
      <c r="H134" s="148">
        <v>630</v>
      </c>
      <c r="I134" s="150">
        <v>630</v>
      </c>
      <c r="J134" s="151" t="s">
        <v>623</v>
      </c>
      <c r="K134" s="152">
        <f t="shared" si="55"/>
        <v>80.5</v>
      </c>
      <c r="L134" s="153">
        <f t="shared" si="56"/>
        <v>0.1464968152866242</v>
      </c>
      <c r="M134" s="148" t="s">
        <v>535</v>
      </c>
      <c r="N134" s="154">
        <v>42419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44</v>
      </c>
      <c r="B135" s="146">
        <v>42342</v>
      </c>
      <c r="C135" s="146"/>
      <c r="D135" s="147" t="s">
        <v>628</v>
      </c>
      <c r="E135" s="148" t="s">
        <v>565</v>
      </c>
      <c r="F135" s="149">
        <v>1027.5</v>
      </c>
      <c r="G135" s="148"/>
      <c r="H135" s="148">
        <v>1315</v>
      </c>
      <c r="I135" s="150">
        <v>1250</v>
      </c>
      <c r="J135" s="151" t="s">
        <v>623</v>
      </c>
      <c r="K135" s="152">
        <f t="shared" si="55"/>
        <v>287.5</v>
      </c>
      <c r="L135" s="153">
        <f t="shared" si="56"/>
        <v>0.27980535279805352</v>
      </c>
      <c r="M135" s="148" t="s">
        <v>535</v>
      </c>
      <c r="N135" s="154">
        <v>43244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45</v>
      </c>
      <c r="B136" s="146">
        <v>42367</v>
      </c>
      <c r="C136" s="146"/>
      <c r="D136" s="147" t="s">
        <v>629</v>
      </c>
      <c r="E136" s="148" t="s">
        <v>565</v>
      </c>
      <c r="F136" s="149">
        <v>465</v>
      </c>
      <c r="G136" s="148"/>
      <c r="H136" s="148">
        <v>540</v>
      </c>
      <c r="I136" s="150">
        <v>540</v>
      </c>
      <c r="J136" s="151" t="s">
        <v>623</v>
      </c>
      <c r="K136" s="152">
        <f t="shared" si="55"/>
        <v>75</v>
      </c>
      <c r="L136" s="153">
        <f t="shared" si="56"/>
        <v>0.16129032258064516</v>
      </c>
      <c r="M136" s="148" t="s">
        <v>535</v>
      </c>
      <c r="N136" s="154">
        <v>42530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46</v>
      </c>
      <c r="B137" s="146">
        <v>42380</v>
      </c>
      <c r="C137" s="146"/>
      <c r="D137" s="147" t="s">
        <v>365</v>
      </c>
      <c r="E137" s="148" t="s">
        <v>537</v>
      </c>
      <c r="F137" s="149">
        <v>81</v>
      </c>
      <c r="G137" s="148"/>
      <c r="H137" s="148">
        <v>110</v>
      </c>
      <c r="I137" s="150">
        <v>110</v>
      </c>
      <c r="J137" s="151" t="s">
        <v>623</v>
      </c>
      <c r="K137" s="152">
        <f t="shared" si="55"/>
        <v>29</v>
      </c>
      <c r="L137" s="153">
        <f t="shared" si="56"/>
        <v>0.35802469135802467</v>
      </c>
      <c r="M137" s="148" t="s">
        <v>535</v>
      </c>
      <c r="N137" s="154">
        <v>42745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47</v>
      </c>
      <c r="B138" s="146">
        <v>42382</v>
      </c>
      <c r="C138" s="146"/>
      <c r="D138" s="147" t="s">
        <v>630</v>
      </c>
      <c r="E138" s="148" t="s">
        <v>537</v>
      </c>
      <c r="F138" s="149">
        <v>417.5</v>
      </c>
      <c r="G138" s="148"/>
      <c r="H138" s="148">
        <v>547</v>
      </c>
      <c r="I138" s="150">
        <v>535</v>
      </c>
      <c r="J138" s="151" t="s">
        <v>623</v>
      </c>
      <c r="K138" s="152">
        <f t="shared" si="55"/>
        <v>129.5</v>
      </c>
      <c r="L138" s="153">
        <f t="shared" si="56"/>
        <v>0.31017964071856285</v>
      </c>
      <c r="M138" s="148" t="s">
        <v>535</v>
      </c>
      <c r="N138" s="154">
        <v>42578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48</v>
      </c>
      <c r="B139" s="146">
        <v>42408</v>
      </c>
      <c r="C139" s="146"/>
      <c r="D139" s="147" t="s">
        <v>631</v>
      </c>
      <c r="E139" s="148" t="s">
        <v>565</v>
      </c>
      <c r="F139" s="149">
        <v>650</v>
      </c>
      <c r="G139" s="148"/>
      <c r="H139" s="148">
        <v>800</v>
      </c>
      <c r="I139" s="150">
        <v>800</v>
      </c>
      <c r="J139" s="151" t="s">
        <v>623</v>
      </c>
      <c r="K139" s="152">
        <f t="shared" si="55"/>
        <v>150</v>
      </c>
      <c r="L139" s="153">
        <f t="shared" si="56"/>
        <v>0.23076923076923078</v>
      </c>
      <c r="M139" s="148" t="s">
        <v>535</v>
      </c>
      <c r="N139" s="154">
        <v>43154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49</v>
      </c>
      <c r="B140" s="146">
        <v>42433</v>
      </c>
      <c r="C140" s="146"/>
      <c r="D140" s="147" t="s">
        <v>206</v>
      </c>
      <c r="E140" s="148" t="s">
        <v>565</v>
      </c>
      <c r="F140" s="149">
        <v>437.5</v>
      </c>
      <c r="G140" s="148"/>
      <c r="H140" s="148">
        <v>504.5</v>
      </c>
      <c r="I140" s="150">
        <v>522</v>
      </c>
      <c r="J140" s="151" t="s">
        <v>632</v>
      </c>
      <c r="K140" s="152">
        <f t="shared" si="55"/>
        <v>67</v>
      </c>
      <c r="L140" s="153">
        <f t="shared" si="56"/>
        <v>0.15314285714285714</v>
      </c>
      <c r="M140" s="148" t="s">
        <v>535</v>
      </c>
      <c r="N140" s="154">
        <v>42480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50</v>
      </c>
      <c r="B141" s="146">
        <v>42438</v>
      </c>
      <c r="C141" s="146"/>
      <c r="D141" s="147" t="s">
        <v>633</v>
      </c>
      <c r="E141" s="148" t="s">
        <v>565</v>
      </c>
      <c r="F141" s="149">
        <v>189.5</v>
      </c>
      <c r="G141" s="148"/>
      <c r="H141" s="148">
        <v>218</v>
      </c>
      <c r="I141" s="150">
        <v>218</v>
      </c>
      <c r="J141" s="151" t="s">
        <v>623</v>
      </c>
      <c r="K141" s="152">
        <f t="shared" si="55"/>
        <v>28.5</v>
      </c>
      <c r="L141" s="153">
        <f t="shared" si="56"/>
        <v>0.15039577836411611</v>
      </c>
      <c r="M141" s="148" t="s">
        <v>535</v>
      </c>
      <c r="N141" s="154">
        <v>43034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51</v>
      </c>
      <c r="B142" s="156">
        <v>42471</v>
      </c>
      <c r="C142" s="156"/>
      <c r="D142" s="164" t="s">
        <v>634</v>
      </c>
      <c r="E142" s="159" t="s">
        <v>565</v>
      </c>
      <c r="F142" s="159">
        <v>36.5</v>
      </c>
      <c r="G142" s="160"/>
      <c r="H142" s="160">
        <v>15.85</v>
      </c>
      <c r="I142" s="160">
        <v>60</v>
      </c>
      <c r="J142" s="161" t="s">
        <v>635</v>
      </c>
      <c r="K142" s="162">
        <f t="shared" si="55"/>
        <v>-20.65</v>
      </c>
      <c r="L142" s="163">
        <f t="shared" si="56"/>
        <v>-0.5657534246575342</v>
      </c>
      <c r="M142" s="159" t="s">
        <v>547</v>
      </c>
      <c r="N142" s="167">
        <v>43627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52</v>
      </c>
      <c r="B143" s="146">
        <v>42472</v>
      </c>
      <c r="C143" s="146"/>
      <c r="D143" s="147" t="s">
        <v>636</v>
      </c>
      <c r="E143" s="148" t="s">
        <v>565</v>
      </c>
      <c r="F143" s="149">
        <v>93</v>
      </c>
      <c r="G143" s="148"/>
      <c r="H143" s="148">
        <v>149</v>
      </c>
      <c r="I143" s="150">
        <v>140</v>
      </c>
      <c r="J143" s="151" t="s">
        <v>637</v>
      </c>
      <c r="K143" s="152">
        <f t="shared" si="55"/>
        <v>56</v>
      </c>
      <c r="L143" s="153">
        <f t="shared" si="56"/>
        <v>0.60215053763440862</v>
      </c>
      <c r="M143" s="148" t="s">
        <v>535</v>
      </c>
      <c r="N143" s="154">
        <v>42740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53</v>
      </c>
      <c r="B144" s="146">
        <v>42472</v>
      </c>
      <c r="C144" s="146"/>
      <c r="D144" s="147" t="s">
        <v>638</v>
      </c>
      <c r="E144" s="148" t="s">
        <v>565</v>
      </c>
      <c r="F144" s="149">
        <v>130</v>
      </c>
      <c r="G144" s="148"/>
      <c r="H144" s="148">
        <v>150</v>
      </c>
      <c r="I144" s="150" t="s">
        <v>639</v>
      </c>
      <c r="J144" s="151" t="s">
        <v>623</v>
      </c>
      <c r="K144" s="152">
        <f t="shared" si="55"/>
        <v>20</v>
      </c>
      <c r="L144" s="153">
        <f t="shared" si="56"/>
        <v>0.15384615384615385</v>
      </c>
      <c r="M144" s="148" t="s">
        <v>535</v>
      </c>
      <c r="N144" s="154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54</v>
      </c>
      <c r="B145" s="146">
        <v>42473</v>
      </c>
      <c r="C145" s="146"/>
      <c r="D145" s="147" t="s">
        <v>640</v>
      </c>
      <c r="E145" s="148" t="s">
        <v>565</v>
      </c>
      <c r="F145" s="149">
        <v>196</v>
      </c>
      <c r="G145" s="148"/>
      <c r="H145" s="148">
        <v>299</v>
      </c>
      <c r="I145" s="150">
        <v>299</v>
      </c>
      <c r="J145" s="151" t="s">
        <v>623</v>
      </c>
      <c r="K145" s="152">
        <v>103</v>
      </c>
      <c r="L145" s="153">
        <v>0.52551020408163296</v>
      </c>
      <c r="M145" s="148" t="s">
        <v>535</v>
      </c>
      <c r="N145" s="154">
        <v>42620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55</v>
      </c>
      <c r="B146" s="146">
        <v>42473</v>
      </c>
      <c r="C146" s="146"/>
      <c r="D146" s="147" t="s">
        <v>641</v>
      </c>
      <c r="E146" s="148" t="s">
        <v>565</v>
      </c>
      <c r="F146" s="149">
        <v>88</v>
      </c>
      <c r="G146" s="148"/>
      <c r="H146" s="148">
        <v>103</v>
      </c>
      <c r="I146" s="150">
        <v>103</v>
      </c>
      <c r="J146" s="151" t="s">
        <v>623</v>
      </c>
      <c r="K146" s="152">
        <v>15</v>
      </c>
      <c r="L146" s="153">
        <v>0.170454545454545</v>
      </c>
      <c r="M146" s="148" t="s">
        <v>535</v>
      </c>
      <c r="N146" s="154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56</v>
      </c>
      <c r="B147" s="146">
        <v>42492</v>
      </c>
      <c r="C147" s="146"/>
      <c r="D147" s="147" t="s">
        <v>642</v>
      </c>
      <c r="E147" s="148" t="s">
        <v>565</v>
      </c>
      <c r="F147" s="149">
        <v>127.5</v>
      </c>
      <c r="G147" s="148"/>
      <c r="H147" s="148">
        <v>148</v>
      </c>
      <c r="I147" s="150" t="s">
        <v>643</v>
      </c>
      <c r="J147" s="151" t="s">
        <v>623</v>
      </c>
      <c r="K147" s="152">
        <f>H147-F147</f>
        <v>20.5</v>
      </c>
      <c r="L147" s="153">
        <f>K147/F147</f>
        <v>0.16078431372549021</v>
      </c>
      <c r="M147" s="148" t="s">
        <v>535</v>
      </c>
      <c r="N147" s="154">
        <v>42564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57</v>
      </c>
      <c r="B148" s="146">
        <v>42493</v>
      </c>
      <c r="C148" s="146"/>
      <c r="D148" s="147" t="s">
        <v>644</v>
      </c>
      <c r="E148" s="148" t="s">
        <v>565</v>
      </c>
      <c r="F148" s="149">
        <v>675</v>
      </c>
      <c r="G148" s="148"/>
      <c r="H148" s="148">
        <v>815</v>
      </c>
      <c r="I148" s="150" t="s">
        <v>645</v>
      </c>
      <c r="J148" s="151" t="s">
        <v>623</v>
      </c>
      <c r="K148" s="152">
        <f>H148-F148</f>
        <v>140</v>
      </c>
      <c r="L148" s="153">
        <f>K148/F148</f>
        <v>0.2074074074074074</v>
      </c>
      <c r="M148" s="148" t="s">
        <v>535</v>
      </c>
      <c r="N148" s="154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5">
        <v>58</v>
      </c>
      <c r="B149" s="156">
        <v>42522</v>
      </c>
      <c r="C149" s="156"/>
      <c r="D149" s="157" t="s">
        <v>646</v>
      </c>
      <c r="E149" s="158" t="s">
        <v>565</v>
      </c>
      <c r="F149" s="159">
        <v>500</v>
      </c>
      <c r="G149" s="159"/>
      <c r="H149" s="160">
        <v>232.5</v>
      </c>
      <c r="I149" s="160" t="s">
        <v>647</v>
      </c>
      <c r="J149" s="161" t="s">
        <v>648</v>
      </c>
      <c r="K149" s="162">
        <f>H149-F149</f>
        <v>-267.5</v>
      </c>
      <c r="L149" s="163">
        <f>K149/F149</f>
        <v>-0.53500000000000003</v>
      </c>
      <c r="M149" s="159" t="s">
        <v>547</v>
      </c>
      <c r="N149" s="156">
        <v>43735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59</v>
      </c>
      <c r="B150" s="146">
        <v>42527</v>
      </c>
      <c r="C150" s="146"/>
      <c r="D150" s="147" t="s">
        <v>493</v>
      </c>
      <c r="E150" s="148" t="s">
        <v>565</v>
      </c>
      <c r="F150" s="149">
        <v>110</v>
      </c>
      <c r="G150" s="148"/>
      <c r="H150" s="148">
        <v>126.5</v>
      </c>
      <c r="I150" s="150">
        <v>125</v>
      </c>
      <c r="J150" s="151" t="s">
        <v>574</v>
      </c>
      <c r="K150" s="152">
        <f>H150-F150</f>
        <v>16.5</v>
      </c>
      <c r="L150" s="153">
        <f>K150/F150</f>
        <v>0.15</v>
      </c>
      <c r="M150" s="148" t="s">
        <v>535</v>
      </c>
      <c r="N150" s="154">
        <v>42552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60</v>
      </c>
      <c r="B151" s="146">
        <v>42538</v>
      </c>
      <c r="C151" s="146"/>
      <c r="D151" s="147" t="s">
        <v>649</v>
      </c>
      <c r="E151" s="148" t="s">
        <v>565</v>
      </c>
      <c r="F151" s="149">
        <v>44</v>
      </c>
      <c r="G151" s="148"/>
      <c r="H151" s="148">
        <v>69.5</v>
      </c>
      <c r="I151" s="150">
        <v>69.5</v>
      </c>
      <c r="J151" s="151" t="s">
        <v>650</v>
      </c>
      <c r="K151" s="152">
        <f>H151-F151</f>
        <v>25.5</v>
      </c>
      <c r="L151" s="153">
        <f>K151/F151</f>
        <v>0.57954545454545459</v>
      </c>
      <c r="M151" s="148" t="s">
        <v>535</v>
      </c>
      <c r="N151" s="154">
        <v>42977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61</v>
      </c>
      <c r="B152" s="146">
        <v>42549</v>
      </c>
      <c r="C152" s="146"/>
      <c r="D152" s="147" t="s">
        <v>651</v>
      </c>
      <c r="E152" s="148" t="s">
        <v>565</v>
      </c>
      <c r="F152" s="149">
        <v>262.5</v>
      </c>
      <c r="G152" s="148"/>
      <c r="H152" s="148">
        <v>340</v>
      </c>
      <c r="I152" s="150">
        <v>333</v>
      </c>
      <c r="J152" s="151" t="s">
        <v>652</v>
      </c>
      <c r="K152" s="152">
        <v>77.5</v>
      </c>
      <c r="L152" s="153">
        <v>0.29523809523809502</v>
      </c>
      <c r="M152" s="148" t="s">
        <v>535</v>
      </c>
      <c r="N152" s="154">
        <v>43017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62</v>
      </c>
      <c r="B153" s="146">
        <v>42549</v>
      </c>
      <c r="C153" s="146"/>
      <c r="D153" s="147" t="s">
        <v>653</v>
      </c>
      <c r="E153" s="148" t="s">
        <v>565</v>
      </c>
      <c r="F153" s="149">
        <v>840</v>
      </c>
      <c r="G153" s="148"/>
      <c r="H153" s="148">
        <v>1230</v>
      </c>
      <c r="I153" s="150">
        <v>1230</v>
      </c>
      <c r="J153" s="151" t="s">
        <v>623</v>
      </c>
      <c r="K153" s="152">
        <v>390</v>
      </c>
      <c r="L153" s="153">
        <v>0.46428571428571402</v>
      </c>
      <c r="M153" s="148" t="s">
        <v>535</v>
      </c>
      <c r="N153" s="154">
        <v>42649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8">
        <v>63</v>
      </c>
      <c r="B154" s="169">
        <v>42556</v>
      </c>
      <c r="C154" s="169"/>
      <c r="D154" s="170" t="s">
        <v>654</v>
      </c>
      <c r="E154" s="171" t="s">
        <v>565</v>
      </c>
      <c r="F154" s="171">
        <v>395</v>
      </c>
      <c r="G154" s="172"/>
      <c r="H154" s="172">
        <f>(468.5+342.5)/2</f>
        <v>405.5</v>
      </c>
      <c r="I154" s="172">
        <v>510</v>
      </c>
      <c r="J154" s="173" t="s">
        <v>655</v>
      </c>
      <c r="K154" s="174">
        <f t="shared" ref="K154:K160" si="57">H154-F154</f>
        <v>10.5</v>
      </c>
      <c r="L154" s="175">
        <f t="shared" ref="L154:L160" si="58">K154/F154</f>
        <v>2.6582278481012658E-2</v>
      </c>
      <c r="M154" s="171" t="s">
        <v>656</v>
      </c>
      <c r="N154" s="169">
        <v>43606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64</v>
      </c>
      <c r="B155" s="156">
        <v>42584</v>
      </c>
      <c r="C155" s="156"/>
      <c r="D155" s="157" t="s">
        <v>657</v>
      </c>
      <c r="E155" s="158" t="s">
        <v>537</v>
      </c>
      <c r="F155" s="159">
        <f>169.5-12.8</f>
        <v>156.69999999999999</v>
      </c>
      <c r="G155" s="159"/>
      <c r="H155" s="160">
        <v>77</v>
      </c>
      <c r="I155" s="160" t="s">
        <v>658</v>
      </c>
      <c r="J155" s="161" t="s">
        <v>659</v>
      </c>
      <c r="K155" s="162">
        <f t="shared" si="57"/>
        <v>-79.699999999999989</v>
      </c>
      <c r="L155" s="163">
        <f t="shared" si="58"/>
        <v>-0.50861518825781749</v>
      </c>
      <c r="M155" s="159" t="s">
        <v>547</v>
      </c>
      <c r="N155" s="156">
        <v>43522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65</v>
      </c>
      <c r="B156" s="156">
        <v>42586</v>
      </c>
      <c r="C156" s="156"/>
      <c r="D156" s="157" t="s">
        <v>660</v>
      </c>
      <c r="E156" s="158" t="s">
        <v>565</v>
      </c>
      <c r="F156" s="159">
        <v>400</v>
      </c>
      <c r="G156" s="159"/>
      <c r="H156" s="160">
        <v>305</v>
      </c>
      <c r="I156" s="160">
        <v>475</v>
      </c>
      <c r="J156" s="161" t="s">
        <v>661</v>
      </c>
      <c r="K156" s="162">
        <f t="shared" si="57"/>
        <v>-95</v>
      </c>
      <c r="L156" s="163">
        <f t="shared" si="58"/>
        <v>-0.23749999999999999</v>
      </c>
      <c r="M156" s="159" t="s">
        <v>547</v>
      </c>
      <c r="N156" s="156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66</v>
      </c>
      <c r="B157" s="146">
        <v>42593</v>
      </c>
      <c r="C157" s="146"/>
      <c r="D157" s="147" t="s">
        <v>662</v>
      </c>
      <c r="E157" s="148" t="s">
        <v>565</v>
      </c>
      <c r="F157" s="149">
        <v>86.5</v>
      </c>
      <c r="G157" s="148"/>
      <c r="H157" s="148">
        <v>130</v>
      </c>
      <c r="I157" s="150">
        <v>130</v>
      </c>
      <c r="J157" s="151" t="s">
        <v>663</v>
      </c>
      <c r="K157" s="152">
        <f t="shared" si="57"/>
        <v>43.5</v>
      </c>
      <c r="L157" s="153">
        <f t="shared" si="58"/>
        <v>0.50289017341040465</v>
      </c>
      <c r="M157" s="148" t="s">
        <v>535</v>
      </c>
      <c r="N157" s="154">
        <v>43091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67</v>
      </c>
      <c r="B158" s="156">
        <v>42600</v>
      </c>
      <c r="C158" s="156"/>
      <c r="D158" s="157" t="s">
        <v>109</v>
      </c>
      <c r="E158" s="158" t="s">
        <v>565</v>
      </c>
      <c r="F158" s="159">
        <v>133.5</v>
      </c>
      <c r="G158" s="159"/>
      <c r="H158" s="160">
        <v>126.5</v>
      </c>
      <c r="I158" s="160">
        <v>178</v>
      </c>
      <c r="J158" s="161" t="s">
        <v>664</v>
      </c>
      <c r="K158" s="162">
        <f t="shared" si="57"/>
        <v>-7</v>
      </c>
      <c r="L158" s="163">
        <f t="shared" si="58"/>
        <v>-5.2434456928838954E-2</v>
      </c>
      <c r="M158" s="159" t="s">
        <v>547</v>
      </c>
      <c r="N158" s="156">
        <v>42615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68</v>
      </c>
      <c r="B159" s="146">
        <v>42613</v>
      </c>
      <c r="C159" s="146"/>
      <c r="D159" s="147" t="s">
        <v>665</v>
      </c>
      <c r="E159" s="148" t="s">
        <v>565</v>
      </c>
      <c r="F159" s="149">
        <v>560</v>
      </c>
      <c r="G159" s="148"/>
      <c r="H159" s="148">
        <v>725</v>
      </c>
      <c r="I159" s="150">
        <v>725</v>
      </c>
      <c r="J159" s="151" t="s">
        <v>567</v>
      </c>
      <c r="K159" s="152">
        <f t="shared" si="57"/>
        <v>165</v>
      </c>
      <c r="L159" s="153">
        <f t="shared" si="58"/>
        <v>0.29464285714285715</v>
      </c>
      <c r="M159" s="148" t="s">
        <v>535</v>
      </c>
      <c r="N159" s="154">
        <v>42456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69</v>
      </c>
      <c r="B160" s="146">
        <v>42614</v>
      </c>
      <c r="C160" s="146"/>
      <c r="D160" s="147" t="s">
        <v>666</v>
      </c>
      <c r="E160" s="148" t="s">
        <v>565</v>
      </c>
      <c r="F160" s="149">
        <v>160.5</v>
      </c>
      <c r="G160" s="148"/>
      <c r="H160" s="148">
        <v>210</v>
      </c>
      <c r="I160" s="150">
        <v>210</v>
      </c>
      <c r="J160" s="151" t="s">
        <v>567</v>
      </c>
      <c r="K160" s="152">
        <f t="shared" si="57"/>
        <v>49.5</v>
      </c>
      <c r="L160" s="153">
        <f t="shared" si="58"/>
        <v>0.30841121495327101</v>
      </c>
      <c r="M160" s="148" t="s">
        <v>535</v>
      </c>
      <c r="N160" s="154">
        <v>42871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70</v>
      </c>
      <c r="B161" s="146">
        <v>42646</v>
      </c>
      <c r="C161" s="146"/>
      <c r="D161" s="147" t="s">
        <v>378</v>
      </c>
      <c r="E161" s="148" t="s">
        <v>565</v>
      </c>
      <c r="F161" s="149">
        <v>430</v>
      </c>
      <c r="G161" s="148"/>
      <c r="H161" s="148">
        <v>596</v>
      </c>
      <c r="I161" s="150">
        <v>575</v>
      </c>
      <c r="J161" s="151" t="s">
        <v>667</v>
      </c>
      <c r="K161" s="152">
        <v>166</v>
      </c>
      <c r="L161" s="153">
        <v>0.38604651162790699</v>
      </c>
      <c r="M161" s="148" t="s">
        <v>535</v>
      </c>
      <c r="N161" s="154">
        <v>42769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71</v>
      </c>
      <c r="B162" s="146">
        <v>42657</v>
      </c>
      <c r="C162" s="146"/>
      <c r="D162" s="147" t="s">
        <v>668</v>
      </c>
      <c r="E162" s="148" t="s">
        <v>565</v>
      </c>
      <c r="F162" s="149">
        <v>280</v>
      </c>
      <c r="G162" s="148"/>
      <c r="H162" s="148">
        <v>345</v>
      </c>
      <c r="I162" s="150">
        <v>345</v>
      </c>
      <c r="J162" s="151" t="s">
        <v>567</v>
      </c>
      <c r="K162" s="152">
        <f t="shared" ref="K162:K167" si="59">H162-F162</f>
        <v>65</v>
      </c>
      <c r="L162" s="153">
        <f>K162/F162</f>
        <v>0.23214285714285715</v>
      </c>
      <c r="M162" s="148" t="s">
        <v>535</v>
      </c>
      <c r="N162" s="154">
        <v>42814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72</v>
      </c>
      <c r="B163" s="146">
        <v>42657</v>
      </c>
      <c r="C163" s="146"/>
      <c r="D163" s="147" t="s">
        <v>669</v>
      </c>
      <c r="E163" s="148" t="s">
        <v>565</v>
      </c>
      <c r="F163" s="149">
        <v>245</v>
      </c>
      <c r="G163" s="148"/>
      <c r="H163" s="148">
        <v>325.5</v>
      </c>
      <c r="I163" s="150">
        <v>330</v>
      </c>
      <c r="J163" s="151" t="s">
        <v>670</v>
      </c>
      <c r="K163" s="152">
        <f t="shared" si="59"/>
        <v>80.5</v>
      </c>
      <c r="L163" s="153">
        <f>K163/F163</f>
        <v>0.32857142857142857</v>
      </c>
      <c r="M163" s="148" t="s">
        <v>535</v>
      </c>
      <c r="N163" s="154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73</v>
      </c>
      <c r="B164" s="146">
        <v>42660</v>
      </c>
      <c r="C164" s="146"/>
      <c r="D164" s="147" t="s">
        <v>334</v>
      </c>
      <c r="E164" s="148" t="s">
        <v>565</v>
      </c>
      <c r="F164" s="149">
        <v>125</v>
      </c>
      <c r="G164" s="148"/>
      <c r="H164" s="148">
        <v>160</v>
      </c>
      <c r="I164" s="150">
        <v>160</v>
      </c>
      <c r="J164" s="151" t="s">
        <v>623</v>
      </c>
      <c r="K164" s="152">
        <f t="shared" si="59"/>
        <v>35</v>
      </c>
      <c r="L164" s="153">
        <v>0.28000000000000003</v>
      </c>
      <c r="M164" s="148" t="s">
        <v>535</v>
      </c>
      <c r="N164" s="154">
        <v>42803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74</v>
      </c>
      <c r="B165" s="146">
        <v>42660</v>
      </c>
      <c r="C165" s="146"/>
      <c r="D165" s="147" t="s">
        <v>433</v>
      </c>
      <c r="E165" s="148" t="s">
        <v>565</v>
      </c>
      <c r="F165" s="149">
        <v>114</v>
      </c>
      <c r="G165" s="148"/>
      <c r="H165" s="148">
        <v>145</v>
      </c>
      <c r="I165" s="150">
        <v>145</v>
      </c>
      <c r="J165" s="151" t="s">
        <v>623</v>
      </c>
      <c r="K165" s="152">
        <f t="shared" si="59"/>
        <v>31</v>
      </c>
      <c r="L165" s="153">
        <f>K165/F165</f>
        <v>0.27192982456140352</v>
      </c>
      <c r="M165" s="148" t="s">
        <v>535</v>
      </c>
      <c r="N165" s="154">
        <v>42859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75</v>
      </c>
      <c r="B166" s="146">
        <v>42660</v>
      </c>
      <c r="C166" s="146"/>
      <c r="D166" s="147" t="s">
        <v>671</v>
      </c>
      <c r="E166" s="148" t="s">
        <v>565</v>
      </c>
      <c r="F166" s="149">
        <v>212</v>
      </c>
      <c r="G166" s="148"/>
      <c r="H166" s="148">
        <v>280</v>
      </c>
      <c r="I166" s="150">
        <v>276</v>
      </c>
      <c r="J166" s="151" t="s">
        <v>672</v>
      </c>
      <c r="K166" s="152">
        <f t="shared" si="59"/>
        <v>68</v>
      </c>
      <c r="L166" s="153">
        <f>K166/F166</f>
        <v>0.32075471698113206</v>
      </c>
      <c r="M166" s="148" t="s">
        <v>535</v>
      </c>
      <c r="N166" s="154">
        <v>42858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76</v>
      </c>
      <c r="B167" s="146">
        <v>42678</v>
      </c>
      <c r="C167" s="146"/>
      <c r="D167" s="147" t="s">
        <v>424</v>
      </c>
      <c r="E167" s="148" t="s">
        <v>565</v>
      </c>
      <c r="F167" s="149">
        <v>155</v>
      </c>
      <c r="G167" s="148"/>
      <c r="H167" s="148">
        <v>210</v>
      </c>
      <c r="I167" s="150">
        <v>210</v>
      </c>
      <c r="J167" s="151" t="s">
        <v>673</v>
      </c>
      <c r="K167" s="152">
        <f t="shared" si="59"/>
        <v>55</v>
      </c>
      <c r="L167" s="153">
        <f>K167/F167</f>
        <v>0.35483870967741937</v>
      </c>
      <c r="M167" s="148" t="s">
        <v>535</v>
      </c>
      <c r="N167" s="154">
        <v>42944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77</v>
      </c>
      <c r="B168" s="156">
        <v>42710</v>
      </c>
      <c r="C168" s="156"/>
      <c r="D168" s="157" t="s">
        <v>674</v>
      </c>
      <c r="E168" s="158" t="s">
        <v>565</v>
      </c>
      <c r="F168" s="159">
        <v>150.5</v>
      </c>
      <c r="G168" s="159"/>
      <c r="H168" s="160">
        <v>72.5</v>
      </c>
      <c r="I168" s="160">
        <v>174</v>
      </c>
      <c r="J168" s="161" t="s">
        <v>675</v>
      </c>
      <c r="K168" s="162">
        <v>-78</v>
      </c>
      <c r="L168" s="163">
        <v>-0.51827242524916906</v>
      </c>
      <c r="M168" s="159" t="s">
        <v>547</v>
      </c>
      <c r="N168" s="156">
        <v>43333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78</v>
      </c>
      <c r="B169" s="146">
        <v>42712</v>
      </c>
      <c r="C169" s="146"/>
      <c r="D169" s="147" t="s">
        <v>676</v>
      </c>
      <c r="E169" s="148" t="s">
        <v>565</v>
      </c>
      <c r="F169" s="149">
        <v>380</v>
      </c>
      <c r="G169" s="148"/>
      <c r="H169" s="148">
        <v>478</v>
      </c>
      <c r="I169" s="150">
        <v>468</v>
      </c>
      <c r="J169" s="151" t="s">
        <v>623</v>
      </c>
      <c r="K169" s="152">
        <f>H169-F169</f>
        <v>98</v>
      </c>
      <c r="L169" s="153">
        <f>K169/F169</f>
        <v>0.25789473684210529</v>
      </c>
      <c r="M169" s="148" t="s">
        <v>535</v>
      </c>
      <c r="N169" s="154">
        <v>43025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79</v>
      </c>
      <c r="B170" s="146">
        <v>42734</v>
      </c>
      <c r="C170" s="146"/>
      <c r="D170" s="147" t="s">
        <v>108</v>
      </c>
      <c r="E170" s="148" t="s">
        <v>565</v>
      </c>
      <c r="F170" s="149">
        <v>305</v>
      </c>
      <c r="G170" s="148"/>
      <c r="H170" s="148">
        <v>375</v>
      </c>
      <c r="I170" s="150">
        <v>375</v>
      </c>
      <c r="J170" s="151" t="s">
        <v>623</v>
      </c>
      <c r="K170" s="152">
        <f>H170-F170</f>
        <v>70</v>
      </c>
      <c r="L170" s="153">
        <f>K170/F170</f>
        <v>0.22950819672131148</v>
      </c>
      <c r="M170" s="148" t="s">
        <v>535</v>
      </c>
      <c r="N170" s="154">
        <v>42768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80</v>
      </c>
      <c r="B171" s="146">
        <v>42739</v>
      </c>
      <c r="C171" s="146"/>
      <c r="D171" s="147" t="s">
        <v>94</v>
      </c>
      <c r="E171" s="148" t="s">
        <v>565</v>
      </c>
      <c r="F171" s="149">
        <v>99.5</v>
      </c>
      <c r="G171" s="148"/>
      <c r="H171" s="148">
        <v>158</v>
      </c>
      <c r="I171" s="150">
        <v>158</v>
      </c>
      <c r="J171" s="151" t="s">
        <v>623</v>
      </c>
      <c r="K171" s="152">
        <f>H171-F171</f>
        <v>58.5</v>
      </c>
      <c r="L171" s="153">
        <f>K171/F171</f>
        <v>0.5879396984924623</v>
      </c>
      <c r="M171" s="148" t="s">
        <v>535</v>
      </c>
      <c r="N171" s="154">
        <v>42898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81</v>
      </c>
      <c r="B172" s="146">
        <v>42739</v>
      </c>
      <c r="C172" s="146"/>
      <c r="D172" s="147" t="s">
        <v>94</v>
      </c>
      <c r="E172" s="148" t="s">
        <v>565</v>
      </c>
      <c r="F172" s="149">
        <v>99.5</v>
      </c>
      <c r="G172" s="148"/>
      <c r="H172" s="148">
        <v>158</v>
      </c>
      <c r="I172" s="150">
        <v>158</v>
      </c>
      <c r="J172" s="151" t="s">
        <v>623</v>
      </c>
      <c r="K172" s="152">
        <v>58.5</v>
      </c>
      <c r="L172" s="153">
        <v>0.58793969849246197</v>
      </c>
      <c r="M172" s="148" t="s">
        <v>535</v>
      </c>
      <c r="N172" s="154">
        <v>42898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82</v>
      </c>
      <c r="B173" s="146">
        <v>42786</v>
      </c>
      <c r="C173" s="146"/>
      <c r="D173" s="147" t="s">
        <v>182</v>
      </c>
      <c r="E173" s="148" t="s">
        <v>565</v>
      </c>
      <c r="F173" s="149">
        <v>140.5</v>
      </c>
      <c r="G173" s="148"/>
      <c r="H173" s="148">
        <v>220</v>
      </c>
      <c r="I173" s="150">
        <v>220</v>
      </c>
      <c r="J173" s="151" t="s">
        <v>623</v>
      </c>
      <c r="K173" s="152">
        <f>H173-F173</f>
        <v>79.5</v>
      </c>
      <c r="L173" s="153">
        <f>K173/F173</f>
        <v>0.5658362989323843</v>
      </c>
      <c r="M173" s="148" t="s">
        <v>535</v>
      </c>
      <c r="N173" s="154">
        <v>42864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83</v>
      </c>
      <c r="B174" s="146">
        <v>42786</v>
      </c>
      <c r="C174" s="146"/>
      <c r="D174" s="147" t="s">
        <v>677</v>
      </c>
      <c r="E174" s="148" t="s">
        <v>565</v>
      </c>
      <c r="F174" s="149">
        <v>202.5</v>
      </c>
      <c r="G174" s="148"/>
      <c r="H174" s="148">
        <v>234</v>
      </c>
      <c r="I174" s="150">
        <v>234</v>
      </c>
      <c r="J174" s="151" t="s">
        <v>623</v>
      </c>
      <c r="K174" s="152">
        <v>31.5</v>
      </c>
      <c r="L174" s="153">
        <v>0.155555555555556</v>
      </c>
      <c r="M174" s="148" t="s">
        <v>535</v>
      </c>
      <c r="N174" s="154">
        <v>42836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84</v>
      </c>
      <c r="B175" s="146">
        <v>42818</v>
      </c>
      <c r="C175" s="146"/>
      <c r="D175" s="147" t="s">
        <v>678</v>
      </c>
      <c r="E175" s="148" t="s">
        <v>565</v>
      </c>
      <c r="F175" s="149">
        <v>300.5</v>
      </c>
      <c r="G175" s="148"/>
      <c r="H175" s="148">
        <v>417.5</v>
      </c>
      <c r="I175" s="150">
        <v>420</v>
      </c>
      <c r="J175" s="151" t="s">
        <v>679</v>
      </c>
      <c r="K175" s="152">
        <f>H175-F175</f>
        <v>117</v>
      </c>
      <c r="L175" s="153">
        <f>K175/F175</f>
        <v>0.38935108153078202</v>
      </c>
      <c r="M175" s="148" t="s">
        <v>535</v>
      </c>
      <c r="N175" s="154">
        <v>43070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85</v>
      </c>
      <c r="B176" s="146">
        <v>42818</v>
      </c>
      <c r="C176" s="146"/>
      <c r="D176" s="147" t="s">
        <v>653</v>
      </c>
      <c r="E176" s="148" t="s">
        <v>565</v>
      </c>
      <c r="F176" s="149">
        <v>850</v>
      </c>
      <c r="G176" s="148"/>
      <c r="H176" s="148">
        <v>1042.5</v>
      </c>
      <c r="I176" s="150">
        <v>1023</v>
      </c>
      <c r="J176" s="151" t="s">
        <v>680</v>
      </c>
      <c r="K176" s="152">
        <v>192.5</v>
      </c>
      <c r="L176" s="153">
        <v>0.22647058823529401</v>
      </c>
      <c r="M176" s="148" t="s">
        <v>535</v>
      </c>
      <c r="N176" s="154">
        <v>42830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86</v>
      </c>
      <c r="B177" s="146">
        <v>42830</v>
      </c>
      <c r="C177" s="146"/>
      <c r="D177" s="147" t="s">
        <v>452</v>
      </c>
      <c r="E177" s="148" t="s">
        <v>565</v>
      </c>
      <c r="F177" s="149">
        <v>785</v>
      </c>
      <c r="G177" s="148"/>
      <c r="H177" s="148">
        <v>930</v>
      </c>
      <c r="I177" s="150">
        <v>920</v>
      </c>
      <c r="J177" s="151" t="s">
        <v>681</v>
      </c>
      <c r="K177" s="152">
        <f>H177-F177</f>
        <v>145</v>
      </c>
      <c r="L177" s="153">
        <f>K177/F177</f>
        <v>0.18471337579617833</v>
      </c>
      <c r="M177" s="148" t="s">
        <v>535</v>
      </c>
      <c r="N177" s="154">
        <v>42976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87</v>
      </c>
      <c r="B178" s="156">
        <v>42831</v>
      </c>
      <c r="C178" s="156"/>
      <c r="D178" s="157" t="s">
        <v>682</v>
      </c>
      <c r="E178" s="158" t="s">
        <v>565</v>
      </c>
      <c r="F178" s="159">
        <v>40</v>
      </c>
      <c r="G178" s="159"/>
      <c r="H178" s="160">
        <v>13.1</v>
      </c>
      <c r="I178" s="160">
        <v>60</v>
      </c>
      <c r="J178" s="161" t="s">
        <v>683</v>
      </c>
      <c r="K178" s="162">
        <v>-26.9</v>
      </c>
      <c r="L178" s="163">
        <v>-0.67249999999999999</v>
      </c>
      <c r="M178" s="159" t="s">
        <v>547</v>
      </c>
      <c r="N178" s="156">
        <v>43138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88</v>
      </c>
      <c r="B179" s="146">
        <v>42837</v>
      </c>
      <c r="C179" s="146"/>
      <c r="D179" s="147" t="s">
        <v>93</v>
      </c>
      <c r="E179" s="148" t="s">
        <v>565</v>
      </c>
      <c r="F179" s="149">
        <v>289.5</v>
      </c>
      <c r="G179" s="148"/>
      <c r="H179" s="148">
        <v>354</v>
      </c>
      <c r="I179" s="150">
        <v>360</v>
      </c>
      <c r="J179" s="151" t="s">
        <v>684</v>
      </c>
      <c r="K179" s="152">
        <f t="shared" ref="K179:K187" si="60">H179-F179</f>
        <v>64.5</v>
      </c>
      <c r="L179" s="153">
        <f t="shared" ref="L179:L187" si="61">K179/F179</f>
        <v>0.22279792746113988</v>
      </c>
      <c r="M179" s="148" t="s">
        <v>535</v>
      </c>
      <c r="N179" s="154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89</v>
      </c>
      <c r="B180" s="146">
        <v>42845</v>
      </c>
      <c r="C180" s="146"/>
      <c r="D180" s="147" t="s">
        <v>400</v>
      </c>
      <c r="E180" s="148" t="s">
        <v>565</v>
      </c>
      <c r="F180" s="149">
        <v>700</v>
      </c>
      <c r="G180" s="148"/>
      <c r="H180" s="148">
        <v>840</v>
      </c>
      <c r="I180" s="150">
        <v>840</v>
      </c>
      <c r="J180" s="151" t="s">
        <v>685</v>
      </c>
      <c r="K180" s="152">
        <f t="shared" si="60"/>
        <v>140</v>
      </c>
      <c r="L180" s="153">
        <f t="shared" si="61"/>
        <v>0.2</v>
      </c>
      <c r="M180" s="148" t="s">
        <v>535</v>
      </c>
      <c r="N180" s="154">
        <v>42893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90</v>
      </c>
      <c r="B181" s="146">
        <v>42887</v>
      </c>
      <c r="C181" s="146"/>
      <c r="D181" s="147" t="s">
        <v>686</v>
      </c>
      <c r="E181" s="148" t="s">
        <v>565</v>
      </c>
      <c r="F181" s="149">
        <v>130</v>
      </c>
      <c r="G181" s="148"/>
      <c r="H181" s="148">
        <v>144.25</v>
      </c>
      <c r="I181" s="150">
        <v>170</v>
      </c>
      <c r="J181" s="151" t="s">
        <v>687</v>
      </c>
      <c r="K181" s="152">
        <f t="shared" si="60"/>
        <v>14.25</v>
      </c>
      <c r="L181" s="153">
        <f t="shared" si="61"/>
        <v>0.10961538461538461</v>
      </c>
      <c r="M181" s="148" t="s">
        <v>535</v>
      </c>
      <c r="N181" s="154">
        <v>43675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91</v>
      </c>
      <c r="B182" s="146">
        <v>42901</v>
      </c>
      <c r="C182" s="146"/>
      <c r="D182" s="147" t="s">
        <v>688</v>
      </c>
      <c r="E182" s="148" t="s">
        <v>565</v>
      </c>
      <c r="F182" s="149">
        <v>214.5</v>
      </c>
      <c r="G182" s="148"/>
      <c r="H182" s="148">
        <v>262</v>
      </c>
      <c r="I182" s="150">
        <v>262</v>
      </c>
      <c r="J182" s="151" t="s">
        <v>689</v>
      </c>
      <c r="K182" s="152">
        <f t="shared" si="60"/>
        <v>47.5</v>
      </c>
      <c r="L182" s="153">
        <f t="shared" si="61"/>
        <v>0.22144522144522144</v>
      </c>
      <c r="M182" s="148" t="s">
        <v>535</v>
      </c>
      <c r="N182" s="154">
        <v>42977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92</v>
      </c>
      <c r="B183" s="177">
        <v>42933</v>
      </c>
      <c r="C183" s="177"/>
      <c r="D183" s="178" t="s">
        <v>690</v>
      </c>
      <c r="E183" s="179" t="s">
        <v>565</v>
      </c>
      <c r="F183" s="180">
        <v>370</v>
      </c>
      <c r="G183" s="179"/>
      <c r="H183" s="179">
        <v>447.5</v>
      </c>
      <c r="I183" s="181">
        <v>450</v>
      </c>
      <c r="J183" s="182" t="s">
        <v>623</v>
      </c>
      <c r="K183" s="152">
        <f t="shared" si="60"/>
        <v>77.5</v>
      </c>
      <c r="L183" s="183">
        <f t="shared" si="61"/>
        <v>0.20945945945945946</v>
      </c>
      <c r="M183" s="179" t="s">
        <v>535</v>
      </c>
      <c r="N183" s="184">
        <v>43035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93</v>
      </c>
      <c r="B184" s="177">
        <v>42943</v>
      </c>
      <c r="C184" s="177"/>
      <c r="D184" s="178" t="s">
        <v>180</v>
      </c>
      <c r="E184" s="179" t="s">
        <v>565</v>
      </c>
      <c r="F184" s="180">
        <v>657.5</v>
      </c>
      <c r="G184" s="179"/>
      <c r="H184" s="179">
        <v>825</v>
      </c>
      <c r="I184" s="181">
        <v>820</v>
      </c>
      <c r="J184" s="182" t="s">
        <v>623</v>
      </c>
      <c r="K184" s="152">
        <f t="shared" si="60"/>
        <v>167.5</v>
      </c>
      <c r="L184" s="183">
        <f t="shared" si="61"/>
        <v>0.25475285171102663</v>
      </c>
      <c r="M184" s="179" t="s">
        <v>535</v>
      </c>
      <c r="N184" s="184">
        <v>43090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94</v>
      </c>
      <c r="B185" s="146">
        <v>42964</v>
      </c>
      <c r="C185" s="146"/>
      <c r="D185" s="147" t="s">
        <v>347</v>
      </c>
      <c r="E185" s="148" t="s">
        <v>565</v>
      </c>
      <c r="F185" s="149">
        <v>605</v>
      </c>
      <c r="G185" s="148"/>
      <c r="H185" s="148">
        <v>750</v>
      </c>
      <c r="I185" s="150">
        <v>750</v>
      </c>
      <c r="J185" s="151" t="s">
        <v>681</v>
      </c>
      <c r="K185" s="152">
        <f t="shared" si="60"/>
        <v>145</v>
      </c>
      <c r="L185" s="153">
        <f t="shared" si="61"/>
        <v>0.23966942148760331</v>
      </c>
      <c r="M185" s="148" t="s">
        <v>535</v>
      </c>
      <c r="N185" s="154">
        <v>43027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95</v>
      </c>
      <c r="B186" s="156">
        <v>42979</v>
      </c>
      <c r="C186" s="156"/>
      <c r="D186" s="164" t="s">
        <v>691</v>
      </c>
      <c r="E186" s="159" t="s">
        <v>565</v>
      </c>
      <c r="F186" s="159">
        <v>255</v>
      </c>
      <c r="G186" s="160"/>
      <c r="H186" s="160">
        <v>217.25</v>
      </c>
      <c r="I186" s="160">
        <v>320</v>
      </c>
      <c r="J186" s="161" t="s">
        <v>692</v>
      </c>
      <c r="K186" s="162">
        <f t="shared" si="60"/>
        <v>-37.75</v>
      </c>
      <c r="L186" s="165">
        <f t="shared" si="61"/>
        <v>-0.14803921568627451</v>
      </c>
      <c r="M186" s="159" t="s">
        <v>547</v>
      </c>
      <c r="N186" s="156">
        <v>43661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96</v>
      </c>
      <c r="B187" s="146">
        <v>42997</v>
      </c>
      <c r="C187" s="146"/>
      <c r="D187" s="147" t="s">
        <v>693</v>
      </c>
      <c r="E187" s="148" t="s">
        <v>565</v>
      </c>
      <c r="F187" s="149">
        <v>215</v>
      </c>
      <c r="G187" s="148"/>
      <c r="H187" s="148">
        <v>258</v>
      </c>
      <c r="I187" s="150">
        <v>258</v>
      </c>
      <c r="J187" s="151" t="s">
        <v>623</v>
      </c>
      <c r="K187" s="152">
        <f t="shared" si="60"/>
        <v>43</v>
      </c>
      <c r="L187" s="153">
        <f t="shared" si="61"/>
        <v>0.2</v>
      </c>
      <c r="M187" s="148" t="s">
        <v>535</v>
      </c>
      <c r="N187" s="154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97</v>
      </c>
      <c r="B188" s="146">
        <v>42997</v>
      </c>
      <c r="C188" s="146"/>
      <c r="D188" s="147" t="s">
        <v>693</v>
      </c>
      <c r="E188" s="148" t="s">
        <v>565</v>
      </c>
      <c r="F188" s="149">
        <v>215</v>
      </c>
      <c r="G188" s="148"/>
      <c r="H188" s="148">
        <v>258</v>
      </c>
      <c r="I188" s="150">
        <v>258</v>
      </c>
      <c r="J188" s="182" t="s">
        <v>623</v>
      </c>
      <c r="K188" s="152">
        <v>43</v>
      </c>
      <c r="L188" s="153">
        <v>0.2</v>
      </c>
      <c r="M188" s="148" t="s">
        <v>535</v>
      </c>
      <c r="N188" s="154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98</v>
      </c>
      <c r="B189" s="177">
        <v>42998</v>
      </c>
      <c r="C189" s="177"/>
      <c r="D189" s="178" t="s">
        <v>694</v>
      </c>
      <c r="E189" s="179" t="s">
        <v>565</v>
      </c>
      <c r="F189" s="149">
        <v>75</v>
      </c>
      <c r="G189" s="179"/>
      <c r="H189" s="179">
        <v>90</v>
      </c>
      <c r="I189" s="181">
        <v>90</v>
      </c>
      <c r="J189" s="151" t="s">
        <v>695</v>
      </c>
      <c r="K189" s="152">
        <f t="shared" ref="K189:K194" si="62">H189-F189</f>
        <v>15</v>
      </c>
      <c r="L189" s="153">
        <f t="shared" ref="L189:L194" si="63">K189/F189</f>
        <v>0.2</v>
      </c>
      <c r="M189" s="148" t="s">
        <v>535</v>
      </c>
      <c r="N189" s="154">
        <v>43019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99</v>
      </c>
      <c r="B190" s="177">
        <v>43011</v>
      </c>
      <c r="C190" s="177"/>
      <c r="D190" s="178" t="s">
        <v>549</v>
      </c>
      <c r="E190" s="179" t="s">
        <v>565</v>
      </c>
      <c r="F190" s="180">
        <v>315</v>
      </c>
      <c r="G190" s="179"/>
      <c r="H190" s="179">
        <v>392</v>
      </c>
      <c r="I190" s="181">
        <v>384</v>
      </c>
      <c r="J190" s="182" t="s">
        <v>696</v>
      </c>
      <c r="K190" s="152">
        <f t="shared" si="62"/>
        <v>77</v>
      </c>
      <c r="L190" s="183">
        <f t="shared" si="63"/>
        <v>0.24444444444444444</v>
      </c>
      <c r="M190" s="179" t="s">
        <v>535</v>
      </c>
      <c r="N190" s="184">
        <v>43017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100</v>
      </c>
      <c r="B191" s="177">
        <v>43013</v>
      </c>
      <c r="C191" s="177"/>
      <c r="D191" s="178" t="s">
        <v>428</v>
      </c>
      <c r="E191" s="179" t="s">
        <v>565</v>
      </c>
      <c r="F191" s="180">
        <v>145</v>
      </c>
      <c r="G191" s="179"/>
      <c r="H191" s="179">
        <v>179</v>
      </c>
      <c r="I191" s="181">
        <v>180</v>
      </c>
      <c r="J191" s="182" t="s">
        <v>697</v>
      </c>
      <c r="K191" s="152">
        <f t="shared" si="62"/>
        <v>34</v>
      </c>
      <c r="L191" s="183">
        <f t="shared" si="63"/>
        <v>0.23448275862068965</v>
      </c>
      <c r="M191" s="179" t="s">
        <v>535</v>
      </c>
      <c r="N191" s="184">
        <v>43025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101</v>
      </c>
      <c r="B192" s="177">
        <v>43014</v>
      </c>
      <c r="C192" s="177"/>
      <c r="D192" s="178" t="s">
        <v>324</v>
      </c>
      <c r="E192" s="179" t="s">
        <v>565</v>
      </c>
      <c r="F192" s="180">
        <v>256</v>
      </c>
      <c r="G192" s="179"/>
      <c r="H192" s="179">
        <v>323</v>
      </c>
      <c r="I192" s="181">
        <v>320</v>
      </c>
      <c r="J192" s="182" t="s">
        <v>623</v>
      </c>
      <c r="K192" s="152">
        <f t="shared" si="62"/>
        <v>67</v>
      </c>
      <c r="L192" s="183">
        <f t="shared" si="63"/>
        <v>0.26171875</v>
      </c>
      <c r="M192" s="179" t="s">
        <v>535</v>
      </c>
      <c r="N192" s="184">
        <v>43067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102</v>
      </c>
      <c r="B193" s="177">
        <v>43017</v>
      </c>
      <c r="C193" s="177"/>
      <c r="D193" s="178" t="s">
        <v>339</v>
      </c>
      <c r="E193" s="179" t="s">
        <v>565</v>
      </c>
      <c r="F193" s="180">
        <v>137.5</v>
      </c>
      <c r="G193" s="179"/>
      <c r="H193" s="179">
        <v>184</v>
      </c>
      <c r="I193" s="181">
        <v>183</v>
      </c>
      <c r="J193" s="182" t="s">
        <v>698</v>
      </c>
      <c r="K193" s="152">
        <f t="shared" si="62"/>
        <v>46.5</v>
      </c>
      <c r="L193" s="183">
        <f t="shared" si="63"/>
        <v>0.33818181818181819</v>
      </c>
      <c r="M193" s="179" t="s">
        <v>535</v>
      </c>
      <c r="N193" s="184">
        <v>43108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103</v>
      </c>
      <c r="B194" s="177">
        <v>43018</v>
      </c>
      <c r="C194" s="177"/>
      <c r="D194" s="178" t="s">
        <v>699</v>
      </c>
      <c r="E194" s="179" t="s">
        <v>565</v>
      </c>
      <c r="F194" s="180">
        <v>125.5</v>
      </c>
      <c r="G194" s="179"/>
      <c r="H194" s="179">
        <v>158</v>
      </c>
      <c r="I194" s="181">
        <v>155</v>
      </c>
      <c r="J194" s="182" t="s">
        <v>700</v>
      </c>
      <c r="K194" s="152">
        <f t="shared" si="62"/>
        <v>32.5</v>
      </c>
      <c r="L194" s="183">
        <f t="shared" si="63"/>
        <v>0.25896414342629481</v>
      </c>
      <c r="M194" s="179" t="s">
        <v>535</v>
      </c>
      <c r="N194" s="184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104</v>
      </c>
      <c r="B195" s="177">
        <v>43018</v>
      </c>
      <c r="C195" s="177"/>
      <c r="D195" s="178" t="s">
        <v>701</v>
      </c>
      <c r="E195" s="179" t="s">
        <v>565</v>
      </c>
      <c r="F195" s="180">
        <v>895</v>
      </c>
      <c r="G195" s="179"/>
      <c r="H195" s="179">
        <v>1122.5</v>
      </c>
      <c r="I195" s="181">
        <v>1078</v>
      </c>
      <c r="J195" s="182" t="s">
        <v>702</v>
      </c>
      <c r="K195" s="152">
        <v>227.5</v>
      </c>
      <c r="L195" s="183">
        <v>0.25418994413407803</v>
      </c>
      <c r="M195" s="179" t="s">
        <v>535</v>
      </c>
      <c r="N195" s="184">
        <v>43117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105</v>
      </c>
      <c r="B196" s="177">
        <v>43020</v>
      </c>
      <c r="C196" s="177"/>
      <c r="D196" s="178" t="s">
        <v>333</v>
      </c>
      <c r="E196" s="179" t="s">
        <v>565</v>
      </c>
      <c r="F196" s="180">
        <v>525</v>
      </c>
      <c r="G196" s="179"/>
      <c r="H196" s="179">
        <v>629</v>
      </c>
      <c r="I196" s="181">
        <v>629</v>
      </c>
      <c r="J196" s="182" t="s">
        <v>623</v>
      </c>
      <c r="K196" s="152">
        <v>104</v>
      </c>
      <c r="L196" s="183">
        <v>0.19809523809523799</v>
      </c>
      <c r="M196" s="179" t="s">
        <v>535</v>
      </c>
      <c r="N196" s="184">
        <v>43119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106</v>
      </c>
      <c r="B197" s="177">
        <v>43046</v>
      </c>
      <c r="C197" s="177"/>
      <c r="D197" s="178" t="s">
        <v>370</v>
      </c>
      <c r="E197" s="179" t="s">
        <v>565</v>
      </c>
      <c r="F197" s="180">
        <v>740</v>
      </c>
      <c r="G197" s="179"/>
      <c r="H197" s="179">
        <v>892.5</v>
      </c>
      <c r="I197" s="181">
        <v>900</v>
      </c>
      <c r="J197" s="182" t="s">
        <v>703</v>
      </c>
      <c r="K197" s="152">
        <f>H197-F197</f>
        <v>152.5</v>
      </c>
      <c r="L197" s="183">
        <f>K197/F197</f>
        <v>0.20608108108108109</v>
      </c>
      <c r="M197" s="179" t="s">
        <v>535</v>
      </c>
      <c r="N197" s="184">
        <v>43052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107</v>
      </c>
      <c r="B198" s="146">
        <v>43073</v>
      </c>
      <c r="C198" s="146"/>
      <c r="D198" s="147" t="s">
        <v>704</v>
      </c>
      <c r="E198" s="148" t="s">
        <v>565</v>
      </c>
      <c r="F198" s="149">
        <v>118.5</v>
      </c>
      <c r="G198" s="148"/>
      <c r="H198" s="148">
        <v>143.5</v>
      </c>
      <c r="I198" s="150">
        <v>145</v>
      </c>
      <c r="J198" s="151" t="s">
        <v>556</v>
      </c>
      <c r="K198" s="152">
        <f>H198-F198</f>
        <v>25</v>
      </c>
      <c r="L198" s="153">
        <f>K198/F198</f>
        <v>0.2109704641350211</v>
      </c>
      <c r="M198" s="148" t="s">
        <v>535</v>
      </c>
      <c r="N198" s="154">
        <v>43097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5">
        <v>108</v>
      </c>
      <c r="B199" s="156">
        <v>43090</v>
      </c>
      <c r="C199" s="156"/>
      <c r="D199" s="157" t="s">
        <v>405</v>
      </c>
      <c r="E199" s="158" t="s">
        <v>565</v>
      </c>
      <c r="F199" s="159">
        <v>715</v>
      </c>
      <c r="G199" s="159"/>
      <c r="H199" s="160">
        <v>500</v>
      </c>
      <c r="I199" s="160">
        <v>872</v>
      </c>
      <c r="J199" s="161" t="s">
        <v>705</v>
      </c>
      <c r="K199" s="162">
        <f>H199-F199</f>
        <v>-215</v>
      </c>
      <c r="L199" s="163">
        <f>K199/F199</f>
        <v>-0.30069930069930068</v>
      </c>
      <c r="M199" s="159" t="s">
        <v>547</v>
      </c>
      <c r="N199" s="156">
        <v>43670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109</v>
      </c>
      <c r="B200" s="146">
        <v>43098</v>
      </c>
      <c r="C200" s="146"/>
      <c r="D200" s="147" t="s">
        <v>549</v>
      </c>
      <c r="E200" s="148" t="s">
        <v>565</v>
      </c>
      <c r="F200" s="149">
        <v>435</v>
      </c>
      <c r="G200" s="148"/>
      <c r="H200" s="148">
        <v>542.5</v>
      </c>
      <c r="I200" s="150">
        <v>539</v>
      </c>
      <c r="J200" s="151" t="s">
        <v>623</v>
      </c>
      <c r="K200" s="152">
        <v>107.5</v>
      </c>
      <c r="L200" s="153">
        <v>0.247126436781609</v>
      </c>
      <c r="M200" s="148" t="s">
        <v>535</v>
      </c>
      <c r="N200" s="154">
        <v>43206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110</v>
      </c>
      <c r="B201" s="146">
        <v>43098</v>
      </c>
      <c r="C201" s="146"/>
      <c r="D201" s="147" t="s">
        <v>507</v>
      </c>
      <c r="E201" s="148" t="s">
        <v>565</v>
      </c>
      <c r="F201" s="149">
        <v>885</v>
      </c>
      <c r="G201" s="148"/>
      <c r="H201" s="148">
        <v>1090</v>
      </c>
      <c r="I201" s="150">
        <v>1084</v>
      </c>
      <c r="J201" s="151" t="s">
        <v>623</v>
      </c>
      <c r="K201" s="152">
        <v>205</v>
      </c>
      <c r="L201" s="153">
        <v>0.23163841807909599</v>
      </c>
      <c r="M201" s="148" t="s">
        <v>535</v>
      </c>
      <c r="N201" s="154">
        <v>43213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111</v>
      </c>
      <c r="B202" s="186">
        <v>43192</v>
      </c>
      <c r="C202" s="186"/>
      <c r="D202" s="164" t="s">
        <v>706</v>
      </c>
      <c r="E202" s="159" t="s">
        <v>565</v>
      </c>
      <c r="F202" s="187">
        <v>478.5</v>
      </c>
      <c r="G202" s="159"/>
      <c r="H202" s="159">
        <v>442</v>
      </c>
      <c r="I202" s="160">
        <v>613</v>
      </c>
      <c r="J202" s="161" t="s">
        <v>707</v>
      </c>
      <c r="K202" s="162">
        <f>H202-F202</f>
        <v>-36.5</v>
      </c>
      <c r="L202" s="163">
        <f>K202/F202</f>
        <v>-7.6280041797283177E-2</v>
      </c>
      <c r="M202" s="159" t="s">
        <v>547</v>
      </c>
      <c r="N202" s="156">
        <v>43762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112</v>
      </c>
      <c r="B203" s="156">
        <v>43194</v>
      </c>
      <c r="C203" s="156"/>
      <c r="D203" s="157" t="s">
        <v>708</v>
      </c>
      <c r="E203" s="158" t="s">
        <v>565</v>
      </c>
      <c r="F203" s="159">
        <f>141.5-7.3</f>
        <v>134.19999999999999</v>
      </c>
      <c r="G203" s="159"/>
      <c r="H203" s="160">
        <v>77</v>
      </c>
      <c r="I203" s="160">
        <v>180</v>
      </c>
      <c r="J203" s="161" t="s">
        <v>709</v>
      </c>
      <c r="K203" s="162">
        <f>H203-F203</f>
        <v>-57.199999999999989</v>
      </c>
      <c r="L203" s="163">
        <f>K203/F203</f>
        <v>-0.42622950819672129</v>
      </c>
      <c r="M203" s="159" t="s">
        <v>547</v>
      </c>
      <c r="N203" s="156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5">
        <v>113</v>
      </c>
      <c r="B204" s="156">
        <v>43209</v>
      </c>
      <c r="C204" s="156"/>
      <c r="D204" s="157" t="s">
        <v>710</v>
      </c>
      <c r="E204" s="158" t="s">
        <v>565</v>
      </c>
      <c r="F204" s="159">
        <v>430</v>
      </c>
      <c r="G204" s="159"/>
      <c r="H204" s="160">
        <v>220</v>
      </c>
      <c r="I204" s="160">
        <v>537</v>
      </c>
      <c r="J204" s="161" t="s">
        <v>711</v>
      </c>
      <c r="K204" s="162">
        <f>H204-F204</f>
        <v>-210</v>
      </c>
      <c r="L204" s="163">
        <f>K204/F204</f>
        <v>-0.48837209302325579</v>
      </c>
      <c r="M204" s="159" t="s">
        <v>547</v>
      </c>
      <c r="N204" s="156">
        <v>43252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114</v>
      </c>
      <c r="B205" s="177">
        <v>43220</v>
      </c>
      <c r="C205" s="177"/>
      <c r="D205" s="178" t="s">
        <v>371</v>
      </c>
      <c r="E205" s="179" t="s">
        <v>565</v>
      </c>
      <c r="F205" s="179">
        <v>153.5</v>
      </c>
      <c r="G205" s="179"/>
      <c r="H205" s="179">
        <v>196</v>
      </c>
      <c r="I205" s="181">
        <v>196</v>
      </c>
      <c r="J205" s="151" t="s">
        <v>712</v>
      </c>
      <c r="K205" s="152">
        <f>H205-F205</f>
        <v>42.5</v>
      </c>
      <c r="L205" s="153">
        <f>K205/F205</f>
        <v>0.27687296416938112</v>
      </c>
      <c r="M205" s="148" t="s">
        <v>535</v>
      </c>
      <c r="N205" s="154">
        <v>43605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115</v>
      </c>
      <c r="B206" s="156">
        <v>43306</v>
      </c>
      <c r="C206" s="156"/>
      <c r="D206" s="157" t="s">
        <v>682</v>
      </c>
      <c r="E206" s="158" t="s">
        <v>565</v>
      </c>
      <c r="F206" s="159">
        <v>27.5</v>
      </c>
      <c r="G206" s="159"/>
      <c r="H206" s="160">
        <v>13.1</v>
      </c>
      <c r="I206" s="160">
        <v>60</v>
      </c>
      <c r="J206" s="161" t="s">
        <v>713</v>
      </c>
      <c r="K206" s="162">
        <v>-14.4</v>
      </c>
      <c r="L206" s="163">
        <v>-0.52363636363636401</v>
      </c>
      <c r="M206" s="159" t="s">
        <v>547</v>
      </c>
      <c r="N206" s="156">
        <v>43138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116</v>
      </c>
      <c r="B207" s="186">
        <v>43318</v>
      </c>
      <c r="C207" s="186"/>
      <c r="D207" s="164" t="s">
        <v>714</v>
      </c>
      <c r="E207" s="159" t="s">
        <v>565</v>
      </c>
      <c r="F207" s="159">
        <v>148.5</v>
      </c>
      <c r="G207" s="159"/>
      <c r="H207" s="159">
        <v>102</v>
      </c>
      <c r="I207" s="160">
        <v>182</v>
      </c>
      <c r="J207" s="161" t="s">
        <v>715</v>
      </c>
      <c r="K207" s="162">
        <f>H207-F207</f>
        <v>-46.5</v>
      </c>
      <c r="L207" s="163">
        <f>K207/F207</f>
        <v>-0.31313131313131315</v>
      </c>
      <c r="M207" s="159" t="s">
        <v>547</v>
      </c>
      <c r="N207" s="156">
        <v>43661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117</v>
      </c>
      <c r="B208" s="146">
        <v>43335</v>
      </c>
      <c r="C208" s="146"/>
      <c r="D208" s="147" t="s">
        <v>716</v>
      </c>
      <c r="E208" s="148" t="s">
        <v>565</v>
      </c>
      <c r="F208" s="179">
        <v>285</v>
      </c>
      <c r="G208" s="148"/>
      <c r="H208" s="148">
        <v>355</v>
      </c>
      <c r="I208" s="150">
        <v>364</v>
      </c>
      <c r="J208" s="151" t="s">
        <v>717</v>
      </c>
      <c r="K208" s="152">
        <v>70</v>
      </c>
      <c r="L208" s="153">
        <v>0.24561403508771901</v>
      </c>
      <c r="M208" s="148" t="s">
        <v>535</v>
      </c>
      <c r="N208" s="154">
        <v>43455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118</v>
      </c>
      <c r="B209" s="146">
        <v>43341</v>
      </c>
      <c r="C209" s="146"/>
      <c r="D209" s="147" t="s">
        <v>359</v>
      </c>
      <c r="E209" s="148" t="s">
        <v>565</v>
      </c>
      <c r="F209" s="179">
        <v>525</v>
      </c>
      <c r="G209" s="148"/>
      <c r="H209" s="148">
        <v>585</v>
      </c>
      <c r="I209" s="150">
        <v>635</v>
      </c>
      <c r="J209" s="151" t="s">
        <v>718</v>
      </c>
      <c r="K209" s="152">
        <f t="shared" ref="K209:K240" si="64">H209-F209</f>
        <v>60</v>
      </c>
      <c r="L209" s="153">
        <f t="shared" ref="L209:L240" si="65">K209/F209</f>
        <v>0.11428571428571428</v>
      </c>
      <c r="M209" s="148" t="s">
        <v>535</v>
      </c>
      <c r="N209" s="154">
        <v>43662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119</v>
      </c>
      <c r="B210" s="146">
        <v>43395</v>
      </c>
      <c r="C210" s="146"/>
      <c r="D210" s="147" t="s">
        <v>347</v>
      </c>
      <c r="E210" s="148" t="s">
        <v>565</v>
      </c>
      <c r="F210" s="179">
        <v>475</v>
      </c>
      <c r="G210" s="148"/>
      <c r="H210" s="148">
        <v>574</v>
      </c>
      <c r="I210" s="150">
        <v>570</v>
      </c>
      <c r="J210" s="151" t="s">
        <v>623</v>
      </c>
      <c r="K210" s="152">
        <f t="shared" si="64"/>
        <v>99</v>
      </c>
      <c r="L210" s="153">
        <f t="shared" si="65"/>
        <v>0.20842105263157895</v>
      </c>
      <c r="M210" s="148" t="s">
        <v>535</v>
      </c>
      <c r="N210" s="154">
        <v>43403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120</v>
      </c>
      <c r="B211" s="177">
        <v>43397</v>
      </c>
      <c r="C211" s="177"/>
      <c r="D211" s="178" t="s">
        <v>366</v>
      </c>
      <c r="E211" s="179" t="s">
        <v>565</v>
      </c>
      <c r="F211" s="179">
        <v>707.5</v>
      </c>
      <c r="G211" s="179"/>
      <c r="H211" s="179">
        <v>872</v>
      </c>
      <c r="I211" s="181">
        <v>872</v>
      </c>
      <c r="J211" s="182" t="s">
        <v>623</v>
      </c>
      <c r="K211" s="152">
        <f t="shared" si="64"/>
        <v>164.5</v>
      </c>
      <c r="L211" s="183">
        <f t="shared" si="65"/>
        <v>0.23250883392226149</v>
      </c>
      <c r="M211" s="179" t="s">
        <v>535</v>
      </c>
      <c r="N211" s="184">
        <v>43482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121</v>
      </c>
      <c r="B212" s="177">
        <v>43398</v>
      </c>
      <c r="C212" s="177"/>
      <c r="D212" s="178" t="s">
        <v>719</v>
      </c>
      <c r="E212" s="179" t="s">
        <v>565</v>
      </c>
      <c r="F212" s="179">
        <v>162</v>
      </c>
      <c r="G212" s="179"/>
      <c r="H212" s="179">
        <v>204</v>
      </c>
      <c r="I212" s="181">
        <v>209</v>
      </c>
      <c r="J212" s="182" t="s">
        <v>720</v>
      </c>
      <c r="K212" s="152">
        <f t="shared" si="64"/>
        <v>42</v>
      </c>
      <c r="L212" s="183">
        <f t="shared" si="65"/>
        <v>0.25925925925925924</v>
      </c>
      <c r="M212" s="179" t="s">
        <v>535</v>
      </c>
      <c r="N212" s="184">
        <v>43539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122</v>
      </c>
      <c r="B213" s="177">
        <v>43399</v>
      </c>
      <c r="C213" s="177"/>
      <c r="D213" s="178" t="s">
        <v>445</v>
      </c>
      <c r="E213" s="179" t="s">
        <v>565</v>
      </c>
      <c r="F213" s="179">
        <v>240</v>
      </c>
      <c r="G213" s="179"/>
      <c r="H213" s="179">
        <v>297</v>
      </c>
      <c r="I213" s="181">
        <v>297</v>
      </c>
      <c r="J213" s="182" t="s">
        <v>623</v>
      </c>
      <c r="K213" s="188">
        <f t="shared" si="64"/>
        <v>57</v>
      </c>
      <c r="L213" s="183">
        <f t="shared" si="65"/>
        <v>0.23749999999999999</v>
      </c>
      <c r="M213" s="179" t="s">
        <v>535</v>
      </c>
      <c r="N213" s="184">
        <v>43417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123</v>
      </c>
      <c r="B214" s="146">
        <v>43439</v>
      </c>
      <c r="C214" s="146"/>
      <c r="D214" s="147" t="s">
        <v>721</v>
      </c>
      <c r="E214" s="148" t="s">
        <v>565</v>
      </c>
      <c r="F214" s="148">
        <v>202.5</v>
      </c>
      <c r="G214" s="148"/>
      <c r="H214" s="148">
        <v>255</v>
      </c>
      <c r="I214" s="150">
        <v>252</v>
      </c>
      <c r="J214" s="151" t="s">
        <v>623</v>
      </c>
      <c r="K214" s="152">
        <f t="shared" si="64"/>
        <v>52.5</v>
      </c>
      <c r="L214" s="153">
        <f t="shared" si="65"/>
        <v>0.25925925925925924</v>
      </c>
      <c r="M214" s="148" t="s">
        <v>535</v>
      </c>
      <c r="N214" s="154">
        <v>43542</v>
      </c>
      <c r="O214" s="1"/>
      <c r="P214" s="1"/>
      <c r="Q214" s="1"/>
      <c r="R214" s="6" t="s">
        <v>722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124</v>
      </c>
      <c r="B215" s="177">
        <v>43465</v>
      </c>
      <c r="C215" s="146"/>
      <c r="D215" s="178" t="s">
        <v>392</v>
      </c>
      <c r="E215" s="179" t="s">
        <v>565</v>
      </c>
      <c r="F215" s="179">
        <v>710</v>
      </c>
      <c r="G215" s="179"/>
      <c r="H215" s="179">
        <v>866</v>
      </c>
      <c r="I215" s="181">
        <v>866</v>
      </c>
      <c r="J215" s="182" t="s">
        <v>623</v>
      </c>
      <c r="K215" s="152">
        <f t="shared" si="64"/>
        <v>156</v>
      </c>
      <c r="L215" s="153">
        <f t="shared" si="65"/>
        <v>0.21971830985915494</v>
      </c>
      <c r="M215" s="148" t="s">
        <v>535</v>
      </c>
      <c r="N215" s="154">
        <v>43553</v>
      </c>
      <c r="O215" s="1"/>
      <c r="P215" s="1"/>
      <c r="Q215" s="1"/>
      <c r="R215" s="6" t="s">
        <v>722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125</v>
      </c>
      <c r="B216" s="177">
        <v>43522</v>
      </c>
      <c r="C216" s="177"/>
      <c r="D216" s="178" t="s">
        <v>151</v>
      </c>
      <c r="E216" s="179" t="s">
        <v>565</v>
      </c>
      <c r="F216" s="179">
        <v>337.25</v>
      </c>
      <c r="G216" s="179"/>
      <c r="H216" s="179">
        <v>398.5</v>
      </c>
      <c r="I216" s="181">
        <v>411</v>
      </c>
      <c r="J216" s="151" t="s">
        <v>723</v>
      </c>
      <c r="K216" s="152">
        <f t="shared" si="64"/>
        <v>61.25</v>
      </c>
      <c r="L216" s="153">
        <f t="shared" si="65"/>
        <v>0.1816160118606375</v>
      </c>
      <c r="M216" s="148" t="s">
        <v>535</v>
      </c>
      <c r="N216" s="154">
        <v>43760</v>
      </c>
      <c r="O216" s="1"/>
      <c r="P216" s="1"/>
      <c r="Q216" s="1"/>
      <c r="R216" s="6" t="s">
        <v>722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126</v>
      </c>
      <c r="B217" s="190">
        <v>43559</v>
      </c>
      <c r="C217" s="190"/>
      <c r="D217" s="191" t="s">
        <v>724</v>
      </c>
      <c r="E217" s="192" t="s">
        <v>565</v>
      </c>
      <c r="F217" s="192">
        <v>130</v>
      </c>
      <c r="G217" s="192"/>
      <c r="H217" s="192">
        <v>65</v>
      </c>
      <c r="I217" s="193">
        <v>158</v>
      </c>
      <c r="J217" s="161" t="s">
        <v>725</v>
      </c>
      <c r="K217" s="162">
        <f t="shared" si="64"/>
        <v>-65</v>
      </c>
      <c r="L217" s="163">
        <f t="shared" si="65"/>
        <v>-0.5</v>
      </c>
      <c r="M217" s="159" t="s">
        <v>547</v>
      </c>
      <c r="N217" s="156">
        <v>43726</v>
      </c>
      <c r="O217" s="1"/>
      <c r="P217" s="1"/>
      <c r="Q217" s="1"/>
      <c r="R217" s="6" t="s">
        <v>726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127</v>
      </c>
      <c r="B218" s="177">
        <v>43017</v>
      </c>
      <c r="C218" s="177"/>
      <c r="D218" s="178" t="s">
        <v>182</v>
      </c>
      <c r="E218" s="179" t="s">
        <v>565</v>
      </c>
      <c r="F218" s="179">
        <v>141.5</v>
      </c>
      <c r="G218" s="179"/>
      <c r="H218" s="179">
        <v>183.5</v>
      </c>
      <c r="I218" s="181">
        <v>210</v>
      </c>
      <c r="J218" s="151" t="s">
        <v>720</v>
      </c>
      <c r="K218" s="152">
        <f t="shared" si="64"/>
        <v>42</v>
      </c>
      <c r="L218" s="153">
        <f t="shared" si="65"/>
        <v>0.29681978798586572</v>
      </c>
      <c r="M218" s="148" t="s">
        <v>535</v>
      </c>
      <c r="N218" s="154">
        <v>43042</v>
      </c>
      <c r="O218" s="1"/>
      <c r="P218" s="1"/>
      <c r="Q218" s="1"/>
      <c r="R218" s="6" t="s">
        <v>726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128</v>
      </c>
      <c r="B219" s="190">
        <v>43074</v>
      </c>
      <c r="C219" s="190"/>
      <c r="D219" s="191" t="s">
        <v>727</v>
      </c>
      <c r="E219" s="192" t="s">
        <v>565</v>
      </c>
      <c r="F219" s="187">
        <v>172</v>
      </c>
      <c r="G219" s="192"/>
      <c r="H219" s="192">
        <v>155.25</v>
      </c>
      <c r="I219" s="193">
        <v>230</v>
      </c>
      <c r="J219" s="161" t="s">
        <v>728</v>
      </c>
      <c r="K219" s="162">
        <f t="shared" si="64"/>
        <v>-16.75</v>
      </c>
      <c r="L219" s="163">
        <f t="shared" si="65"/>
        <v>-9.7383720930232565E-2</v>
      </c>
      <c r="M219" s="159" t="s">
        <v>547</v>
      </c>
      <c r="N219" s="156">
        <v>43787</v>
      </c>
      <c r="O219" s="1"/>
      <c r="P219" s="1"/>
      <c r="Q219" s="1"/>
      <c r="R219" s="6" t="s">
        <v>726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129</v>
      </c>
      <c r="B220" s="177">
        <v>43398</v>
      </c>
      <c r="C220" s="177"/>
      <c r="D220" s="178" t="s">
        <v>107</v>
      </c>
      <c r="E220" s="179" t="s">
        <v>565</v>
      </c>
      <c r="F220" s="179">
        <v>698.5</v>
      </c>
      <c r="G220" s="179"/>
      <c r="H220" s="179">
        <v>890</v>
      </c>
      <c r="I220" s="181">
        <v>890</v>
      </c>
      <c r="J220" s="151" t="s">
        <v>788</v>
      </c>
      <c r="K220" s="152">
        <f t="shared" si="64"/>
        <v>191.5</v>
      </c>
      <c r="L220" s="153">
        <f t="shared" si="65"/>
        <v>0.27415891195418757</v>
      </c>
      <c r="M220" s="148" t="s">
        <v>535</v>
      </c>
      <c r="N220" s="154">
        <v>44328</v>
      </c>
      <c r="O220" s="1"/>
      <c r="P220" s="1"/>
      <c r="Q220" s="1"/>
      <c r="R220" s="6" t="s">
        <v>722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130</v>
      </c>
      <c r="B221" s="177">
        <v>42877</v>
      </c>
      <c r="C221" s="177"/>
      <c r="D221" s="178" t="s">
        <v>358</v>
      </c>
      <c r="E221" s="179" t="s">
        <v>565</v>
      </c>
      <c r="F221" s="179">
        <v>127.6</v>
      </c>
      <c r="G221" s="179"/>
      <c r="H221" s="179">
        <v>138</v>
      </c>
      <c r="I221" s="181">
        <v>190</v>
      </c>
      <c r="J221" s="151" t="s">
        <v>729</v>
      </c>
      <c r="K221" s="152">
        <f t="shared" si="64"/>
        <v>10.400000000000006</v>
      </c>
      <c r="L221" s="153">
        <f t="shared" si="65"/>
        <v>8.1504702194357417E-2</v>
      </c>
      <c r="M221" s="148" t="s">
        <v>535</v>
      </c>
      <c r="N221" s="154">
        <v>43774</v>
      </c>
      <c r="O221" s="1"/>
      <c r="P221" s="1"/>
      <c r="Q221" s="1"/>
      <c r="R221" s="6" t="s">
        <v>726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131</v>
      </c>
      <c r="B222" s="177">
        <v>43158</v>
      </c>
      <c r="C222" s="177"/>
      <c r="D222" s="178" t="s">
        <v>730</v>
      </c>
      <c r="E222" s="179" t="s">
        <v>565</v>
      </c>
      <c r="F222" s="179">
        <v>317</v>
      </c>
      <c r="G222" s="179"/>
      <c r="H222" s="179">
        <v>382.5</v>
      </c>
      <c r="I222" s="181">
        <v>398</v>
      </c>
      <c r="J222" s="151" t="s">
        <v>731</v>
      </c>
      <c r="K222" s="152">
        <f t="shared" si="64"/>
        <v>65.5</v>
      </c>
      <c r="L222" s="153">
        <f t="shared" si="65"/>
        <v>0.20662460567823343</v>
      </c>
      <c r="M222" s="148" t="s">
        <v>535</v>
      </c>
      <c r="N222" s="154">
        <v>44238</v>
      </c>
      <c r="O222" s="1"/>
      <c r="P222" s="1"/>
      <c r="Q222" s="1"/>
      <c r="R222" s="6" t="s">
        <v>726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132</v>
      </c>
      <c r="B223" s="190">
        <v>43164</v>
      </c>
      <c r="C223" s="190"/>
      <c r="D223" s="191" t="s">
        <v>144</v>
      </c>
      <c r="E223" s="192" t="s">
        <v>565</v>
      </c>
      <c r="F223" s="187">
        <f>510-14.4</f>
        <v>495.6</v>
      </c>
      <c r="G223" s="192"/>
      <c r="H223" s="192">
        <v>350</v>
      </c>
      <c r="I223" s="193">
        <v>672</v>
      </c>
      <c r="J223" s="161" t="s">
        <v>732</v>
      </c>
      <c r="K223" s="162">
        <f t="shared" si="64"/>
        <v>-145.60000000000002</v>
      </c>
      <c r="L223" s="163">
        <f t="shared" si="65"/>
        <v>-0.29378531073446329</v>
      </c>
      <c r="M223" s="159" t="s">
        <v>547</v>
      </c>
      <c r="N223" s="156">
        <v>43887</v>
      </c>
      <c r="O223" s="1"/>
      <c r="P223" s="1"/>
      <c r="Q223" s="1"/>
      <c r="R223" s="6" t="s">
        <v>722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133</v>
      </c>
      <c r="B224" s="190">
        <v>43237</v>
      </c>
      <c r="C224" s="190"/>
      <c r="D224" s="191" t="s">
        <v>437</v>
      </c>
      <c r="E224" s="192" t="s">
        <v>565</v>
      </c>
      <c r="F224" s="187">
        <v>230.3</v>
      </c>
      <c r="G224" s="192"/>
      <c r="H224" s="192">
        <v>102.5</v>
      </c>
      <c r="I224" s="193">
        <v>348</v>
      </c>
      <c r="J224" s="161" t="s">
        <v>733</v>
      </c>
      <c r="K224" s="162">
        <f t="shared" si="64"/>
        <v>-127.80000000000001</v>
      </c>
      <c r="L224" s="163">
        <f t="shared" si="65"/>
        <v>-0.55492835432045162</v>
      </c>
      <c r="M224" s="159" t="s">
        <v>547</v>
      </c>
      <c r="N224" s="156">
        <v>43896</v>
      </c>
      <c r="O224" s="1"/>
      <c r="P224" s="1"/>
      <c r="Q224" s="1"/>
      <c r="R224" s="6" t="s">
        <v>722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134</v>
      </c>
      <c r="B225" s="177">
        <v>43258</v>
      </c>
      <c r="C225" s="177"/>
      <c r="D225" s="178" t="s">
        <v>409</v>
      </c>
      <c r="E225" s="179" t="s">
        <v>565</v>
      </c>
      <c r="F225" s="179">
        <f>342.5-5.1</f>
        <v>337.4</v>
      </c>
      <c r="G225" s="179"/>
      <c r="H225" s="179">
        <v>412.5</v>
      </c>
      <c r="I225" s="181">
        <v>439</v>
      </c>
      <c r="J225" s="151" t="s">
        <v>734</v>
      </c>
      <c r="K225" s="152">
        <f t="shared" si="64"/>
        <v>75.100000000000023</v>
      </c>
      <c r="L225" s="153">
        <f t="shared" si="65"/>
        <v>0.22258446947243635</v>
      </c>
      <c r="M225" s="148" t="s">
        <v>535</v>
      </c>
      <c r="N225" s="154">
        <v>44230</v>
      </c>
      <c r="O225" s="1"/>
      <c r="P225" s="1"/>
      <c r="Q225" s="1"/>
      <c r="R225" s="6" t="s">
        <v>726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0">
        <v>135</v>
      </c>
      <c r="B226" s="169">
        <v>43285</v>
      </c>
      <c r="C226" s="169"/>
      <c r="D226" s="170" t="s">
        <v>55</v>
      </c>
      <c r="E226" s="171" t="s">
        <v>565</v>
      </c>
      <c r="F226" s="171">
        <f>127.5-5.53</f>
        <v>121.97</v>
      </c>
      <c r="G226" s="172"/>
      <c r="H226" s="172">
        <v>122.5</v>
      </c>
      <c r="I226" s="172">
        <v>170</v>
      </c>
      <c r="J226" s="173" t="s">
        <v>761</v>
      </c>
      <c r="K226" s="174">
        <f t="shared" si="64"/>
        <v>0.53000000000000114</v>
      </c>
      <c r="L226" s="175">
        <f t="shared" si="65"/>
        <v>4.3453308190538747E-3</v>
      </c>
      <c r="M226" s="171" t="s">
        <v>656</v>
      </c>
      <c r="N226" s="169">
        <v>44431</v>
      </c>
      <c r="O226" s="1"/>
      <c r="P226" s="1"/>
      <c r="Q226" s="1"/>
      <c r="R226" s="6" t="s">
        <v>722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136</v>
      </c>
      <c r="B227" s="190">
        <v>43294</v>
      </c>
      <c r="C227" s="190"/>
      <c r="D227" s="191" t="s">
        <v>349</v>
      </c>
      <c r="E227" s="192" t="s">
        <v>565</v>
      </c>
      <c r="F227" s="187">
        <v>46.5</v>
      </c>
      <c r="G227" s="192"/>
      <c r="H227" s="192">
        <v>17</v>
      </c>
      <c r="I227" s="193">
        <v>59</v>
      </c>
      <c r="J227" s="161" t="s">
        <v>735</v>
      </c>
      <c r="K227" s="162">
        <f t="shared" si="64"/>
        <v>-29.5</v>
      </c>
      <c r="L227" s="163">
        <f t="shared" si="65"/>
        <v>-0.63440860215053763</v>
      </c>
      <c r="M227" s="159" t="s">
        <v>547</v>
      </c>
      <c r="N227" s="156">
        <v>43887</v>
      </c>
      <c r="O227" s="1"/>
      <c r="P227" s="1"/>
      <c r="Q227" s="1"/>
      <c r="R227" s="6" t="s">
        <v>722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137</v>
      </c>
      <c r="B228" s="177">
        <v>43396</v>
      </c>
      <c r="C228" s="177"/>
      <c r="D228" s="178" t="s">
        <v>394</v>
      </c>
      <c r="E228" s="179" t="s">
        <v>565</v>
      </c>
      <c r="F228" s="179">
        <v>156.5</v>
      </c>
      <c r="G228" s="179"/>
      <c r="H228" s="179">
        <v>207.5</v>
      </c>
      <c r="I228" s="181">
        <v>191</v>
      </c>
      <c r="J228" s="151" t="s">
        <v>623</v>
      </c>
      <c r="K228" s="152">
        <f t="shared" si="64"/>
        <v>51</v>
      </c>
      <c r="L228" s="153">
        <f t="shared" si="65"/>
        <v>0.32587859424920129</v>
      </c>
      <c r="M228" s="148" t="s">
        <v>535</v>
      </c>
      <c r="N228" s="154">
        <v>44369</v>
      </c>
      <c r="O228" s="1"/>
      <c r="P228" s="1"/>
      <c r="Q228" s="1"/>
      <c r="R228" s="6" t="s">
        <v>722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138</v>
      </c>
      <c r="B229" s="177">
        <v>43439</v>
      </c>
      <c r="C229" s="177"/>
      <c r="D229" s="178" t="s">
        <v>314</v>
      </c>
      <c r="E229" s="179" t="s">
        <v>565</v>
      </c>
      <c r="F229" s="179">
        <v>259.5</v>
      </c>
      <c r="G229" s="179"/>
      <c r="H229" s="179">
        <v>320</v>
      </c>
      <c r="I229" s="181">
        <v>320</v>
      </c>
      <c r="J229" s="151" t="s">
        <v>623</v>
      </c>
      <c r="K229" s="152">
        <f t="shared" si="64"/>
        <v>60.5</v>
      </c>
      <c r="L229" s="153">
        <f t="shared" si="65"/>
        <v>0.23314065510597304</v>
      </c>
      <c r="M229" s="148" t="s">
        <v>535</v>
      </c>
      <c r="N229" s="154">
        <v>44323</v>
      </c>
      <c r="O229" s="1"/>
      <c r="P229" s="1"/>
      <c r="Q229" s="1"/>
      <c r="R229" s="6" t="s">
        <v>722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139</v>
      </c>
      <c r="B230" s="190">
        <v>43439</v>
      </c>
      <c r="C230" s="190"/>
      <c r="D230" s="191" t="s">
        <v>736</v>
      </c>
      <c r="E230" s="192" t="s">
        <v>565</v>
      </c>
      <c r="F230" s="192">
        <v>715</v>
      </c>
      <c r="G230" s="192"/>
      <c r="H230" s="192">
        <v>445</v>
      </c>
      <c r="I230" s="193">
        <v>840</v>
      </c>
      <c r="J230" s="161" t="s">
        <v>737</v>
      </c>
      <c r="K230" s="162">
        <f t="shared" si="64"/>
        <v>-270</v>
      </c>
      <c r="L230" s="163">
        <f t="shared" si="65"/>
        <v>-0.3776223776223776</v>
      </c>
      <c r="M230" s="159" t="s">
        <v>547</v>
      </c>
      <c r="N230" s="156">
        <v>43800</v>
      </c>
      <c r="O230" s="1"/>
      <c r="P230" s="1"/>
      <c r="Q230" s="1"/>
      <c r="R230" s="6" t="s">
        <v>722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140</v>
      </c>
      <c r="B231" s="177">
        <v>43469</v>
      </c>
      <c r="C231" s="177"/>
      <c r="D231" s="178" t="s">
        <v>156</v>
      </c>
      <c r="E231" s="179" t="s">
        <v>565</v>
      </c>
      <c r="F231" s="179">
        <v>875</v>
      </c>
      <c r="G231" s="179"/>
      <c r="H231" s="179">
        <v>1165</v>
      </c>
      <c r="I231" s="181">
        <v>1185</v>
      </c>
      <c r="J231" s="151" t="s">
        <v>738</v>
      </c>
      <c r="K231" s="152">
        <f t="shared" si="64"/>
        <v>290</v>
      </c>
      <c r="L231" s="153">
        <f t="shared" si="65"/>
        <v>0.33142857142857141</v>
      </c>
      <c r="M231" s="148" t="s">
        <v>535</v>
      </c>
      <c r="N231" s="154">
        <v>43847</v>
      </c>
      <c r="O231" s="1"/>
      <c r="P231" s="1"/>
      <c r="Q231" s="1"/>
      <c r="R231" s="6" t="s">
        <v>722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141</v>
      </c>
      <c r="B232" s="177">
        <v>43559</v>
      </c>
      <c r="C232" s="177"/>
      <c r="D232" s="178" t="s">
        <v>330</v>
      </c>
      <c r="E232" s="179" t="s">
        <v>565</v>
      </c>
      <c r="F232" s="179">
        <f>387-14.63</f>
        <v>372.37</v>
      </c>
      <c r="G232" s="179"/>
      <c r="H232" s="179">
        <v>490</v>
      </c>
      <c r="I232" s="181">
        <v>490</v>
      </c>
      <c r="J232" s="151" t="s">
        <v>623</v>
      </c>
      <c r="K232" s="152">
        <f t="shared" si="64"/>
        <v>117.63</v>
      </c>
      <c r="L232" s="153">
        <f t="shared" si="65"/>
        <v>0.31589548030185027</v>
      </c>
      <c r="M232" s="148" t="s">
        <v>535</v>
      </c>
      <c r="N232" s="154">
        <v>43850</v>
      </c>
      <c r="O232" s="1"/>
      <c r="P232" s="1"/>
      <c r="Q232" s="1"/>
      <c r="R232" s="6" t="s">
        <v>722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142</v>
      </c>
      <c r="B233" s="190">
        <v>43578</v>
      </c>
      <c r="C233" s="190"/>
      <c r="D233" s="191" t="s">
        <v>739</v>
      </c>
      <c r="E233" s="192" t="s">
        <v>537</v>
      </c>
      <c r="F233" s="192">
        <v>220</v>
      </c>
      <c r="G233" s="192"/>
      <c r="H233" s="192">
        <v>127.5</v>
      </c>
      <c r="I233" s="193">
        <v>284</v>
      </c>
      <c r="J233" s="161" t="s">
        <v>740</v>
      </c>
      <c r="K233" s="162">
        <f t="shared" si="64"/>
        <v>-92.5</v>
      </c>
      <c r="L233" s="163">
        <f t="shared" si="65"/>
        <v>-0.42045454545454547</v>
      </c>
      <c r="M233" s="159" t="s">
        <v>547</v>
      </c>
      <c r="N233" s="156">
        <v>43896</v>
      </c>
      <c r="O233" s="1"/>
      <c r="P233" s="1"/>
      <c r="Q233" s="1"/>
      <c r="R233" s="6" t="s">
        <v>722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143</v>
      </c>
      <c r="B234" s="177">
        <v>43622</v>
      </c>
      <c r="C234" s="177"/>
      <c r="D234" s="178" t="s">
        <v>446</v>
      </c>
      <c r="E234" s="179" t="s">
        <v>537</v>
      </c>
      <c r="F234" s="179">
        <v>332.8</v>
      </c>
      <c r="G234" s="179"/>
      <c r="H234" s="179">
        <v>405</v>
      </c>
      <c r="I234" s="181">
        <v>419</v>
      </c>
      <c r="J234" s="151" t="s">
        <v>741</v>
      </c>
      <c r="K234" s="152">
        <f t="shared" si="64"/>
        <v>72.199999999999989</v>
      </c>
      <c r="L234" s="153">
        <f t="shared" si="65"/>
        <v>0.21694711538461534</v>
      </c>
      <c r="M234" s="148" t="s">
        <v>535</v>
      </c>
      <c r="N234" s="154">
        <v>43860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0">
        <v>144</v>
      </c>
      <c r="B235" s="169">
        <v>43641</v>
      </c>
      <c r="C235" s="169"/>
      <c r="D235" s="170" t="s">
        <v>149</v>
      </c>
      <c r="E235" s="171" t="s">
        <v>565</v>
      </c>
      <c r="F235" s="171">
        <v>386</v>
      </c>
      <c r="G235" s="172"/>
      <c r="H235" s="172">
        <v>395</v>
      </c>
      <c r="I235" s="172">
        <v>452</v>
      </c>
      <c r="J235" s="173" t="s">
        <v>742</v>
      </c>
      <c r="K235" s="174">
        <f t="shared" si="64"/>
        <v>9</v>
      </c>
      <c r="L235" s="175">
        <f t="shared" si="65"/>
        <v>2.3316062176165803E-2</v>
      </c>
      <c r="M235" s="171" t="s">
        <v>656</v>
      </c>
      <c r="N235" s="169">
        <v>43868</v>
      </c>
      <c r="O235" s="1"/>
      <c r="P235" s="1"/>
      <c r="Q235" s="1"/>
      <c r="R235" s="6" t="s">
        <v>726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0">
        <v>145</v>
      </c>
      <c r="B236" s="169">
        <v>43707</v>
      </c>
      <c r="C236" s="169"/>
      <c r="D236" s="170" t="s">
        <v>130</v>
      </c>
      <c r="E236" s="171" t="s">
        <v>565</v>
      </c>
      <c r="F236" s="171">
        <v>137.5</v>
      </c>
      <c r="G236" s="172"/>
      <c r="H236" s="172">
        <v>138.5</v>
      </c>
      <c r="I236" s="172">
        <v>190</v>
      </c>
      <c r="J236" s="173" t="s">
        <v>760</v>
      </c>
      <c r="K236" s="174">
        <f t="shared" si="64"/>
        <v>1</v>
      </c>
      <c r="L236" s="175">
        <f t="shared" si="65"/>
        <v>7.2727272727272727E-3</v>
      </c>
      <c r="M236" s="171" t="s">
        <v>656</v>
      </c>
      <c r="N236" s="169">
        <v>44432</v>
      </c>
      <c r="O236" s="1"/>
      <c r="P236" s="1"/>
      <c r="Q236" s="1"/>
      <c r="R236" s="6" t="s">
        <v>722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146</v>
      </c>
      <c r="B237" s="177">
        <v>43731</v>
      </c>
      <c r="C237" s="177"/>
      <c r="D237" s="178" t="s">
        <v>402</v>
      </c>
      <c r="E237" s="179" t="s">
        <v>565</v>
      </c>
      <c r="F237" s="179">
        <v>235</v>
      </c>
      <c r="G237" s="179"/>
      <c r="H237" s="179">
        <v>295</v>
      </c>
      <c r="I237" s="181">
        <v>296</v>
      </c>
      <c r="J237" s="151" t="s">
        <v>743</v>
      </c>
      <c r="K237" s="152">
        <f t="shared" si="64"/>
        <v>60</v>
      </c>
      <c r="L237" s="153">
        <f t="shared" si="65"/>
        <v>0.25531914893617019</v>
      </c>
      <c r="M237" s="148" t="s">
        <v>535</v>
      </c>
      <c r="N237" s="154">
        <v>43844</v>
      </c>
      <c r="O237" s="1"/>
      <c r="P237" s="1"/>
      <c r="Q237" s="1"/>
      <c r="R237" s="6" t="s">
        <v>726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147</v>
      </c>
      <c r="B238" s="177">
        <v>43752</v>
      </c>
      <c r="C238" s="177"/>
      <c r="D238" s="178" t="s">
        <v>744</v>
      </c>
      <c r="E238" s="179" t="s">
        <v>565</v>
      </c>
      <c r="F238" s="179">
        <v>277.5</v>
      </c>
      <c r="G238" s="179"/>
      <c r="H238" s="179">
        <v>333</v>
      </c>
      <c r="I238" s="181">
        <v>333</v>
      </c>
      <c r="J238" s="151" t="s">
        <v>745</v>
      </c>
      <c r="K238" s="152">
        <f t="shared" si="64"/>
        <v>55.5</v>
      </c>
      <c r="L238" s="153">
        <f t="shared" si="65"/>
        <v>0.2</v>
      </c>
      <c r="M238" s="148" t="s">
        <v>535</v>
      </c>
      <c r="N238" s="154">
        <v>43846</v>
      </c>
      <c r="O238" s="1"/>
      <c r="P238" s="1"/>
      <c r="Q238" s="1"/>
      <c r="R238" s="6" t="s">
        <v>722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148</v>
      </c>
      <c r="B239" s="177">
        <v>43752</v>
      </c>
      <c r="C239" s="177"/>
      <c r="D239" s="178" t="s">
        <v>746</v>
      </c>
      <c r="E239" s="179" t="s">
        <v>565</v>
      </c>
      <c r="F239" s="179">
        <v>930</v>
      </c>
      <c r="G239" s="179"/>
      <c r="H239" s="179">
        <v>1165</v>
      </c>
      <c r="I239" s="181">
        <v>1200</v>
      </c>
      <c r="J239" s="151" t="s">
        <v>747</v>
      </c>
      <c r="K239" s="152">
        <f t="shared" si="64"/>
        <v>235</v>
      </c>
      <c r="L239" s="153">
        <f t="shared" si="65"/>
        <v>0.25268817204301075</v>
      </c>
      <c r="M239" s="148" t="s">
        <v>535</v>
      </c>
      <c r="N239" s="154">
        <v>43847</v>
      </c>
      <c r="O239" s="1"/>
      <c r="P239" s="1"/>
      <c r="Q239" s="1"/>
      <c r="R239" s="6" t="s">
        <v>726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149</v>
      </c>
      <c r="B240" s="177">
        <v>43753</v>
      </c>
      <c r="C240" s="177"/>
      <c r="D240" s="178" t="s">
        <v>748</v>
      </c>
      <c r="E240" s="179" t="s">
        <v>565</v>
      </c>
      <c r="F240" s="149">
        <v>111</v>
      </c>
      <c r="G240" s="179"/>
      <c r="H240" s="179">
        <v>141</v>
      </c>
      <c r="I240" s="181">
        <v>141</v>
      </c>
      <c r="J240" s="151" t="s">
        <v>550</v>
      </c>
      <c r="K240" s="152">
        <f t="shared" si="64"/>
        <v>30</v>
      </c>
      <c r="L240" s="153">
        <f t="shared" si="65"/>
        <v>0.27027027027027029</v>
      </c>
      <c r="M240" s="148" t="s">
        <v>535</v>
      </c>
      <c r="N240" s="154">
        <v>44328</v>
      </c>
      <c r="O240" s="1"/>
      <c r="P240" s="1"/>
      <c r="Q240" s="1"/>
      <c r="R240" s="6" t="s">
        <v>726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150</v>
      </c>
      <c r="B241" s="177">
        <v>43753</v>
      </c>
      <c r="C241" s="177"/>
      <c r="D241" s="178" t="s">
        <v>749</v>
      </c>
      <c r="E241" s="179" t="s">
        <v>565</v>
      </c>
      <c r="F241" s="149">
        <v>296</v>
      </c>
      <c r="G241" s="179"/>
      <c r="H241" s="179">
        <v>370</v>
      </c>
      <c r="I241" s="181">
        <v>370</v>
      </c>
      <c r="J241" s="151" t="s">
        <v>623</v>
      </c>
      <c r="K241" s="152">
        <f t="shared" ref="K241:K260" si="66">H241-F241</f>
        <v>74</v>
      </c>
      <c r="L241" s="153">
        <f t="shared" ref="L241:L260" si="67">K241/F241</f>
        <v>0.25</v>
      </c>
      <c r="M241" s="148" t="s">
        <v>535</v>
      </c>
      <c r="N241" s="154">
        <v>43853</v>
      </c>
      <c r="O241" s="1"/>
      <c r="P241" s="1"/>
      <c r="Q241" s="1"/>
      <c r="R241" s="6" t="s">
        <v>726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151</v>
      </c>
      <c r="B242" s="177">
        <v>43754</v>
      </c>
      <c r="C242" s="177"/>
      <c r="D242" s="178" t="s">
        <v>750</v>
      </c>
      <c r="E242" s="179" t="s">
        <v>565</v>
      </c>
      <c r="F242" s="149">
        <v>300</v>
      </c>
      <c r="G242" s="179"/>
      <c r="H242" s="179">
        <v>382.5</v>
      </c>
      <c r="I242" s="181">
        <v>344</v>
      </c>
      <c r="J242" s="151" t="s">
        <v>791</v>
      </c>
      <c r="K242" s="152">
        <f t="shared" si="66"/>
        <v>82.5</v>
      </c>
      <c r="L242" s="153">
        <f t="shared" si="67"/>
        <v>0.27500000000000002</v>
      </c>
      <c r="M242" s="148" t="s">
        <v>535</v>
      </c>
      <c r="N242" s="154">
        <v>44238</v>
      </c>
      <c r="O242" s="1"/>
      <c r="P242" s="1"/>
      <c r="Q242" s="1"/>
      <c r="R242" s="6" t="s">
        <v>726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152</v>
      </c>
      <c r="B243" s="177">
        <v>43832</v>
      </c>
      <c r="C243" s="177"/>
      <c r="D243" s="178" t="s">
        <v>751</v>
      </c>
      <c r="E243" s="179" t="s">
        <v>565</v>
      </c>
      <c r="F243" s="149">
        <v>495</v>
      </c>
      <c r="G243" s="179"/>
      <c r="H243" s="179">
        <v>595</v>
      </c>
      <c r="I243" s="181">
        <v>590</v>
      </c>
      <c r="J243" s="151" t="s">
        <v>790</v>
      </c>
      <c r="K243" s="152">
        <f t="shared" si="66"/>
        <v>100</v>
      </c>
      <c r="L243" s="153">
        <f t="shared" si="67"/>
        <v>0.20202020202020202</v>
      </c>
      <c r="M243" s="148" t="s">
        <v>535</v>
      </c>
      <c r="N243" s="154">
        <v>44589</v>
      </c>
      <c r="O243" s="1"/>
      <c r="P243" s="1"/>
      <c r="Q243" s="1"/>
      <c r="R243" s="6" t="s">
        <v>726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153</v>
      </c>
      <c r="B244" s="177">
        <v>43966</v>
      </c>
      <c r="C244" s="177"/>
      <c r="D244" s="178" t="s">
        <v>71</v>
      </c>
      <c r="E244" s="179" t="s">
        <v>565</v>
      </c>
      <c r="F244" s="149">
        <v>67.5</v>
      </c>
      <c r="G244" s="179"/>
      <c r="H244" s="179">
        <v>86</v>
      </c>
      <c r="I244" s="181">
        <v>86</v>
      </c>
      <c r="J244" s="151" t="s">
        <v>752</v>
      </c>
      <c r="K244" s="152">
        <f t="shared" si="66"/>
        <v>18.5</v>
      </c>
      <c r="L244" s="153">
        <f t="shared" si="67"/>
        <v>0.27407407407407408</v>
      </c>
      <c r="M244" s="148" t="s">
        <v>535</v>
      </c>
      <c r="N244" s="154">
        <v>44008</v>
      </c>
      <c r="O244" s="1"/>
      <c r="P244" s="1"/>
      <c r="Q244" s="1"/>
      <c r="R244" s="6" t="s">
        <v>726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154</v>
      </c>
      <c r="B245" s="177">
        <v>44035</v>
      </c>
      <c r="C245" s="177"/>
      <c r="D245" s="178" t="s">
        <v>445</v>
      </c>
      <c r="E245" s="179" t="s">
        <v>565</v>
      </c>
      <c r="F245" s="149">
        <v>231</v>
      </c>
      <c r="G245" s="179"/>
      <c r="H245" s="179">
        <v>281</v>
      </c>
      <c r="I245" s="181">
        <v>281</v>
      </c>
      <c r="J245" s="151" t="s">
        <v>623</v>
      </c>
      <c r="K245" s="152">
        <f t="shared" si="66"/>
        <v>50</v>
      </c>
      <c r="L245" s="153">
        <f t="shared" si="67"/>
        <v>0.21645021645021645</v>
      </c>
      <c r="M245" s="148" t="s">
        <v>535</v>
      </c>
      <c r="N245" s="154">
        <v>44358</v>
      </c>
      <c r="O245" s="1"/>
      <c r="P245" s="1"/>
      <c r="Q245" s="1"/>
      <c r="R245" s="6" t="s">
        <v>726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155</v>
      </c>
      <c r="B246" s="177">
        <v>44092</v>
      </c>
      <c r="C246" s="177"/>
      <c r="D246" s="178" t="s">
        <v>386</v>
      </c>
      <c r="E246" s="179" t="s">
        <v>565</v>
      </c>
      <c r="F246" s="179">
        <v>206</v>
      </c>
      <c r="G246" s="179"/>
      <c r="H246" s="179">
        <v>248</v>
      </c>
      <c r="I246" s="181">
        <v>248</v>
      </c>
      <c r="J246" s="151" t="s">
        <v>623</v>
      </c>
      <c r="K246" s="152">
        <f t="shared" si="66"/>
        <v>42</v>
      </c>
      <c r="L246" s="153">
        <f t="shared" si="67"/>
        <v>0.20388349514563106</v>
      </c>
      <c r="M246" s="148" t="s">
        <v>535</v>
      </c>
      <c r="N246" s="154">
        <v>44214</v>
      </c>
      <c r="O246" s="1"/>
      <c r="P246" s="1"/>
      <c r="Q246" s="1"/>
      <c r="R246" s="6" t="s">
        <v>726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156</v>
      </c>
      <c r="B247" s="177">
        <v>44140</v>
      </c>
      <c r="C247" s="177"/>
      <c r="D247" s="178" t="s">
        <v>386</v>
      </c>
      <c r="E247" s="179" t="s">
        <v>565</v>
      </c>
      <c r="F247" s="179">
        <v>182.5</v>
      </c>
      <c r="G247" s="179"/>
      <c r="H247" s="179">
        <v>248</v>
      </c>
      <c r="I247" s="181">
        <v>248</v>
      </c>
      <c r="J247" s="151" t="s">
        <v>623</v>
      </c>
      <c r="K247" s="152">
        <f t="shared" si="66"/>
        <v>65.5</v>
      </c>
      <c r="L247" s="153">
        <f t="shared" si="67"/>
        <v>0.35890410958904112</v>
      </c>
      <c r="M247" s="148" t="s">
        <v>535</v>
      </c>
      <c r="N247" s="154">
        <v>44214</v>
      </c>
      <c r="O247" s="1"/>
      <c r="P247" s="1"/>
      <c r="Q247" s="1"/>
      <c r="R247" s="6" t="s">
        <v>726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157</v>
      </c>
      <c r="B248" s="177">
        <v>44140</v>
      </c>
      <c r="C248" s="177"/>
      <c r="D248" s="178" t="s">
        <v>314</v>
      </c>
      <c r="E248" s="179" t="s">
        <v>565</v>
      </c>
      <c r="F248" s="179">
        <v>247.5</v>
      </c>
      <c r="G248" s="179"/>
      <c r="H248" s="179">
        <v>320</v>
      </c>
      <c r="I248" s="181">
        <v>320</v>
      </c>
      <c r="J248" s="151" t="s">
        <v>623</v>
      </c>
      <c r="K248" s="152">
        <f t="shared" si="66"/>
        <v>72.5</v>
      </c>
      <c r="L248" s="153">
        <f t="shared" si="67"/>
        <v>0.29292929292929293</v>
      </c>
      <c r="M248" s="148" t="s">
        <v>535</v>
      </c>
      <c r="N248" s="154">
        <v>44323</v>
      </c>
      <c r="O248" s="1"/>
      <c r="P248" s="1"/>
      <c r="Q248" s="1"/>
      <c r="R248" s="6" t="s">
        <v>726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158</v>
      </c>
      <c r="B249" s="177">
        <v>44140</v>
      </c>
      <c r="C249" s="177"/>
      <c r="D249" s="178" t="s">
        <v>267</v>
      </c>
      <c r="E249" s="179" t="s">
        <v>565</v>
      </c>
      <c r="F249" s="149">
        <v>925</v>
      </c>
      <c r="G249" s="179"/>
      <c r="H249" s="179">
        <v>1095</v>
      </c>
      <c r="I249" s="181">
        <v>1093</v>
      </c>
      <c r="J249" s="151" t="s">
        <v>753</v>
      </c>
      <c r="K249" s="152">
        <f t="shared" si="66"/>
        <v>170</v>
      </c>
      <c r="L249" s="153">
        <f t="shared" si="67"/>
        <v>0.18378378378378379</v>
      </c>
      <c r="M249" s="148" t="s">
        <v>535</v>
      </c>
      <c r="N249" s="154">
        <v>44201</v>
      </c>
      <c r="O249" s="1"/>
      <c r="P249" s="1"/>
      <c r="Q249" s="1"/>
      <c r="R249" s="6" t="s">
        <v>726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159</v>
      </c>
      <c r="B250" s="177">
        <v>44140</v>
      </c>
      <c r="C250" s="177"/>
      <c r="D250" s="178" t="s">
        <v>330</v>
      </c>
      <c r="E250" s="179" t="s">
        <v>565</v>
      </c>
      <c r="F250" s="149">
        <v>332.5</v>
      </c>
      <c r="G250" s="179"/>
      <c r="H250" s="179">
        <v>393</v>
      </c>
      <c r="I250" s="181">
        <v>406</v>
      </c>
      <c r="J250" s="151" t="s">
        <v>754</v>
      </c>
      <c r="K250" s="152">
        <f t="shared" si="66"/>
        <v>60.5</v>
      </c>
      <c r="L250" s="153">
        <f t="shared" si="67"/>
        <v>0.18195488721804512</v>
      </c>
      <c r="M250" s="148" t="s">
        <v>535</v>
      </c>
      <c r="N250" s="154">
        <v>44256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160</v>
      </c>
      <c r="B251" s="177">
        <v>44141</v>
      </c>
      <c r="C251" s="177"/>
      <c r="D251" s="178" t="s">
        <v>445</v>
      </c>
      <c r="E251" s="179" t="s">
        <v>565</v>
      </c>
      <c r="F251" s="149">
        <v>231</v>
      </c>
      <c r="G251" s="179"/>
      <c r="H251" s="179">
        <v>281</v>
      </c>
      <c r="I251" s="181">
        <v>281</v>
      </c>
      <c r="J251" s="151" t="s">
        <v>623</v>
      </c>
      <c r="K251" s="152">
        <f t="shared" si="66"/>
        <v>50</v>
      </c>
      <c r="L251" s="153">
        <f t="shared" si="67"/>
        <v>0.21645021645021645</v>
      </c>
      <c r="M251" s="148" t="s">
        <v>535</v>
      </c>
      <c r="N251" s="154">
        <v>44358</v>
      </c>
      <c r="O251" s="1"/>
      <c r="P251" s="1"/>
      <c r="Q251" s="1"/>
      <c r="R251" s="6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161</v>
      </c>
      <c r="B252" s="177">
        <v>44187</v>
      </c>
      <c r="C252" s="177"/>
      <c r="D252" s="178" t="s">
        <v>421</v>
      </c>
      <c r="E252" s="179" t="s">
        <v>565</v>
      </c>
      <c r="F252" s="149">
        <v>190</v>
      </c>
      <c r="G252" s="179"/>
      <c r="H252" s="179">
        <v>239</v>
      </c>
      <c r="I252" s="181">
        <v>239</v>
      </c>
      <c r="J252" s="151" t="s">
        <v>840</v>
      </c>
      <c r="K252" s="152">
        <f t="shared" si="66"/>
        <v>49</v>
      </c>
      <c r="L252" s="153">
        <f t="shared" si="67"/>
        <v>0.25789473684210529</v>
      </c>
      <c r="M252" s="148" t="s">
        <v>535</v>
      </c>
      <c r="N252" s="154">
        <v>44844</v>
      </c>
      <c r="O252" s="1"/>
      <c r="P252" s="1"/>
      <c r="Q252" s="1"/>
      <c r="R252" s="6" t="s">
        <v>726</v>
      </c>
    </row>
    <row r="253" spans="1:26" ht="12.75" customHeight="1">
      <c r="A253" s="176">
        <v>162</v>
      </c>
      <c r="B253" s="177">
        <v>44258</v>
      </c>
      <c r="C253" s="177"/>
      <c r="D253" s="178" t="s">
        <v>751</v>
      </c>
      <c r="E253" s="179" t="s">
        <v>565</v>
      </c>
      <c r="F253" s="149">
        <v>495</v>
      </c>
      <c r="G253" s="179"/>
      <c r="H253" s="179">
        <v>595</v>
      </c>
      <c r="I253" s="181">
        <v>590</v>
      </c>
      <c r="J253" s="151" t="s">
        <v>790</v>
      </c>
      <c r="K253" s="152">
        <f t="shared" si="66"/>
        <v>100</v>
      </c>
      <c r="L253" s="153">
        <f t="shared" si="67"/>
        <v>0.20202020202020202</v>
      </c>
      <c r="M253" s="148" t="s">
        <v>535</v>
      </c>
      <c r="N253" s="154">
        <v>44589</v>
      </c>
      <c r="O253" s="1"/>
      <c r="P253" s="1"/>
      <c r="R253" s="6" t="s">
        <v>726</v>
      </c>
    </row>
    <row r="254" spans="1:26" ht="12.75" customHeight="1">
      <c r="A254" s="176">
        <v>163</v>
      </c>
      <c r="B254" s="177">
        <v>44274</v>
      </c>
      <c r="C254" s="177"/>
      <c r="D254" s="178" t="s">
        <v>330</v>
      </c>
      <c r="E254" s="179" t="s">
        <v>565</v>
      </c>
      <c r="F254" s="149">
        <v>355</v>
      </c>
      <c r="G254" s="179"/>
      <c r="H254" s="179">
        <v>422.5</v>
      </c>
      <c r="I254" s="181">
        <v>420</v>
      </c>
      <c r="J254" s="151" t="s">
        <v>755</v>
      </c>
      <c r="K254" s="152">
        <f t="shared" si="66"/>
        <v>67.5</v>
      </c>
      <c r="L254" s="153">
        <f t="shared" si="67"/>
        <v>0.19014084507042253</v>
      </c>
      <c r="M254" s="148" t="s">
        <v>535</v>
      </c>
      <c r="N254" s="154">
        <v>44361</v>
      </c>
      <c r="O254" s="1"/>
      <c r="R254" s="194" t="s">
        <v>726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164</v>
      </c>
      <c r="B255" s="177">
        <v>44295</v>
      </c>
      <c r="C255" s="177"/>
      <c r="D255" s="178" t="s">
        <v>756</v>
      </c>
      <c r="E255" s="179" t="s">
        <v>565</v>
      </c>
      <c r="F255" s="149">
        <v>555</v>
      </c>
      <c r="G255" s="179"/>
      <c r="H255" s="179">
        <v>663</v>
      </c>
      <c r="I255" s="181">
        <v>663</v>
      </c>
      <c r="J255" s="151" t="s">
        <v>757</v>
      </c>
      <c r="K255" s="152">
        <f t="shared" si="66"/>
        <v>108</v>
      </c>
      <c r="L255" s="153">
        <f t="shared" si="67"/>
        <v>0.19459459459459461</v>
      </c>
      <c r="M255" s="148" t="s">
        <v>535</v>
      </c>
      <c r="N255" s="154">
        <v>44321</v>
      </c>
      <c r="O255" s="1"/>
      <c r="P255" s="1"/>
      <c r="Q255" s="1"/>
      <c r="R255" s="194" t="s">
        <v>726</v>
      </c>
    </row>
    <row r="256" spans="1:26" ht="12.75" customHeight="1">
      <c r="A256" s="176">
        <v>165</v>
      </c>
      <c r="B256" s="177">
        <v>44308</v>
      </c>
      <c r="C256" s="177"/>
      <c r="D256" s="178" t="s">
        <v>358</v>
      </c>
      <c r="E256" s="179" t="s">
        <v>565</v>
      </c>
      <c r="F256" s="149">
        <v>126.5</v>
      </c>
      <c r="G256" s="179"/>
      <c r="H256" s="179">
        <v>155</v>
      </c>
      <c r="I256" s="181">
        <v>155</v>
      </c>
      <c r="J256" s="151" t="s">
        <v>623</v>
      </c>
      <c r="K256" s="152">
        <f t="shared" si="66"/>
        <v>28.5</v>
      </c>
      <c r="L256" s="153">
        <f t="shared" si="67"/>
        <v>0.22529644268774704</v>
      </c>
      <c r="M256" s="148" t="s">
        <v>535</v>
      </c>
      <c r="N256" s="154">
        <v>44362</v>
      </c>
      <c r="O256" s="1"/>
      <c r="R256" s="194" t="s">
        <v>726</v>
      </c>
    </row>
    <row r="257" spans="1:18" ht="12.75" customHeight="1">
      <c r="A257" s="219">
        <v>166</v>
      </c>
      <c r="B257" s="220">
        <v>44368</v>
      </c>
      <c r="C257" s="220"/>
      <c r="D257" s="221" t="s">
        <v>375</v>
      </c>
      <c r="E257" s="222" t="s">
        <v>565</v>
      </c>
      <c r="F257" s="223">
        <v>287.5</v>
      </c>
      <c r="G257" s="222"/>
      <c r="H257" s="222">
        <v>245</v>
      </c>
      <c r="I257" s="224">
        <v>344</v>
      </c>
      <c r="J257" s="161" t="s">
        <v>786</v>
      </c>
      <c r="K257" s="162">
        <f t="shared" si="66"/>
        <v>-42.5</v>
      </c>
      <c r="L257" s="163">
        <f t="shared" si="67"/>
        <v>-0.14782608695652175</v>
      </c>
      <c r="M257" s="159" t="s">
        <v>547</v>
      </c>
      <c r="N257" s="156">
        <v>44508</v>
      </c>
      <c r="O257" s="1"/>
      <c r="R257" s="194" t="s">
        <v>726</v>
      </c>
    </row>
    <row r="258" spans="1:18" ht="12.75" customHeight="1">
      <c r="A258" s="176">
        <v>167</v>
      </c>
      <c r="B258" s="177">
        <v>44368</v>
      </c>
      <c r="C258" s="177"/>
      <c r="D258" s="178" t="s">
        <v>445</v>
      </c>
      <c r="E258" s="179" t="s">
        <v>565</v>
      </c>
      <c r="F258" s="149">
        <v>241</v>
      </c>
      <c r="G258" s="179"/>
      <c r="H258" s="179">
        <v>298</v>
      </c>
      <c r="I258" s="181">
        <v>320</v>
      </c>
      <c r="J258" s="151" t="s">
        <v>623</v>
      </c>
      <c r="K258" s="152">
        <f t="shared" si="66"/>
        <v>57</v>
      </c>
      <c r="L258" s="153">
        <f t="shared" si="67"/>
        <v>0.23651452282157676</v>
      </c>
      <c r="M258" s="148" t="s">
        <v>535</v>
      </c>
      <c r="N258" s="154">
        <v>44802</v>
      </c>
      <c r="O258" s="41"/>
      <c r="R258" s="194" t="s">
        <v>726</v>
      </c>
    </row>
    <row r="259" spans="1:18" ht="12.75" customHeight="1">
      <c r="A259" s="176">
        <v>168</v>
      </c>
      <c r="B259" s="177">
        <v>44406</v>
      </c>
      <c r="C259" s="177"/>
      <c r="D259" s="178" t="s">
        <v>358</v>
      </c>
      <c r="E259" s="179" t="s">
        <v>565</v>
      </c>
      <c r="F259" s="149">
        <v>162.5</v>
      </c>
      <c r="G259" s="179"/>
      <c r="H259" s="179">
        <v>200</v>
      </c>
      <c r="I259" s="181">
        <v>200</v>
      </c>
      <c r="J259" s="151" t="s">
        <v>623</v>
      </c>
      <c r="K259" s="152">
        <f t="shared" si="66"/>
        <v>37.5</v>
      </c>
      <c r="L259" s="153">
        <f t="shared" si="67"/>
        <v>0.23076923076923078</v>
      </c>
      <c r="M259" s="148" t="s">
        <v>535</v>
      </c>
      <c r="N259" s="154">
        <v>44802</v>
      </c>
      <c r="O259" s="1"/>
      <c r="R259" s="194" t="s">
        <v>726</v>
      </c>
    </row>
    <row r="260" spans="1:18" ht="12.75" customHeight="1">
      <c r="A260" s="176">
        <v>169</v>
      </c>
      <c r="B260" s="177">
        <v>44462</v>
      </c>
      <c r="C260" s="177"/>
      <c r="D260" s="178" t="s">
        <v>762</v>
      </c>
      <c r="E260" s="179" t="s">
        <v>565</v>
      </c>
      <c r="F260" s="149">
        <v>1235</v>
      </c>
      <c r="G260" s="179"/>
      <c r="H260" s="179">
        <v>1505</v>
      </c>
      <c r="I260" s="181">
        <v>1500</v>
      </c>
      <c r="J260" s="151" t="s">
        <v>623</v>
      </c>
      <c r="K260" s="152">
        <f t="shared" si="66"/>
        <v>270</v>
      </c>
      <c r="L260" s="153">
        <f t="shared" si="67"/>
        <v>0.21862348178137653</v>
      </c>
      <c r="M260" s="148" t="s">
        <v>535</v>
      </c>
      <c r="N260" s="154">
        <v>44564</v>
      </c>
      <c r="O260" s="1"/>
      <c r="R260" s="194" t="s">
        <v>726</v>
      </c>
    </row>
    <row r="261" spans="1:18" ht="12.75" customHeight="1">
      <c r="A261" s="206">
        <v>170</v>
      </c>
      <c r="B261" s="207">
        <v>44480</v>
      </c>
      <c r="C261" s="207"/>
      <c r="D261" s="208" t="s">
        <v>764</v>
      </c>
      <c r="E261" s="209" t="s">
        <v>565</v>
      </c>
      <c r="F261" s="54">
        <v>58.75</v>
      </c>
      <c r="G261" s="209"/>
      <c r="H261" s="306"/>
      <c r="I261" s="213"/>
      <c r="J261" s="307" t="s">
        <v>538</v>
      </c>
      <c r="K261" s="206"/>
      <c r="L261" s="207"/>
      <c r="M261" s="207"/>
      <c r="N261" s="208"/>
      <c r="O261" s="41"/>
      <c r="R261" s="194" t="s">
        <v>726</v>
      </c>
    </row>
    <row r="262" spans="1:18" ht="12.75" customHeight="1">
      <c r="A262" s="210">
        <v>171</v>
      </c>
      <c r="B262" s="211">
        <v>44481</v>
      </c>
      <c r="C262" s="211"/>
      <c r="D262" s="212" t="s">
        <v>256</v>
      </c>
      <c r="E262" s="213" t="s">
        <v>565</v>
      </c>
      <c r="F262" s="214" t="s">
        <v>766</v>
      </c>
      <c r="G262" s="213"/>
      <c r="H262" s="213"/>
      <c r="I262" s="213">
        <v>380</v>
      </c>
      <c r="J262" s="215" t="s">
        <v>538</v>
      </c>
      <c r="K262" s="210"/>
      <c r="L262" s="211"/>
      <c r="M262" s="211"/>
      <c r="N262" s="212"/>
      <c r="O262" s="41"/>
      <c r="R262" s="194" t="s">
        <v>726</v>
      </c>
    </row>
    <row r="263" spans="1:18" ht="12.75" customHeight="1">
      <c r="A263" s="176">
        <v>172</v>
      </c>
      <c r="B263" s="177">
        <v>44481</v>
      </c>
      <c r="C263" s="177"/>
      <c r="D263" s="178" t="s">
        <v>381</v>
      </c>
      <c r="E263" s="179" t="s">
        <v>565</v>
      </c>
      <c r="F263" s="149">
        <v>45.5</v>
      </c>
      <c r="G263" s="179"/>
      <c r="H263" s="179">
        <v>56.5</v>
      </c>
      <c r="I263" s="181">
        <v>56</v>
      </c>
      <c r="J263" s="151" t="s">
        <v>863</v>
      </c>
      <c r="K263" s="152">
        <f>H263-F263</f>
        <v>11</v>
      </c>
      <c r="L263" s="153">
        <f>K263/F263</f>
        <v>0.24175824175824176</v>
      </c>
      <c r="M263" s="148" t="s">
        <v>535</v>
      </c>
      <c r="N263" s="154">
        <v>44881</v>
      </c>
      <c r="O263" s="41"/>
      <c r="R263" s="194"/>
    </row>
    <row r="264" spans="1:18" ht="12.75" customHeight="1">
      <c r="A264" s="176">
        <v>173</v>
      </c>
      <c r="B264" s="177">
        <v>44551</v>
      </c>
      <c r="C264" s="177"/>
      <c r="D264" s="178" t="s">
        <v>118</v>
      </c>
      <c r="E264" s="179" t="s">
        <v>565</v>
      </c>
      <c r="F264" s="149">
        <v>2300</v>
      </c>
      <c r="G264" s="179"/>
      <c r="H264" s="179">
        <f>(2820+2200)/2</f>
        <v>2510</v>
      </c>
      <c r="I264" s="181">
        <v>3000</v>
      </c>
      <c r="J264" s="151" t="s">
        <v>798</v>
      </c>
      <c r="K264" s="152">
        <f>H264-F264</f>
        <v>210</v>
      </c>
      <c r="L264" s="153">
        <f>K264/F264</f>
        <v>9.1304347826086957E-2</v>
      </c>
      <c r="M264" s="148" t="s">
        <v>535</v>
      </c>
      <c r="N264" s="154">
        <v>44649</v>
      </c>
      <c r="O264" s="1"/>
      <c r="R264" s="194"/>
    </row>
    <row r="265" spans="1:18" ht="12.75" customHeight="1">
      <c r="A265" s="216">
        <v>174</v>
      </c>
      <c r="B265" s="211">
        <v>44606</v>
      </c>
      <c r="C265" s="216"/>
      <c r="D265" s="216" t="s">
        <v>400</v>
      </c>
      <c r="E265" s="213" t="s">
        <v>565</v>
      </c>
      <c r="F265" s="213" t="s">
        <v>793</v>
      </c>
      <c r="G265" s="213"/>
      <c r="H265" s="213"/>
      <c r="I265" s="213">
        <v>764</v>
      </c>
      <c r="J265" s="213" t="s">
        <v>538</v>
      </c>
      <c r="K265" s="213"/>
      <c r="L265" s="213"/>
      <c r="M265" s="213"/>
      <c r="N265" s="216"/>
      <c r="O265" s="41"/>
      <c r="R265" s="194"/>
    </row>
    <row r="266" spans="1:18" ht="12.75" customHeight="1">
      <c r="A266" s="176">
        <v>175</v>
      </c>
      <c r="B266" s="177">
        <v>44613</v>
      </c>
      <c r="C266" s="177"/>
      <c r="D266" s="178" t="s">
        <v>762</v>
      </c>
      <c r="E266" s="179" t="s">
        <v>565</v>
      </c>
      <c r="F266" s="149">
        <v>1255</v>
      </c>
      <c r="G266" s="179"/>
      <c r="H266" s="179">
        <v>1515</v>
      </c>
      <c r="I266" s="181">
        <v>1510</v>
      </c>
      <c r="J266" s="151" t="s">
        <v>623</v>
      </c>
      <c r="K266" s="152">
        <f>H266-F266</f>
        <v>260</v>
      </c>
      <c r="L266" s="153">
        <f>K266/F266</f>
        <v>0.20717131474103587</v>
      </c>
      <c r="M266" s="148" t="s">
        <v>535</v>
      </c>
      <c r="N266" s="154">
        <v>44834</v>
      </c>
      <c r="O266" s="41"/>
      <c r="R266" s="194"/>
    </row>
    <row r="267" spans="1:18" ht="12.75" customHeight="1">
      <c r="A267">
        <v>176</v>
      </c>
      <c r="B267" s="211">
        <v>44670</v>
      </c>
      <c r="C267" s="211"/>
      <c r="D267" s="216" t="s">
        <v>500</v>
      </c>
      <c r="E267" s="241" t="s">
        <v>565</v>
      </c>
      <c r="F267" s="213" t="s">
        <v>800</v>
      </c>
      <c r="G267" s="213"/>
      <c r="H267" s="213"/>
      <c r="I267" s="213">
        <v>553</v>
      </c>
      <c r="J267" s="213" t="s">
        <v>538</v>
      </c>
      <c r="K267" s="213"/>
      <c r="L267" s="213"/>
      <c r="M267" s="213"/>
      <c r="N267" s="213"/>
      <c r="O267" s="41"/>
      <c r="R267" s="194"/>
    </row>
    <row r="268" spans="1:18" ht="12.75" customHeight="1">
      <c r="A268" s="176">
        <v>177</v>
      </c>
      <c r="B268" s="177">
        <v>44746</v>
      </c>
      <c r="C268" s="177"/>
      <c r="D268" s="178" t="s">
        <v>833</v>
      </c>
      <c r="E268" s="179" t="s">
        <v>565</v>
      </c>
      <c r="F268" s="149">
        <v>207.5</v>
      </c>
      <c r="G268" s="179"/>
      <c r="H268" s="179">
        <v>254</v>
      </c>
      <c r="I268" s="181">
        <v>254</v>
      </c>
      <c r="J268" s="151" t="s">
        <v>623</v>
      </c>
      <c r="K268" s="152">
        <f>H268-F268</f>
        <v>46.5</v>
      </c>
      <c r="L268" s="153">
        <f>K268/F268</f>
        <v>0.22409638554216868</v>
      </c>
      <c r="M268" s="148" t="s">
        <v>535</v>
      </c>
      <c r="N268" s="154">
        <v>44792</v>
      </c>
      <c r="O268" s="1"/>
      <c r="R268" s="194"/>
    </row>
    <row r="269" spans="1:18" ht="12.75" customHeight="1">
      <c r="A269" s="176">
        <v>178</v>
      </c>
      <c r="B269" s="177">
        <v>44775</v>
      </c>
      <c r="C269" s="177"/>
      <c r="D269" s="178" t="s">
        <v>447</v>
      </c>
      <c r="E269" s="179" t="s">
        <v>565</v>
      </c>
      <c r="F269" s="149">
        <v>31.25</v>
      </c>
      <c r="G269" s="179"/>
      <c r="H269" s="179">
        <v>38.75</v>
      </c>
      <c r="I269" s="181">
        <v>38</v>
      </c>
      <c r="J269" s="151" t="s">
        <v>623</v>
      </c>
      <c r="K269" s="152">
        <f>H269-F269</f>
        <v>7.5</v>
      </c>
      <c r="L269" s="153">
        <f>K269/F269</f>
        <v>0.24</v>
      </c>
      <c r="M269" s="148" t="s">
        <v>535</v>
      </c>
      <c r="N269" s="154">
        <v>44844</v>
      </c>
      <c r="O269" s="41"/>
      <c r="R269" s="54"/>
    </row>
    <row r="270" spans="1:18" ht="12.75" customHeight="1">
      <c r="A270" s="210">
        <v>179</v>
      </c>
      <c r="B270" s="211">
        <v>44841</v>
      </c>
      <c r="C270" s="216"/>
      <c r="D270" s="216" t="s">
        <v>838</v>
      </c>
      <c r="E270" s="241" t="s">
        <v>565</v>
      </c>
      <c r="F270" s="213" t="s">
        <v>839</v>
      </c>
      <c r="G270" s="213"/>
      <c r="H270" s="213"/>
      <c r="I270" s="213">
        <v>840</v>
      </c>
      <c r="J270" s="213" t="s">
        <v>538</v>
      </c>
      <c r="K270" s="213"/>
      <c r="L270" s="213"/>
      <c r="M270" s="213"/>
      <c r="N270" s="213"/>
      <c r="O270" s="41"/>
      <c r="Q270" s="197"/>
      <c r="R270" s="54"/>
    </row>
    <row r="271" spans="1:18" ht="12.75" customHeight="1">
      <c r="A271" s="210">
        <v>180</v>
      </c>
      <c r="B271" s="211">
        <v>44844</v>
      </c>
      <c r="C271" s="216"/>
      <c r="D271" s="216" t="s">
        <v>402</v>
      </c>
      <c r="E271" s="241" t="s">
        <v>565</v>
      </c>
      <c r="F271" s="213" t="s">
        <v>841</v>
      </c>
      <c r="G271" s="213"/>
      <c r="H271" s="213"/>
      <c r="I271" s="213">
        <v>291</v>
      </c>
      <c r="J271" s="213" t="s">
        <v>538</v>
      </c>
      <c r="K271" s="213"/>
      <c r="L271" s="213"/>
      <c r="M271" s="213"/>
      <c r="N271" s="213"/>
      <c r="O271" s="41"/>
      <c r="Q271" s="197"/>
      <c r="R271" s="54"/>
    </row>
    <row r="272" spans="1:18" ht="12.75" customHeight="1">
      <c r="A272" s="210">
        <v>181</v>
      </c>
      <c r="B272" s="211">
        <v>44845</v>
      </c>
      <c r="C272" s="216"/>
      <c r="D272" s="216" t="s">
        <v>400</v>
      </c>
      <c r="E272" s="241" t="s">
        <v>565</v>
      </c>
      <c r="F272" s="213" t="s">
        <v>862</v>
      </c>
      <c r="G272" s="213"/>
      <c r="H272" s="213"/>
      <c r="I272" s="213">
        <v>765</v>
      </c>
      <c r="J272" s="213" t="s">
        <v>538</v>
      </c>
      <c r="K272" s="213"/>
      <c r="L272" s="213"/>
      <c r="M272" s="213"/>
      <c r="N272" s="213"/>
      <c r="O272" s="41"/>
      <c r="Q272" s="197"/>
      <c r="R272" s="54"/>
    </row>
    <row r="273" spans="1:18" ht="12.75" customHeight="1">
      <c r="A273" s="285">
        <v>182</v>
      </c>
      <c r="B273" s="211">
        <v>44981</v>
      </c>
      <c r="C273" s="211"/>
      <c r="D273" s="216" t="s">
        <v>819</v>
      </c>
      <c r="E273" s="241" t="s">
        <v>565</v>
      </c>
      <c r="F273" s="241" t="s">
        <v>868</v>
      </c>
      <c r="G273" s="213"/>
      <c r="H273" s="213"/>
      <c r="I273" s="213">
        <v>2080</v>
      </c>
      <c r="J273" s="213" t="s">
        <v>538</v>
      </c>
      <c r="K273" s="213"/>
      <c r="L273" s="213"/>
      <c r="M273" s="213"/>
      <c r="N273" s="213"/>
      <c r="O273" s="41"/>
      <c r="R273" s="54"/>
    </row>
    <row r="274" spans="1:18" ht="12.75" customHeight="1">
      <c r="A274" s="176">
        <v>183</v>
      </c>
      <c r="B274" s="177">
        <v>44986</v>
      </c>
      <c r="C274" s="177"/>
      <c r="D274" s="178" t="s">
        <v>447</v>
      </c>
      <c r="E274" s="179" t="s">
        <v>565</v>
      </c>
      <c r="F274" s="149">
        <v>57.5</v>
      </c>
      <c r="G274" s="179"/>
      <c r="H274" s="179">
        <v>120</v>
      </c>
      <c r="I274" s="181">
        <v>120</v>
      </c>
      <c r="J274" s="151" t="s">
        <v>623</v>
      </c>
      <c r="K274" s="152">
        <f>H274-F274</f>
        <v>62.5</v>
      </c>
      <c r="L274" s="153">
        <f>K274/F274</f>
        <v>1.0869565217391304</v>
      </c>
      <c r="M274" s="148" t="s">
        <v>535</v>
      </c>
      <c r="N274" s="154">
        <v>45415</v>
      </c>
      <c r="O274" s="41"/>
      <c r="R274" s="54"/>
    </row>
    <row r="275" spans="1:18" ht="12.75" customHeight="1">
      <c r="A275" s="285">
        <v>184</v>
      </c>
      <c r="B275" s="211">
        <v>45008</v>
      </c>
      <c r="C275" s="211"/>
      <c r="D275" s="216" t="s">
        <v>460</v>
      </c>
      <c r="E275" s="241" t="s">
        <v>565</v>
      </c>
      <c r="F275" s="241" t="s">
        <v>876</v>
      </c>
      <c r="G275" s="213"/>
      <c r="H275" s="213"/>
      <c r="I275" s="213">
        <v>3523</v>
      </c>
      <c r="J275" s="213" t="s">
        <v>538</v>
      </c>
      <c r="K275" s="213"/>
      <c r="L275" s="213"/>
      <c r="M275" s="213"/>
      <c r="N275" s="213"/>
      <c r="O275" s="41"/>
      <c r="R275" s="54"/>
    </row>
    <row r="276" spans="1:18" ht="12.75" customHeight="1">
      <c r="A276" s="210">
        <v>185</v>
      </c>
      <c r="B276" s="211">
        <v>45027</v>
      </c>
      <c r="C276" s="216"/>
      <c r="D276" s="216" t="s">
        <v>881</v>
      </c>
      <c r="E276" s="241" t="s">
        <v>565</v>
      </c>
      <c r="F276" s="213" t="s">
        <v>882</v>
      </c>
      <c r="G276" s="213"/>
      <c r="H276" s="213"/>
      <c r="I276" s="213">
        <v>810</v>
      </c>
      <c r="J276" s="213" t="s">
        <v>538</v>
      </c>
      <c r="K276" s="213"/>
      <c r="L276" s="213"/>
      <c r="M276" s="213"/>
      <c r="N276" s="213"/>
      <c r="O276" s="41"/>
      <c r="R276" s="54"/>
    </row>
    <row r="277" spans="1:18" ht="12.75" customHeight="1">
      <c r="A277" s="210">
        <v>186</v>
      </c>
      <c r="B277" s="211">
        <v>45050</v>
      </c>
      <c r="C277" s="216"/>
      <c r="D277" s="216" t="s">
        <v>285</v>
      </c>
      <c r="E277" s="241" t="s">
        <v>565</v>
      </c>
      <c r="F277" s="213" t="s">
        <v>938</v>
      </c>
      <c r="G277" s="213"/>
      <c r="H277" s="213"/>
      <c r="I277" s="213">
        <v>5040</v>
      </c>
      <c r="J277" s="213" t="s">
        <v>538</v>
      </c>
      <c r="K277" s="213"/>
      <c r="L277" s="213"/>
      <c r="M277" s="213"/>
      <c r="N277" s="213"/>
      <c r="O277" s="41"/>
      <c r="R277" s="54"/>
    </row>
    <row r="278" spans="1:18" ht="12.75" customHeight="1">
      <c r="A278" s="210"/>
      <c r="B278" s="211"/>
      <c r="C278" s="216"/>
      <c r="D278" s="216"/>
      <c r="E278" s="241"/>
      <c r="F278" s="213"/>
      <c r="G278" s="213"/>
      <c r="H278" s="213"/>
      <c r="I278" s="213"/>
      <c r="J278" s="213"/>
      <c r="K278" s="213"/>
      <c r="L278" s="213"/>
      <c r="M278" s="213"/>
      <c r="N278" s="213"/>
      <c r="O278" s="41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B280" s="195" t="s">
        <v>758</v>
      </c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A281" s="196"/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A282" s="196"/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A283" s="53"/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</sheetData>
  <autoFilter ref="R1:R27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2023-05-11T02:42:40Z</dcterms:modified>
</cp:coreProperties>
</file>