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-105" yWindow="-105" windowWidth="2325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F&amp;O)'!$A$94:$B$305</definedName>
  </definedNames>
  <calcPr calcId="191029" iterateCount="1"/>
</workbook>
</file>

<file path=xl/calcChain.xml><?xml version="1.0" encoding="utf-8"?>
<calcChain xmlns="http://schemas.openxmlformats.org/spreadsheetml/2006/main">
  <c r="L40" i="6" l="1"/>
  <c r="K40" i="6"/>
  <c r="M40" i="6" s="1"/>
  <c r="K74" i="6"/>
  <c r="M74" i="6" s="1"/>
  <c r="L47" i="6"/>
  <c r="K47" i="6"/>
  <c r="M47" i="6" s="1"/>
  <c r="P24" i="6"/>
  <c r="K72" i="6"/>
  <c r="K71" i="6"/>
  <c r="L45" i="6"/>
  <c r="K45" i="6"/>
  <c r="M73" i="6"/>
  <c r="K73" i="6"/>
  <c r="M45" i="6" l="1"/>
  <c r="K70" i="6"/>
  <c r="K69" i="6"/>
  <c r="P23" i="6"/>
  <c r="L38" i="6" l="1"/>
  <c r="K38" i="6"/>
  <c r="K68" i="6"/>
  <c r="M68" i="6" s="1"/>
  <c r="L12" i="6"/>
  <c r="K12" i="6"/>
  <c r="L43" i="6"/>
  <c r="K43" i="6"/>
  <c r="L39" i="6"/>
  <c r="K39" i="6"/>
  <c r="M43" i="6" l="1"/>
  <c r="M39" i="6"/>
  <c r="M12" i="6"/>
  <c r="M38" i="6"/>
  <c r="L41" i="6"/>
  <c r="K41" i="6"/>
  <c r="K67" i="6"/>
  <c r="M67" i="6" s="1"/>
  <c r="K66" i="6"/>
  <c r="K65" i="6"/>
  <c r="L17" i="6"/>
  <c r="K17" i="6"/>
  <c r="P21" i="6"/>
  <c r="L42" i="6"/>
  <c r="K42" i="6"/>
  <c r="M17" i="6" l="1"/>
  <c r="M41" i="6"/>
  <c r="M42" i="6"/>
  <c r="P20" i="6"/>
  <c r="K64" i="6"/>
  <c r="M64" i="6" s="1"/>
  <c r="K63" i="6"/>
  <c r="K62" i="6"/>
  <c r="K61" i="6"/>
  <c r="M61" i="6" s="1"/>
  <c r="K54" i="6"/>
  <c r="K55" i="6"/>
  <c r="L11" i="6"/>
  <c r="K11" i="6"/>
  <c r="M11" i="6" s="1"/>
  <c r="K37" i="6" l="1"/>
  <c r="L37" i="6" l="1"/>
  <c r="M37" i="6" s="1"/>
  <c r="L16" i="6"/>
  <c r="K16" i="6"/>
  <c r="M16" i="6" s="1"/>
  <c r="K60" i="6"/>
  <c r="M60" i="6" s="1"/>
  <c r="K57" i="6"/>
  <c r="K56" i="6"/>
  <c r="K59" i="6"/>
  <c r="K58" i="6"/>
  <c r="P18" i="6" l="1"/>
  <c r="K296" i="6" l="1"/>
  <c r="L296" i="6" s="1"/>
  <c r="P15" i="6" l="1"/>
  <c r="K302" i="6" l="1"/>
  <c r="L302" i="6" s="1"/>
  <c r="P14" i="6"/>
  <c r="P13" i="6"/>
  <c r="P81" i="6" l="1"/>
  <c r="P10" i="6" l="1"/>
  <c r="K281" i="6" l="1"/>
  <c r="L281" i="6" s="1"/>
  <c r="K291" i="6" l="1"/>
  <c r="L291" i="6" s="1"/>
  <c r="K297" i="6" l="1"/>
  <c r="L297" i="6" s="1"/>
  <c r="K265" i="6" l="1"/>
  <c r="L265" i="6" s="1"/>
  <c r="K266" i="6" l="1"/>
  <c r="L266" i="6" s="1"/>
  <c r="K292" i="6" l="1"/>
  <c r="L292" i="6" s="1"/>
  <c r="K284" i="6" l="1"/>
  <c r="L284" i="6" s="1"/>
  <c r="K288" i="6" l="1"/>
  <c r="L288" i="6" s="1"/>
  <c r="K293" i="6" l="1"/>
  <c r="L293" i="6" s="1"/>
  <c r="K285" i="6" l="1"/>
  <c r="L285" i="6" s="1"/>
  <c r="K279" i="6"/>
  <c r="L279" i="6" s="1"/>
  <c r="K287" i="6" l="1"/>
  <c r="L287" i="6" s="1"/>
  <c r="K275" i="6" l="1"/>
  <c r="L275" i="6" s="1"/>
  <c r="K276" i="6" l="1"/>
  <c r="L276" i="6" s="1"/>
  <c r="K269" i="6"/>
  <c r="L269" i="6" s="1"/>
  <c r="K286" i="6" l="1"/>
  <c r="L286" i="6" s="1"/>
  <c r="K280" i="6"/>
  <c r="L280" i="6" s="1"/>
  <c r="K282" i="6" l="1"/>
  <c r="L282" i="6" s="1"/>
  <c r="L6" i="2" l="1"/>
  <c r="K6" i="3"/>
  <c r="D7" i="5" l="1"/>
  <c r="M7" i="6"/>
  <c r="K277" i="6" l="1"/>
  <c r="L277" i="6" s="1"/>
  <c r="K274" i="6" l="1"/>
  <c r="L274" i="6" s="1"/>
  <c r="K278" i="6" l="1"/>
  <c r="L278" i="6" s="1"/>
  <c r="K273" i="6"/>
  <c r="L273" i="6" s="1"/>
  <c r="K272" i="6"/>
  <c r="L272" i="6" s="1"/>
  <c r="K270" i="6"/>
  <c r="L270" i="6" s="1"/>
  <c r="H268" i="6"/>
  <c r="K268" i="6" s="1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6" i="4"/>
</calcChain>
</file>

<file path=xl/sharedStrings.xml><?xml version="1.0" encoding="utf-8"?>
<sst xmlns="http://schemas.openxmlformats.org/spreadsheetml/2006/main" count="3125" uniqueCount="1144">
  <si>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</si>
  <si>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</si>
  <si>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</si>
  <si>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</si>
  <si>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</si>
  <si>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</si>
  <si>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</si>
  <si>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</si>
  <si>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</si>
  <si>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</si>
  <si>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</si>
  <si>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</si>
  <si>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</si>
  <si>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</si>
  <si>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</si>
  <si>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</si>
  <si>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</si>
  <si>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</si>
  <si>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</si>
  <si>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</si>
  <si>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</si>
  <si>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</si>
  <si>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</si>
  <si>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</si>
  <si>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</si>
  <si>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</si>
  <si>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</si>
  <si>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</si>
  <si>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</si>
  <si>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</si>
  <si>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</si>
  <si>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</si>
  <si>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</si>
  <si>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</si>
  <si>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</si>
  <si>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</si>
  <si>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</si>
  <si>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</si>
  <si>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</si>
  <si>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</si>
  <si>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</si>
  <si>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</si>
  <si>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</si>
  <si>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</si>
  <si>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</si>
  <si>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</si>
  <si>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</si>
  <si>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</si>
  <si>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</si>
  <si>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</si>
  <si>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</si>
  <si>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</si>
  <si>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</si>
  <si>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</si>
  <si>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</si>
  <si>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</si>
  <si>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</si>
  <si>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</si>
  <si>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</si>
  <si>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</si>
  <si>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</si>
  <si>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</si>
  <si>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</si>
  <si>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</si>
  <si>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</si>
  <si>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</si>
  <si>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</si>
  <si>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</si>
  <si>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</si>
  <si>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</si>
  <si>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</si>
  <si>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</si>
  <si>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</si>
  <si>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</si>
  <si>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</si>
  <si>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</si>
  <si>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</si>
  <si>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</si>
  <si>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</si>
  <si>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</si>
  <si>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</si>
  <si>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</si>
  <si>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</si>
  <si>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</si>
  <si>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</si>
  <si>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</si>
  <si>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</si>
  <si>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</si>
  <si>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</si>
  <si>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</si>
  <si>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</si>
  <si>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</si>
  <si>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</si>
  <si>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</si>
  <si>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</si>
  <si>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</si>
  <si>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</si>
  <si>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</si>
  <si>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</si>
  <si>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</si>
  <si>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</si>
  <si>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</si>
  <si>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</si>
  <si>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</si>
  <si>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</si>
  <si>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</si>
  <si>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</si>
  <si>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</si>
  <si>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</si>
  <si>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</si>
  <si>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</si>
  <si>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</si>
  <si>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</si>
  <si>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</si>
  <si>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</si>
  <si>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</si>
  <si>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</si>
  <si>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</si>
  <si>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</si>
  <si>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</si>
  <si>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</si>
  <si>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</si>
  <si>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</si>
  <si>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</si>
  <si>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</si>
  <si>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</si>
  <si>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</si>
  <si>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</si>
  <si>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</si>
  <si>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</si>
  <si>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</si>
  <si>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</si>
  <si>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</si>
  <si>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</si>
  <si>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</si>
  <si>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</si>
  <si>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</si>
  <si>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</si>
  <si>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</si>
  <si>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</si>
  <si>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</si>
  <si>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</si>
  <si>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</si>
  <si>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</si>
  <si>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</si>
  <si>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</si>
  <si>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</si>
  <si>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</si>
  <si>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</si>
  <si>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</si>
  <si>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</si>
  <si>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</si>
  <si>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</si>
  <si>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</si>
  <si>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</si>
  <si>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</si>
  <si>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</si>
  <si>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</si>
  <si>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</si>
  <si>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</si>
  <si>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</si>
  <si>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</si>
  <si>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</si>
  <si>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</si>
  <si>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</si>
  <si>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</si>
  <si>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</si>
  <si>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</si>
  <si>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</si>
  <si>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</si>
  <si>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</si>
  <si>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</si>
  <si>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</si>
  <si>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</si>
  <si>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</si>
  <si>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</si>
  <si>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</si>
  <si>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</si>
  <si>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</si>
  <si>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</si>
  <si>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</si>
  <si>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</si>
  <si>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</si>
  <si>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</si>
  <si>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</si>
  <si>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</si>
  <si>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</si>
  <si>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</si>
  <si>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</si>
  <si>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</si>
  <si>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</si>
  <si>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</si>
  <si>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</si>
  <si>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</si>
  <si>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</si>
  <si>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</si>
  <si>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</si>
  <si>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</si>
  <si>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</si>
  <si>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</si>
  <si>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</si>
  <si>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</si>
  <si>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</si>
  <si>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</si>
  <si>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</si>
  <si>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</si>
  <si>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</si>
  <si>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</si>
  <si>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</si>
  <si>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</si>
  <si>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</si>
  <si>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</si>
  <si>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</si>
  <si>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</si>
  <si>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</si>
  <si>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</si>
  <si>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</si>
  <si>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</si>
  <si>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</si>
  <si>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</si>
  <si>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</si>
  <si>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</si>
  <si>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</si>
  <si>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</si>
  <si>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</si>
  <si>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</si>
  <si>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</si>
  <si>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</si>
  <si>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</si>
  <si>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</si>
  <si>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</si>
  <si>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</si>
  <si>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</si>
  <si>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</si>
  <si>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</si>
  <si>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</si>
  <si>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</si>
  <si>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</si>
  <si>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</si>
  <si>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</si>
  <si>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</si>
  <si>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</si>
  <si>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</si>
  <si>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</si>
  <si>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</si>
  <si>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</si>
  <si>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</si>
  <si>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</si>
  <si>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</si>
  <si>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</si>
  <si>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</si>
  <si>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</si>
  <si>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</si>
  <si>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</si>
  <si>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</si>
  <si>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</si>
  <si>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</si>
  <si>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</si>
  <si>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</si>
  <si>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</si>
  <si>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</si>
  <si>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</si>
  <si>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</si>
  <si>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</si>
  <si>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</si>
  <si>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</si>
  <si>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</si>
  <si>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</si>
  <si>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</si>
  <si>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</si>
  <si>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</si>
  <si>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</si>
  <si>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</si>
  <si>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</si>
  <si>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</si>
  <si>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</si>
  <si>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</si>
  <si>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</si>
  <si>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</si>
  <si>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</si>
  <si>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</si>
  <si>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</si>
  <si>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</si>
  <si>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</si>
  <si>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</si>
  <si>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</si>
  <si>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</si>
  <si>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</si>
  <si>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</si>
  <si>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</si>
  <si>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</si>
  <si>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</si>
  <si>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</si>
  <si>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</si>
  <si>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</si>
  <si>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</si>
  <si>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</si>
  <si>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</si>
  <si>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</si>
  <si>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</si>
  <si>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</si>
  <si>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</si>
  <si>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</si>
  <si>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</si>
  <si>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</si>
  <si>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</si>
  <si>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</si>
  <si>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</si>
  <si>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</si>
  <si>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</si>
  <si>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</si>
  <si>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</si>
  <si>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</si>
  <si>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</si>
  <si>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</si>
  <si>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</si>
  <si>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</si>
  <si>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</si>
  <si>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</si>
  <si>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</si>
  <si>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</si>
  <si>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</si>
  <si>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</si>
  <si>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</si>
  <si>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</si>
  <si>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</si>
  <si>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</si>
  <si>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</si>
  <si>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</si>
  <si>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</si>
  <si>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</si>
  <si>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</si>
  <si>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</si>
  <si>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</si>
  <si>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</si>
  <si>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</si>
  <si>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</si>
  <si>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</si>
  <si>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</si>
  <si>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</si>
  <si>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</si>
  <si>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</si>
  <si>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</si>
  <si>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</si>
  <si>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</si>
  <si>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</si>
  <si>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</si>
  <si>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</si>
  <si>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</si>
  <si>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</si>
  <si>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</si>
  <si>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</si>
  <si>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</si>
  <si>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</si>
  <si>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</si>
  <si>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</si>
  <si>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</si>
  <si>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</si>
  <si>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</si>
  <si>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</si>
  <si>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</si>
  <si>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</si>
  <si>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</si>
  <si>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</si>
  <si>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</si>
  <si>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</si>
  <si>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</si>
  <si>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</si>
  <si>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</si>
  <si>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</si>
  <si>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</si>
  <si>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</si>
  <si>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</si>
  <si>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</si>
  <si>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</si>
  <si>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</si>
  <si>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</si>
  <si>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</si>
  <si>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</si>
  <si>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</si>
  <si>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</si>
  <si>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</si>
  <si>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</si>
  <si>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</si>
  <si>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</si>
  <si>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</si>
  <si>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</si>
  <si>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</si>
  <si>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</si>
  <si>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</si>
  <si>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</si>
  <si>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</si>
  <si>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</si>
  <si>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</si>
  <si>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</si>
  <si>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</si>
  <si>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</si>
  <si>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</si>
  <si>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</si>
  <si>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</si>
  <si>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</si>
  <si>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</si>
  <si>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</si>
  <si>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</si>
  <si>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</si>
  <si>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</si>
  <si>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</si>
  <si>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</si>
  <si>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</si>
  <si>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</si>
  <si>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</si>
  <si>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</si>
  <si>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</si>
  <si>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</si>
  <si>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</si>
  <si>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</si>
  <si>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</si>
  <si>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</si>
  <si>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</si>
  <si>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</si>
  <si>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</si>
  <si>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</si>
  <si>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</si>
  <si>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</si>
  <si>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</si>
  <si>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</si>
  <si>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</si>
  <si>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</si>
  <si>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</si>
  <si>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</si>
  <si>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</si>
  <si>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</si>
  <si>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</si>
  <si>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</si>
  <si>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</si>
  <si>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</si>
  <si>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</si>
  <si>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</si>
  <si>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</si>
  <si>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</si>
  <si>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</si>
  <si>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</si>
  <si>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</si>
  <si>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</si>
  <si>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</si>
  <si>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</si>
  <si>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</si>
  <si>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</si>
  <si>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</si>
  <si>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</si>
  <si>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</si>
  <si>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</si>
  <si>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</si>
  <si>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</si>
  <si>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</si>
  <si>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</si>
  <si>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</si>
  <si>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</si>
  <si>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</si>
  <si>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</si>
  <si>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</si>
  <si>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</si>
  <si>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</si>
  <si>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</si>
  <si>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</si>
  <si>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</si>
  <si>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</si>
  <si>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</si>
  <si>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</si>
  <si>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</si>
  <si>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</si>
  <si>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</si>
  <si>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</si>
  <si>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</si>
  <si>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</si>
  <si>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</si>
  <si>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</si>
  <si>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</si>
  <si>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</si>
  <si>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</si>
  <si>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</si>
  <si>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</si>
  <si>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</si>
  <si>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</si>
  <si>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</si>
  <si>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</si>
  <si>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</si>
  <si>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</si>
  <si>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</si>
  <si>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</si>
  <si>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</si>
  <si>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</si>
  <si>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</si>
  <si>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</si>
  <si>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</si>
  <si>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</si>
  <si>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</si>
  <si>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</si>
  <si>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</si>
  <si>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</si>
  <si>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</si>
  <si>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</si>
  <si>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</si>
  <si>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</si>
  <si>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</si>
  <si>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</si>
  <si>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</si>
  <si>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</si>
  <si>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</si>
  <si>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</si>
  <si>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</si>
  <si>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</si>
  <si>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</si>
  <si>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</si>
  <si>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</si>
  <si>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</si>
  <si>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</si>
  <si>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</si>
  <si>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</si>
  <si>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</si>
  <si>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</si>
  <si>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</si>
  <si>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</si>
  <si>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</si>
  <si>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</si>
  <si>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</si>
  <si>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</si>
  <si>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</si>
  <si>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</si>
  <si>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</si>
  <si>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</si>
  <si>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</si>
  <si>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</si>
  <si>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</si>
  <si>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</si>
  <si>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</si>
  <si>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</si>
  <si>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</si>
  <si>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</si>
  <si>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</si>
  <si>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</si>
  <si>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</si>
  <si>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</si>
  <si>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</si>
  <si>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</si>
  <si>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</si>
  <si>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</si>
  <si>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</si>
  <si>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</si>
  <si>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</si>
  <si>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</si>
  <si>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</si>
  <si>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</si>
  <si>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</si>
  <si>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</si>
  <si>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</si>
  <si>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</si>
  <si>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</si>
  <si>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</si>
  <si>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</si>
  <si>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</si>
  <si>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</si>
  <si>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</si>
  <si>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</si>
  <si>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</si>
  <si>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</si>
  <si>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</si>
  <si>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</si>
  <si>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</si>
  <si>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</si>
  <si>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</si>
  <si>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</si>
  <si>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</si>
  <si>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</si>
  <si>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</si>
  <si>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</si>
  <si>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</si>
  <si>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</si>
  <si>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</si>
  <si>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</si>
  <si>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</si>
  <si>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</si>
  <si>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</si>
  <si>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</si>
  <si>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</si>
  <si>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</si>
  <si>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</si>
  <si>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</si>
  <si>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</si>
  <si>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</si>
  <si>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</si>
  <si>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</si>
  <si>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</si>
  <si>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</si>
  <si>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</si>
  <si>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</si>
  <si>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</si>
  <si>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</si>
  <si>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</si>
  <si>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</si>
  <si>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</si>
  <si>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</si>
  <si>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</si>
  <si>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</si>
  <si>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</si>
  <si>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</si>
  <si>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</si>
  <si>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</si>
  <si>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</si>
  <si>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</si>
  <si>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</si>
  <si>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</si>
  <si>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</si>
  <si>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</si>
  <si>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</si>
  <si>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</si>
  <si>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</si>
  <si>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</si>
  <si>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</si>
  <si>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</si>
  <si>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</si>
  <si>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</si>
  <si>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</si>
  <si>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</si>
  <si>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</si>
  <si>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</si>
  <si>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</si>
  <si>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</si>
  <si>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</si>
  <si>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</si>
  <si>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</si>
  <si>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</si>
  <si>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</si>
  <si>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</si>
  <si>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</si>
  <si>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</si>
  <si>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</si>
  <si>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</si>
  <si>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</si>
  <si>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</si>
  <si>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</si>
  <si>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</si>
  <si>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</si>
  <si>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</si>
  <si>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</si>
  <si>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</si>
  <si>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</si>
  <si>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</si>
  <si>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</si>
  <si>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</si>
  <si>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</si>
  <si>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</si>
  <si>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</si>
  <si>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</si>
  <si>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</si>
  <si>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</si>
  <si>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</si>
  <si>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</si>
  <si>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</si>
  <si>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</si>
  <si>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</si>
  <si>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</si>
  <si>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</si>
  <si>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</si>
  <si>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</si>
  <si>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</si>
  <si>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</si>
  <si>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</si>
  <si>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</si>
  <si>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</si>
  <si>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</si>
  <si>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</si>
  <si>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</si>
  <si>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</si>
  <si>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</si>
  <si>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</si>
  <si>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</si>
  <si>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</si>
  <si>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</si>
  <si>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</si>
  <si>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</si>
  <si>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</si>
  <si>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</si>
  <si>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</si>
  <si>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</si>
  <si>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</si>
  <si>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</si>
  <si>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</si>
  <si>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</si>
  <si>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</si>
  <si>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</si>
  <si>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</si>
  <si>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</si>
  <si>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</si>
  <si>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</si>
  <si>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</si>
  <si>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</si>
  <si>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</si>
  <si>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</si>
  <si>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</si>
  <si>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</si>
  <si>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</si>
  <si>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</si>
  <si>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</si>
  <si>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</si>
  <si>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</si>
  <si>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</si>
  <si>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</si>
  <si>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</si>
  <si>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</si>
  <si>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</si>
  <si>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</si>
  <si>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</si>
  <si>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</si>
  <si>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</si>
  <si>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</si>
  <si>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</si>
  <si>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</si>
  <si>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</si>
  <si>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</si>
  <si>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</si>
  <si>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</si>
  <si>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</si>
  <si>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</si>
  <si>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</si>
  <si>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</si>
  <si>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</si>
  <si>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</si>
  <si>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</si>
  <si>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</si>
  <si>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</si>
  <si>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</si>
  <si>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</si>
  <si>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</si>
  <si>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</si>
  <si>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</si>
  <si>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</si>
  <si>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</si>
  <si>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</si>
  <si>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</si>
  <si>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</si>
  <si>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</si>
  <si>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</si>
  <si>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</si>
  <si>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</si>
  <si>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</si>
  <si>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</si>
  <si>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</si>
  <si>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</si>
  <si>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</si>
  <si>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</si>
  <si>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</si>
  <si>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</si>
  <si>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</si>
  <si>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</si>
  <si>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</si>
  <si>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</si>
  <si>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</si>
  <si>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</si>
  <si>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</si>
  <si>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</si>
  <si>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</si>
  <si>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</si>
  <si>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</si>
  <si>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</si>
  <si>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</si>
  <si>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</si>
  <si>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</si>
  <si>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</si>
  <si>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</si>
  <si>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</si>
  <si>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</si>
  <si>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</si>
  <si>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</si>
  <si>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</si>
  <si>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</si>
  <si>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</si>
  <si>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</si>
  <si>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</si>
  <si>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</si>
  <si>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</si>
  <si>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</si>
  <si>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</si>
  <si>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</si>
  <si>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</si>
  <si>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</si>
  <si>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</si>
  <si>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</si>
  <si>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</si>
  <si>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</si>
  <si>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</si>
  <si>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</si>
  <si>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</si>
  <si>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</si>
  <si>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</si>
  <si>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</si>
  <si>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</si>
  <si>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</si>
  <si>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</si>
  <si>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</si>
  <si>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</si>
  <si>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</si>
  <si>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</si>
  <si>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</si>
  <si>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</si>
  <si>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</si>
  <si>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</si>
  <si>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</si>
  <si>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</si>
  <si>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</si>
  <si>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</si>
  <si>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</si>
  <si>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</si>
  <si>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</si>
  <si>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</si>
  <si>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</si>
  <si>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</si>
  <si>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</si>
  <si>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</si>
  <si>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</si>
  <si>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</si>
  <si>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</si>
  <si>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</si>
  <si>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</si>
  <si>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</si>
  <si>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</si>
  <si>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</si>
  <si>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</si>
  <si>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</si>
  <si>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</si>
  <si>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</si>
  <si>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</si>
  <si>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</si>
  <si>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</si>
  <si>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</si>
  <si>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</si>
  <si>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</si>
  <si>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</si>
  <si>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</si>
  <si>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</si>
  <si>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</si>
  <si>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</si>
  <si>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</si>
  <si>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</si>
  <si>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</si>
  <si>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</si>
  <si>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</si>
  <si>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</si>
  <si>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</si>
  <si>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</si>
  <si>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</si>
  <si>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</si>
  <si>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</si>
  <si>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</si>
  <si>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</si>
  <si>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</si>
  <si>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</si>
  <si>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</si>
  <si>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</si>
  <si>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</si>
  <si>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</si>
  <si>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</si>
  <si>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</si>
  <si>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</si>
  <si>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</si>
  <si>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</si>
  <si>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</si>
  <si>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</si>
  <si>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</si>
  <si>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</si>
  <si>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</si>
  <si>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</si>
  <si>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</si>
  <si>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</si>
  <si>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</si>
  <si>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</si>
  <si>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</si>
  <si>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</si>
  <si>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</si>
  <si>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</si>
  <si>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</si>
  <si>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</si>
  <si>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</si>
  <si>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</si>
  <si>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</si>
  <si>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</si>
  <si>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</si>
  <si>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</si>
  <si>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</si>
  <si>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</si>
  <si>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</si>
  <si>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</si>
  <si>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</si>
  <si>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</si>
  <si>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</si>
  <si>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</si>
  <si>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</si>
  <si>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</si>
  <si>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</si>
  <si>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</si>
  <si>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</si>
  <si>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</si>
  <si>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</si>
  <si>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3795-3875</t>
  </si>
  <si>
    <t>4100-4300</t>
  </si>
  <si>
    <t>1820-1950</t>
  </si>
  <si>
    <t>MANSI SHARE AND STOCK ADVISORS PVT LTD</t>
  </si>
  <si>
    <t>INDSWFTLAB</t>
  </si>
  <si>
    <t>Ind-Swift Labs Ltd.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</si>
  <si>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</si>
  <si>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</si>
  <si>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</si>
  <si>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</si>
  <si>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</si>
  <si>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</si>
  <si>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</si>
  <si>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</si>
  <si>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</si>
  <si>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</si>
  <si>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</si>
  <si>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</si>
  <si>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</si>
  <si>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</si>
  <si>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</si>
  <si>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</si>
  <si>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</si>
  <si>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</si>
  <si>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</si>
  <si>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</si>
  <si>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MANSI SHARE &amp; STOCK ADVISORS PRIVATE LIMITED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</si>
  <si>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</si>
  <si>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</si>
  <si>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</si>
  <si>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</si>
  <si>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</si>
  <si>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</si>
  <si>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</si>
  <si>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</si>
  <si>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</si>
  <si>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</si>
  <si>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</si>
  <si>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</si>
  <si>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</si>
  <si>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</si>
  <si>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</si>
  <si>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</si>
  <si>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</si>
  <si>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</si>
  <si>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2057-2099</t>
  </si>
  <si>
    <t>ULTRACEMCO APR FUT</t>
  </si>
  <si>
    <t>10225-10330</t>
  </si>
  <si>
    <t>GUJTLRM</t>
  </si>
  <si>
    <t>CRONY VYAPAR PVT LTD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</si>
  <si>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</si>
  <si>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</si>
  <si>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</si>
  <si>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</si>
  <si>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</si>
  <si>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</si>
  <si>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</si>
  <si>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</si>
  <si>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</si>
  <si>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NAV CAPITAL VCC - NAV CAPITAL EMERGING STAR FUND</t>
  </si>
  <si>
    <t>GCONNECT</t>
  </si>
  <si>
    <t>ASPIRE</t>
  </si>
  <si>
    <t>Aspire &amp; Innovative Adv L</t>
  </si>
  <si>
    <t>HRTI PRIVATE LIMITED</t>
  </si>
  <si>
    <t>NIKHIL RAJESH SINGH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</si>
  <si>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</si>
  <si>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</si>
  <si>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</si>
  <si>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</si>
  <si>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</si>
  <si>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</si>
  <si>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</si>
  <si>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</si>
  <si>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</si>
  <si>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</si>
  <si>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</si>
  <si>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1496-1498</t>
  </si>
  <si>
    <t>ITBEES</t>
  </si>
  <si>
    <t>37-37.60</t>
  </si>
  <si>
    <t>40-42</t>
  </si>
  <si>
    <t>TOPGAIN FINANCE PRIVATE LIMITED</t>
  </si>
  <si>
    <t>VIVANZA</t>
  </si>
  <si>
    <t>ARDENT VENTURES LLP</t>
  </si>
  <si>
    <t>COFFEEDAY</t>
  </si>
  <si>
    <t>Coffee Day Enterprise Ltd</t>
  </si>
  <si>
    <t>IBREALEST</t>
  </si>
  <si>
    <t>Indiabulls Real Estate Li</t>
  </si>
  <si>
    <t>7675-8000</t>
  </si>
  <si>
    <t>8400-8600</t>
  </si>
  <si>
    <t>NIFTY 22400 PE 10 APR</t>
  </si>
  <si>
    <t>HAVELLS APR FUT</t>
  </si>
  <si>
    <t>1577-1596</t>
  </si>
  <si>
    <t>9.5</t>
  </si>
  <si>
    <t>Loss of Rs.4.85/-</t>
  </si>
  <si>
    <t>AVANCE</t>
  </si>
  <si>
    <t>EMPOWER TRADEX PRIVATE LIMITED</t>
  </si>
  <si>
    <t>DELTA</t>
  </si>
  <si>
    <t>FRONTCORP</t>
  </si>
  <si>
    <t>RESHMI R NAIR</t>
  </si>
  <si>
    <t>DHRUV PRADIPKUMAR SHAH</t>
  </si>
  <si>
    <t>NCLRESE</t>
  </si>
  <si>
    <t>VIBRANT SECURITIES PRIVATE LIMITED</t>
  </si>
  <si>
    <t>THIRDFIN</t>
  </si>
  <si>
    <t>IRFAN FAKHRI KARIMI</t>
  </si>
  <si>
    <t>VIJAY RAMLALL VATS</t>
  </si>
  <si>
    <t>MOORTHY SARAVANAN</t>
  </si>
  <si>
    <t>TANYA ESTATES PRIVATE LIMITED .</t>
  </si>
  <si>
    <t>ASAL</t>
  </si>
  <si>
    <t>Automotive Stampings and</t>
  </si>
  <si>
    <t>HEM FINLEASE PVT LTD</t>
  </si>
  <si>
    <t>JAINAM BROKING LIMITED</t>
  </si>
  <si>
    <t>RADIOWALLA</t>
  </si>
  <si>
    <t>Radiowalla Network Ltd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</si>
  <si>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</si>
  <si>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</si>
  <si>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</si>
  <si>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</si>
  <si>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</si>
  <si>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</si>
  <si>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</si>
  <si>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</si>
  <si>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727-729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</si>
  <si>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</si>
  <si>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</si>
  <si>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</si>
  <si>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</si>
  <si>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</si>
  <si>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</si>
  <si>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</si>
  <si>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</si>
  <si>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</si>
  <si>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</si>
  <si>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24-26</t>
  </si>
  <si>
    <t>23-25</t>
  </si>
  <si>
    <t>AAPLUSTRAD</t>
  </si>
  <si>
    <t>SHUBHAM ASHOKBHAI PATEL</t>
  </si>
  <si>
    <t>ACEMEN</t>
  </si>
  <si>
    <t>ECV VENTURES PRIVATE LIMITED</t>
  </si>
  <si>
    <t>ALFATRAN</t>
  </si>
  <si>
    <t>EIKO</t>
  </si>
  <si>
    <t>V SQUARE PHARMACHEM PRIVATE LIMITED .</t>
  </si>
  <si>
    <t>ARITRO ASHISH ROY</t>
  </si>
  <si>
    <t>EMPOWER</t>
  </si>
  <si>
    <t>FRANKLININD</t>
  </si>
  <si>
    <t>SNEHABEN CHRISTIAN</t>
  </si>
  <si>
    <t>TITHI MANISH RUIA</t>
  </si>
  <si>
    <t>MAKWANA DIXIT CHANDUBHAI</t>
  </si>
  <si>
    <t>GETALONG</t>
  </si>
  <si>
    <t>RUTUJA TEXTILES PVT LTD</t>
  </si>
  <si>
    <t>YASH MAHIPAL BAGRECHA</t>
  </si>
  <si>
    <t>HIGHSTREE</t>
  </si>
  <si>
    <t>ANAND KOTHARI</t>
  </si>
  <si>
    <t>GLASTON MARIO MENEZES</t>
  </si>
  <si>
    <t>IDM</t>
  </si>
  <si>
    <t>ANILKUMAR</t>
  </si>
  <si>
    <t>INDRENEW</t>
  </si>
  <si>
    <t>MURLIDHAR JAGWANI</t>
  </si>
  <si>
    <t>RAMESHBHAI BHIKHABHAI SONARA</t>
  </si>
  <si>
    <t>RANJANBEN RAMESHBHAI SONARA</t>
  </si>
  <si>
    <t>AKASH ASHOKBHAI MODI</t>
  </si>
  <si>
    <t>ARPIT PIYUSHBHAI SHAH</t>
  </si>
  <si>
    <t>VARSHABEN JITESH MODI</t>
  </si>
  <si>
    <t>JAYKAILASH</t>
  </si>
  <si>
    <t>CHENCHURAMANMANI</t>
  </si>
  <si>
    <t>SHIVAAY TRADING COMPANY</t>
  </si>
  <si>
    <t>SETU SECURITIES PVT. LTD.</t>
  </si>
  <si>
    <t>SANJAY POPATLAL JAIN</t>
  </si>
  <si>
    <t>AKENA</t>
  </si>
  <si>
    <t>SHIV RATAN BHAUKA</t>
  </si>
  <si>
    <t>VISIONARY VALUE FUND</t>
  </si>
  <si>
    <t>CHANAKYA OPPORTUNITIES FUND I</t>
  </si>
  <si>
    <t>JETINFRA</t>
  </si>
  <si>
    <t>RUPAL KETAL GANGAR</t>
  </si>
  <si>
    <t>MURAE</t>
  </si>
  <si>
    <t>OMANSH</t>
  </si>
  <si>
    <t>SHILPABEN RAJANBHAI DAPKI</t>
  </si>
  <si>
    <t>MANJU DEVI MEENA</t>
  </si>
  <si>
    <t>PIFL</t>
  </si>
  <si>
    <t>PHOOL DEVI GHOSAL</t>
  </si>
  <si>
    <t>B.M. HOUSE (INDIA) LIMITED</t>
  </si>
  <si>
    <t>RAJPACK</t>
  </si>
  <si>
    <t>BONANZA PORTFOLIO LIMITED</t>
  </si>
  <si>
    <t>BHUPESH P BAFNA</t>
  </si>
  <si>
    <t>CITIGROUP GLOBAL MARKETS MAURITIUS PRIVATE LIMITED</t>
  </si>
  <si>
    <t>COPTHALL MAURITIUS INVESTMENT LIMITED</t>
  </si>
  <si>
    <t>SHREESEC</t>
  </si>
  <si>
    <t>SAUMITRA BAJPAI</t>
  </si>
  <si>
    <t>EPITOME TRADING AND INVESTMENTS</t>
  </si>
  <si>
    <t>SOUTHBANK</t>
  </si>
  <si>
    <t>VANDANA GUPTA</t>
  </si>
  <si>
    <t>URSUGAR</t>
  </si>
  <si>
    <t>DHAIRYA PIYUSHBHAI SHAH</t>
  </si>
  <si>
    <t>KAUSHIK SHAH SHARES &amp; SEC. LTD</t>
  </si>
  <si>
    <t>ALKESHKUMAR DURLBHAJIBHAI SHELADIYA</t>
  </si>
  <si>
    <t>AGARWALFT</t>
  </si>
  <si>
    <t>Agarwal Float Glass I Ltd</t>
  </si>
  <si>
    <t>ANUJ GUPTA</t>
  </si>
  <si>
    <t>ARCHIDPLY</t>
  </si>
  <si>
    <t>Archidply Industries Limi</t>
  </si>
  <si>
    <t>INDRA KIRAN VENTURES</t>
  </si>
  <si>
    <t>QE SECURITIES LLP</t>
  </si>
  <si>
    <t>INDSWFTLTD</t>
  </si>
  <si>
    <t>Ind-Swift Limited</t>
  </si>
  <si>
    <t>HEMA GIRI</t>
  </si>
  <si>
    <t>JTLIND</t>
  </si>
  <si>
    <t>JTL INDUSTRIES LIMITED</t>
  </si>
  <si>
    <t>SAROJ GUPTA</t>
  </si>
  <si>
    <t>SRESTHA FINVEST LIMITED</t>
  </si>
  <si>
    <t>K2INFRA</t>
  </si>
  <si>
    <t>K2 Infragen Limited</t>
  </si>
  <si>
    <t>PANKAJ BABULAL VORA HUF</t>
  </si>
  <si>
    <t>PARESH HARISHKUMAR THAKKER</t>
  </si>
  <si>
    <t>KDL</t>
  </si>
  <si>
    <t>Kore Digital Limited</t>
  </si>
  <si>
    <t>KRYSTAL</t>
  </si>
  <si>
    <t>Krystal Integrated Ser L</t>
  </si>
  <si>
    <t>NIRAJ HARSUKHLAL SANGHAVI</t>
  </si>
  <si>
    <t>YUGA STOCKS AND COMMODITIES PRIVATE LIMITED  .</t>
  </si>
  <si>
    <t>SABAR</t>
  </si>
  <si>
    <t>Sabar Flex India Limited</t>
  </si>
  <si>
    <t>PRADIP HASMUKHBHAI PANCHAL</t>
  </si>
  <si>
    <t>SADBHAV</t>
  </si>
  <si>
    <t>Sadbhav Engineering Limit</t>
  </si>
  <si>
    <t>TFCILTD</t>
  </si>
  <si>
    <t>Tourism Finance Corp</t>
  </si>
  <si>
    <t>UMAEXPORTS</t>
  </si>
  <si>
    <t>Uma Exports Limited</t>
  </si>
  <si>
    <t>ASHAPURA COMMODITIES</t>
  </si>
  <si>
    <t>WEWIN</t>
  </si>
  <si>
    <t>WE WIN LIMITED</t>
  </si>
  <si>
    <t>NK SECURITIES RESEARCH PRIVATE LIMITED</t>
  </si>
  <si>
    <t>YASHOPTICS</t>
  </si>
  <si>
    <t>Yash Optics &amp; Lens Ltd</t>
  </si>
  <si>
    <t>VIJIT GLOBAL SECURITIES PRIVATE LIMITED</t>
  </si>
  <si>
    <t>JIGNESH AMRUTLAL THOBHANI</t>
  </si>
  <si>
    <t>SS CORPORATE SECURITIES LIMITED</t>
  </si>
  <si>
    <t>C P KHANDELWAL</t>
  </si>
  <si>
    <t>SMC GLOBAL SECURITIES LIMITED</t>
  </si>
  <si>
    <t>STCI PRIMARY DELAER LTD</t>
  </si>
  <si>
    <t>THAKOR NAYANA CHANDUBHAI</t>
  </si>
  <si>
    <t>RIKHAV SECURITIES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</si>
</sst>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D20" sqref="D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4" t="s">
        <v>16</v>
      </c>
      <c r="B9" s="346" t="s">
        <v>17</v>
      </c>
      <c r="C9" s="346" t="s">
        <v>18</v>
      </c>
      <c r="D9" s="346" t="s">
        <v>19</v>
      </c>
      <c r="E9" s="26" t="s">
        <v>20</v>
      </c>
      <c r="F9" s="26" t="s">
        <v>21</v>
      </c>
      <c r="G9" s="341" t="s">
        <v>22</v>
      </c>
      <c r="H9" s="342"/>
      <c r="I9" s="343"/>
      <c r="J9" s="341" t="s">
        <v>23</v>
      </c>
      <c r="K9" s="342"/>
      <c r="L9" s="343"/>
      <c r="M9" s="26"/>
      <c r="N9" s="27"/>
      <c r="O9" s="27"/>
      <c r="P9" s="27"/>
    </row>
    <row r="10" spans="1:16" ht="38.25">
      <c r="A10" s="345"/>
      <c r="B10" s="347"/>
      <c r="C10" s="347"/>
      <c r="D10" s="347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22748.5</v>
      </c>
      <c r="F11" s="230">
        <v>22715.633333333331</v>
      </c>
      <c r="G11" s="229">
        <v>22657.966666666664</v>
      </c>
      <c r="H11" s="229">
        <v>22567.433333333331</v>
      </c>
      <c r="I11" s="229">
        <v>22509.766666666663</v>
      </c>
      <c r="J11" s="229">
        <v>22806.166666666664</v>
      </c>
      <c r="K11" s="229">
        <v>22863.833333333336</v>
      </c>
      <c r="L11" s="229">
        <v>22954.366666666665</v>
      </c>
      <c r="M11" s="228">
        <v>22773.3</v>
      </c>
      <c r="N11" s="228">
        <v>22625.1</v>
      </c>
      <c r="O11" s="228">
        <v>11928000</v>
      </c>
      <c r="P11" s="231">
        <v>0.10210756821184711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48691.15</v>
      </c>
      <c r="F12" s="230">
        <v>48701.733333333337</v>
      </c>
      <c r="G12" s="229">
        <v>48556.466666666674</v>
      </c>
      <c r="H12" s="229">
        <v>48421.78333333334</v>
      </c>
      <c r="I12" s="229">
        <v>48276.516666666677</v>
      </c>
      <c r="J12" s="229">
        <v>48836.416666666672</v>
      </c>
      <c r="K12" s="229">
        <v>48981.683333333334</v>
      </c>
      <c r="L12" s="229">
        <v>49116.366666666669</v>
      </c>
      <c r="M12" s="228">
        <v>48847</v>
      </c>
      <c r="N12" s="228">
        <v>48567.05</v>
      </c>
      <c r="O12" s="228">
        <v>2416665</v>
      </c>
      <c r="P12" s="231">
        <v>-3.6912831916597923E-2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21661.9</v>
      </c>
      <c r="F13" s="243">
        <v>21664.850000000002</v>
      </c>
      <c r="G13" s="245">
        <v>21607.800000000003</v>
      </c>
      <c r="H13" s="245">
        <v>21553.7</v>
      </c>
      <c r="I13" s="245">
        <v>21496.65</v>
      </c>
      <c r="J13" s="245">
        <v>21718.950000000004</v>
      </c>
      <c r="K13" s="245">
        <v>21776</v>
      </c>
      <c r="L13" s="245">
        <v>21830.100000000006</v>
      </c>
      <c r="M13" s="246">
        <v>21721.9</v>
      </c>
      <c r="N13" s="246">
        <v>21610.75</v>
      </c>
      <c r="O13" s="246">
        <v>74600</v>
      </c>
      <c r="P13" s="247">
        <v>-5.0890585241730277E-2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10877.95</v>
      </c>
      <c r="F14" s="243">
        <v>10839.466666666667</v>
      </c>
      <c r="G14" s="245">
        <v>10733.933333333334</v>
      </c>
      <c r="H14" s="245">
        <v>10589.916666666668</v>
      </c>
      <c r="I14" s="245">
        <v>10484.383333333335</v>
      </c>
      <c r="J14" s="245">
        <v>10983.483333333334</v>
      </c>
      <c r="K14" s="245">
        <v>11089.016666666666</v>
      </c>
      <c r="L14" s="245">
        <v>11233.033333333333</v>
      </c>
      <c r="M14" s="246">
        <v>10945</v>
      </c>
      <c r="N14" s="246">
        <v>10695.45</v>
      </c>
      <c r="O14" s="246">
        <v>1736175</v>
      </c>
      <c r="P14" s="247">
        <v>-2.4360433261685001E-2</v>
      </c>
    </row>
    <row r="15" spans="1:16" ht="12.75" customHeight="1">
      <c r="A15" s="239">
        <v>5</v>
      </c>
      <c r="B15" s="251" t="s">
        <v>918</v>
      </c>
      <c r="C15" s="243" t="s">
        <v>39</v>
      </c>
      <c r="D15" s="244">
        <v>45407</v>
      </c>
      <c r="E15" s="243">
        <v>707.4</v>
      </c>
      <c r="F15" s="243">
        <v>703.65</v>
      </c>
      <c r="G15" s="245">
        <v>693.4</v>
      </c>
      <c r="H15" s="245">
        <v>679.4</v>
      </c>
      <c r="I15" s="245">
        <v>669.15</v>
      </c>
      <c r="J15" s="245">
        <v>717.65</v>
      </c>
      <c r="K15" s="245">
        <v>727.9</v>
      </c>
      <c r="L15" s="245">
        <v>741.9</v>
      </c>
      <c r="M15" s="246">
        <v>713.9</v>
      </c>
      <c r="N15" s="246">
        <v>689.65</v>
      </c>
      <c r="O15" s="246">
        <v>14737000</v>
      </c>
      <c r="P15" s="247">
        <v>4.9569119008617622E-2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6709.45</v>
      </c>
      <c r="F16" s="243">
        <v>6702</v>
      </c>
      <c r="G16" s="245">
        <v>6649.45</v>
      </c>
      <c r="H16" s="245">
        <v>6589.45</v>
      </c>
      <c r="I16" s="245">
        <v>6536.9</v>
      </c>
      <c r="J16" s="245">
        <v>6762</v>
      </c>
      <c r="K16" s="245">
        <v>6814.5499999999993</v>
      </c>
      <c r="L16" s="245">
        <v>6874.55</v>
      </c>
      <c r="M16" s="246">
        <v>6754.55</v>
      </c>
      <c r="N16" s="246">
        <v>6642</v>
      </c>
      <c r="O16" s="246">
        <v>1049125</v>
      </c>
      <c r="P16" s="247">
        <v>-1.2123352165725047E-2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26502.6</v>
      </c>
      <c r="F17" s="243">
        <v>26609.533333333336</v>
      </c>
      <c r="G17" s="245">
        <v>26330.166666666672</v>
      </c>
      <c r="H17" s="245">
        <v>26157.733333333334</v>
      </c>
      <c r="I17" s="245">
        <v>25878.366666666669</v>
      </c>
      <c r="J17" s="245">
        <v>26781.966666666674</v>
      </c>
      <c r="K17" s="245">
        <v>27061.333333333336</v>
      </c>
      <c r="L17" s="245">
        <v>27233.766666666677</v>
      </c>
      <c r="M17" s="246">
        <v>26888.9</v>
      </c>
      <c r="N17" s="246">
        <v>26437.1</v>
      </c>
      <c r="O17" s="246">
        <v>204360</v>
      </c>
      <c r="P17" s="247">
        <v>-2.7327737653718522E-3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203.8</v>
      </c>
      <c r="F18" s="243">
        <v>204.81666666666669</v>
      </c>
      <c r="G18" s="245">
        <v>202.13333333333338</v>
      </c>
      <c r="H18" s="245">
        <v>200.4666666666667</v>
      </c>
      <c r="I18" s="245">
        <v>197.78333333333339</v>
      </c>
      <c r="J18" s="245">
        <v>206.48333333333338</v>
      </c>
      <c r="K18" s="245">
        <v>209.16666666666671</v>
      </c>
      <c r="L18" s="245">
        <v>210.83333333333337</v>
      </c>
      <c r="M18" s="246">
        <v>207.5</v>
      </c>
      <c r="N18" s="246">
        <v>203.15</v>
      </c>
      <c r="O18" s="246">
        <v>47007000</v>
      </c>
      <c r="P18" s="247">
        <v>-2.1250281088374186E-2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240.45</v>
      </c>
      <c r="F19" s="243">
        <v>240.93333333333331</v>
      </c>
      <c r="G19" s="245">
        <v>236.46666666666661</v>
      </c>
      <c r="H19" s="245">
        <v>232.48333333333329</v>
      </c>
      <c r="I19" s="245">
        <v>228.01666666666659</v>
      </c>
      <c r="J19" s="245">
        <v>244.91666666666663</v>
      </c>
      <c r="K19" s="245">
        <v>249.38333333333333</v>
      </c>
      <c r="L19" s="245">
        <v>253.36666666666665</v>
      </c>
      <c r="M19" s="246">
        <v>245.4</v>
      </c>
      <c r="N19" s="246">
        <v>236.95</v>
      </c>
      <c r="O19" s="246">
        <v>44603000</v>
      </c>
      <c r="P19" s="247">
        <v>2.1130952380952382E-2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2594.25</v>
      </c>
      <c r="F20" s="243">
        <v>2595.2833333333333</v>
      </c>
      <c r="G20" s="245">
        <v>2570.9666666666667</v>
      </c>
      <c r="H20" s="245">
        <v>2547.6833333333334</v>
      </c>
      <c r="I20" s="245">
        <v>2523.3666666666668</v>
      </c>
      <c r="J20" s="245">
        <v>2618.5666666666666</v>
      </c>
      <c r="K20" s="245">
        <v>2642.8833333333332</v>
      </c>
      <c r="L20" s="245">
        <v>2666.1666666666665</v>
      </c>
      <c r="M20" s="246">
        <v>2619.6</v>
      </c>
      <c r="N20" s="246">
        <v>2572</v>
      </c>
      <c r="O20" s="246">
        <v>5257500</v>
      </c>
      <c r="P20" s="247">
        <v>4.7010261996216244E-3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3232.6</v>
      </c>
      <c r="F21" s="243">
        <v>3231.9333333333329</v>
      </c>
      <c r="G21" s="245">
        <v>3208.3166666666657</v>
      </c>
      <c r="H21" s="245">
        <v>3184.0333333333328</v>
      </c>
      <c r="I21" s="245">
        <v>3160.4166666666656</v>
      </c>
      <c r="J21" s="245">
        <v>3256.2166666666658</v>
      </c>
      <c r="K21" s="245">
        <v>3279.8333333333335</v>
      </c>
      <c r="L21" s="245">
        <v>3304.1166666666659</v>
      </c>
      <c r="M21" s="246">
        <v>3255.55</v>
      </c>
      <c r="N21" s="246">
        <v>3207.65</v>
      </c>
      <c r="O21" s="246">
        <v>13943700</v>
      </c>
      <c r="P21" s="247">
        <v>-3.3237552000686195E-3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1355.25</v>
      </c>
      <c r="F22" s="243">
        <v>1361.1666666666667</v>
      </c>
      <c r="G22" s="245">
        <v>1337.3333333333335</v>
      </c>
      <c r="H22" s="245">
        <v>1319.4166666666667</v>
      </c>
      <c r="I22" s="245">
        <v>1295.5833333333335</v>
      </c>
      <c r="J22" s="245">
        <v>1379.0833333333335</v>
      </c>
      <c r="K22" s="245">
        <v>1402.916666666667</v>
      </c>
      <c r="L22" s="245">
        <v>1420.8333333333335</v>
      </c>
      <c r="M22" s="246">
        <v>1385</v>
      </c>
      <c r="N22" s="246">
        <v>1343.25</v>
      </c>
      <c r="O22" s="246">
        <v>38402400</v>
      </c>
      <c r="P22" s="247">
        <v>5.6148379573606744E-2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4907.6000000000004</v>
      </c>
      <c r="F23" s="243">
        <v>4906.8166666666666</v>
      </c>
      <c r="G23" s="245">
        <v>4856.333333333333</v>
      </c>
      <c r="H23" s="245">
        <v>4805.0666666666666</v>
      </c>
      <c r="I23" s="245">
        <v>4754.583333333333</v>
      </c>
      <c r="J23" s="245">
        <v>4958.083333333333</v>
      </c>
      <c r="K23" s="245">
        <v>5008.5666666666666</v>
      </c>
      <c r="L23" s="245">
        <v>5059.833333333333</v>
      </c>
      <c r="M23" s="246">
        <v>4957.3</v>
      </c>
      <c r="N23" s="246">
        <v>4855.55</v>
      </c>
      <c r="O23" s="246">
        <v>1070400</v>
      </c>
      <c r="P23" s="247">
        <v>-1.363803907113896E-2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631.4</v>
      </c>
      <c r="F24" s="243">
        <v>630.5333333333333</v>
      </c>
      <c r="G24" s="245">
        <v>625.36666666666656</v>
      </c>
      <c r="H24" s="245">
        <v>619.33333333333326</v>
      </c>
      <c r="I24" s="245">
        <v>614.16666666666652</v>
      </c>
      <c r="J24" s="245">
        <v>636.56666666666661</v>
      </c>
      <c r="K24" s="245">
        <v>641.73333333333335</v>
      </c>
      <c r="L24" s="245">
        <v>647.76666666666665</v>
      </c>
      <c r="M24" s="246">
        <v>635.70000000000005</v>
      </c>
      <c r="N24" s="246">
        <v>624.5</v>
      </c>
      <c r="O24" s="246">
        <v>47545200</v>
      </c>
      <c r="P24" s="247">
        <v>-1.4366207694316952E-2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6337.35</v>
      </c>
      <c r="F25" s="243">
        <v>6343.8</v>
      </c>
      <c r="G25" s="245">
        <v>6290.6</v>
      </c>
      <c r="H25" s="245">
        <v>6243.85</v>
      </c>
      <c r="I25" s="245">
        <v>6190.6500000000005</v>
      </c>
      <c r="J25" s="245">
        <v>6390.55</v>
      </c>
      <c r="K25" s="245">
        <v>6443.7499999999991</v>
      </c>
      <c r="L25" s="245">
        <v>6490.5</v>
      </c>
      <c r="M25" s="246">
        <v>6397</v>
      </c>
      <c r="N25" s="246">
        <v>6297.05</v>
      </c>
      <c r="O25" s="246">
        <v>1767375</v>
      </c>
      <c r="P25" s="247">
        <v>1.9688446559930767E-2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471.75</v>
      </c>
      <c r="F26" s="243">
        <v>471.58333333333331</v>
      </c>
      <c r="G26" s="245">
        <v>467.76666666666665</v>
      </c>
      <c r="H26" s="245">
        <v>463.78333333333336</v>
      </c>
      <c r="I26" s="245">
        <v>459.9666666666667</v>
      </c>
      <c r="J26" s="245">
        <v>475.56666666666661</v>
      </c>
      <c r="K26" s="245">
        <v>479.38333333333333</v>
      </c>
      <c r="L26" s="245">
        <v>483.36666666666656</v>
      </c>
      <c r="M26" s="246">
        <v>475.4</v>
      </c>
      <c r="N26" s="246">
        <v>467.6</v>
      </c>
      <c r="O26" s="246">
        <v>14472100</v>
      </c>
      <c r="P26" s="247">
        <v>-2.7085714285714286E-2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178</v>
      </c>
      <c r="F27" s="243">
        <v>177.66666666666666</v>
      </c>
      <c r="G27" s="245">
        <v>176.33333333333331</v>
      </c>
      <c r="H27" s="245">
        <v>174.66666666666666</v>
      </c>
      <c r="I27" s="245">
        <v>173.33333333333331</v>
      </c>
      <c r="J27" s="245">
        <v>179.33333333333331</v>
      </c>
      <c r="K27" s="245">
        <v>180.66666666666663</v>
      </c>
      <c r="L27" s="245">
        <v>182.33333333333331</v>
      </c>
      <c r="M27" s="246">
        <v>179</v>
      </c>
      <c r="N27" s="246">
        <v>176</v>
      </c>
      <c r="O27" s="246">
        <v>101140000</v>
      </c>
      <c r="P27" s="247">
        <v>4.0588507639281859E-2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2893.35</v>
      </c>
      <c r="F28" s="243">
        <v>2890.5166666666664</v>
      </c>
      <c r="G28" s="245">
        <v>2875.833333333333</v>
      </c>
      <c r="H28" s="245">
        <v>2858.3166666666666</v>
      </c>
      <c r="I28" s="245">
        <v>2843.6333333333332</v>
      </c>
      <c r="J28" s="245">
        <v>2908.0333333333328</v>
      </c>
      <c r="K28" s="245">
        <v>2922.7166666666662</v>
      </c>
      <c r="L28" s="245">
        <v>2940.2333333333327</v>
      </c>
      <c r="M28" s="246">
        <v>2905.2</v>
      </c>
      <c r="N28" s="246">
        <v>2873</v>
      </c>
      <c r="O28" s="246">
        <v>10144800</v>
      </c>
      <c r="P28" s="247">
        <v>2.2785014316247933E-2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2034</v>
      </c>
      <c r="F29" s="243">
        <v>2037.75</v>
      </c>
      <c r="G29" s="245">
        <v>2007.4</v>
      </c>
      <c r="H29" s="245">
        <v>1980.8000000000002</v>
      </c>
      <c r="I29" s="245">
        <v>1950.4500000000003</v>
      </c>
      <c r="J29" s="245">
        <v>2064.35</v>
      </c>
      <c r="K29" s="245">
        <v>2094.7000000000003</v>
      </c>
      <c r="L29" s="245">
        <v>2121.2999999999997</v>
      </c>
      <c r="M29" s="246">
        <v>2068.1</v>
      </c>
      <c r="N29" s="246">
        <v>2011.15</v>
      </c>
      <c r="O29" s="246">
        <v>2919485</v>
      </c>
      <c r="P29" s="247">
        <v>-1.2659798932605187E-2</v>
      </c>
    </row>
    <row r="30" spans="1:16" ht="12.75" customHeight="1">
      <c r="A30" s="239">
        <v>20</v>
      </c>
      <c r="B30" s="251" t="s">
        <v>918</v>
      </c>
      <c r="C30" s="248" t="s">
        <v>60</v>
      </c>
      <c r="D30" s="244">
        <v>45407</v>
      </c>
      <c r="E30" s="243">
        <v>5939.1</v>
      </c>
      <c r="F30" s="243">
        <v>5966.4333333333343</v>
      </c>
      <c r="G30" s="245">
        <v>5894.0166666666682</v>
      </c>
      <c r="H30" s="245">
        <v>5848.9333333333343</v>
      </c>
      <c r="I30" s="245">
        <v>5776.5166666666682</v>
      </c>
      <c r="J30" s="245">
        <v>6011.5166666666682</v>
      </c>
      <c r="K30" s="245">
        <v>6083.9333333333343</v>
      </c>
      <c r="L30" s="245">
        <v>6129.0166666666682</v>
      </c>
      <c r="M30" s="246">
        <v>6038.85</v>
      </c>
      <c r="N30" s="246">
        <v>5921.35</v>
      </c>
      <c r="O30" s="246">
        <v>467550</v>
      </c>
      <c r="P30" s="247">
        <v>9.39119170984456E-3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632.4</v>
      </c>
      <c r="F31" s="243">
        <v>631.31666666666672</v>
      </c>
      <c r="G31" s="245">
        <v>625.13333333333344</v>
      </c>
      <c r="H31" s="245">
        <v>617.86666666666667</v>
      </c>
      <c r="I31" s="245">
        <v>611.68333333333339</v>
      </c>
      <c r="J31" s="245">
        <v>638.58333333333348</v>
      </c>
      <c r="K31" s="245">
        <v>644.76666666666665</v>
      </c>
      <c r="L31" s="245">
        <v>652.03333333333353</v>
      </c>
      <c r="M31" s="246">
        <v>637.5</v>
      </c>
      <c r="N31" s="246">
        <v>624.04999999999995</v>
      </c>
      <c r="O31" s="246">
        <v>18944000</v>
      </c>
      <c r="P31" s="247">
        <v>1.8509704373578719E-3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1122.25</v>
      </c>
      <c r="F32" s="243">
        <v>1118.6666666666667</v>
      </c>
      <c r="G32" s="245">
        <v>1110.3333333333335</v>
      </c>
      <c r="H32" s="245">
        <v>1098.4166666666667</v>
      </c>
      <c r="I32" s="245">
        <v>1090.0833333333335</v>
      </c>
      <c r="J32" s="245">
        <v>1130.5833333333335</v>
      </c>
      <c r="K32" s="245">
        <v>1138.916666666667</v>
      </c>
      <c r="L32" s="245">
        <v>1150.8333333333335</v>
      </c>
      <c r="M32" s="246">
        <v>1127</v>
      </c>
      <c r="N32" s="246">
        <v>1106.75</v>
      </c>
      <c r="O32" s="246">
        <v>14910500</v>
      </c>
      <c r="P32" s="247">
        <v>-1.3894951258547941E-2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1078.95</v>
      </c>
      <c r="F33" s="243">
        <v>1076.7666666666667</v>
      </c>
      <c r="G33" s="245">
        <v>1069.3833333333332</v>
      </c>
      <c r="H33" s="245">
        <v>1059.8166666666666</v>
      </c>
      <c r="I33" s="245">
        <v>1052.4333333333332</v>
      </c>
      <c r="J33" s="245">
        <v>1086.3333333333333</v>
      </c>
      <c r="K33" s="245">
        <v>1093.7166666666669</v>
      </c>
      <c r="L33" s="245">
        <v>1103.2833333333333</v>
      </c>
      <c r="M33" s="246">
        <v>1084.1500000000001</v>
      </c>
      <c r="N33" s="246">
        <v>1067.2</v>
      </c>
      <c r="O33" s="246">
        <v>55232500</v>
      </c>
      <c r="P33" s="247">
        <v>-2.4527010618804777E-2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9064.6</v>
      </c>
      <c r="F34" s="243">
        <v>9059.5</v>
      </c>
      <c r="G34" s="245">
        <v>8994</v>
      </c>
      <c r="H34" s="245">
        <v>8923.4</v>
      </c>
      <c r="I34" s="245">
        <v>8857.9</v>
      </c>
      <c r="J34" s="245">
        <v>9130.1</v>
      </c>
      <c r="K34" s="245">
        <v>9195.6</v>
      </c>
      <c r="L34" s="245">
        <v>9266.2000000000007</v>
      </c>
      <c r="M34" s="246">
        <v>9125</v>
      </c>
      <c r="N34" s="246">
        <v>8988.9</v>
      </c>
      <c r="O34" s="246">
        <v>2744125</v>
      </c>
      <c r="P34" s="247">
        <v>-1.2460638776428249E-2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1693.55</v>
      </c>
      <c r="F35" s="243">
        <v>1696.3</v>
      </c>
      <c r="G35" s="245">
        <v>1685.9499999999998</v>
      </c>
      <c r="H35" s="245">
        <v>1678.35</v>
      </c>
      <c r="I35" s="245">
        <v>1667.9999999999998</v>
      </c>
      <c r="J35" s="245">
        <v>1703.8999999999999</v>
      </c>
      <c r="K35" s="245">
        <v>1714.2499999999998</v>
      </c>
      <c r="L35" s="245">
        <v>1721.85</v>
      </c>
      <c r="M35" s="246">
        <v>1706.65</v>
      </c>
      <c r="N35" s="246">
        <v>1688.7</v>
      </c>
      <c r="O35" s="246">
        <v>9938000</v>
      </c>
      <c r="P35" s="247">
        <v>-1.914725621792341E-2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7210.55</v>
      </c>
      <c r="F36" s="243">
        <v>7208.416666666667</v>
      </c>
      <c r="G36" s="245">
        <v>7177.1333333333341</v>
      </c>
      <c r="H36" s="245">
        <v>7143.7166666666672</v>
      </c>
      <c r="I36" s="245">
        <v>7112.4333333333343</v>
      </c>
      <c r="J36" s="245">
        <v>7241.8333333333339</v>
      </c>
      <c r="K36" s="245">
        <v>7273.1166666666668</v>
      </c>
      <c r="L36" s="245">
        <v>7306.5333333333338</v>
      </c>
      <c r="M36" s="246">
        <v>7239.7</v>
      </c>
      <c r="N36" s="246">
        <v>7175</v>
      </c>
      <c r="O36" s="246">
        <v>6161625</v>
      </c>
      <c r="P36" s="247">
        <v>-1.4337132573485303E-2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2445.35</v>
      </c>
      <c r="F37" s="243">
        <v>2434.0833333333335</v>
      </c>
      <c r="G37" s="245">
        <v>2414.166666666667</v>
      </c>
      <c r="H37" s="245">
        <v>2382.9833333333336</v>
      </c>
      <c r="I37" s="245">
        <v>2363.0666666666671</v>
      </c>
      <c r="J37" s="245">
        <v>2465.2666666666669</v>
      </c>
      <c r="K37" s="245">
        <v>2485.1833333333338</v>
      </c>
      <c r="L37" s="245">
        <v>2516.3666666666668</v>
      </c>
      <c r="M37" s="246">
        <v>2454</v>
      </c>
      <c r="N37" s="246">
        <v>2402.9</v>
      </c>
      <c r="O37" s="246">
        <v>2194800</v>
      </c>
      <c r="P37" s="247">
        <v>-5.8429858429858428E-2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387.6</v>
      </c>
      <c r="F38" s="243">
        <v>389.05</v>
      </c>
      <c r="G38" s="245">
        <v>384.70000000000005</v>
      </c>
      <c r="H38" s="245">
        <v>381.8</v>
      </c>
      <c r="I38" s="245">
        <v>377.45000000000005</v>
      </c>
      <c r="J38" s="245">
        <v>391.95000000000005</v>
      </c>
      <c r="K38" s="245">
        <v>396.30000000000007</v>
      </c>
      <c r="L38" s="245">
        <v>399.20000000000005</v>
      </c>
      <c r="M38" s="246">
        <v>393.4</v>
      </c>
      <c r="N38" s="246">
        <v>386.15</v>
      </c>
      <c r="O38" s="246">
        <v>11364800</v>
      </c>
      <c r="P38" s="247">
        <v>-4.205804009533156E-3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185.35</v>
      </c>
      <c r="F39" s="243">
        <v>184.28333333333333</v>
      </c>
      <c r="G39" s="245">
        <v>179.06666666666666</v>
      </c>
      <c r="H39" s="245">
        <v>172.78333333333333</v>
      </c>
      <c r="I39" s="245">
        <v>167.56666666666666</v>
      </c>
      <c r="J39" s="245">
        <v>190.56666666666666</v>
      </c>
      <c r="K39" s="245">
        <v>195.7833333333333</v>
      </c>
      <c r="L39" s="245">
        <v>202.06666666666666</v>
      </c>
      <c r="M39" s="246">
        <v>189.5</v>
      </c>
      <c r="N39" s="246">
        <v>178</v>
      </c>
      <c r="O39" s="246">
        <v>109810000</v>
      </c>
      <c r="P39" s="247">
        <v>-0.13930202026139948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268.89999999999998</v>
      </c>
      <c r="F40" s="243">
        <v>270.23333333333335</v>
      </c>
      <c r="G40" s="245">
        <v>266.86666666666667</v>
      </c>
      <c r="H40" s="245">
        <v>264.83333333333331</v>
      </c>
      <c r="I40" s="245">
        <v>261.46666666666664</v>
      </c>
      <c r="J40" s="245">
        <v>272.26666666666671</v>
      </c>
      <c r="K40" s="245">
        <v>275.63333333333338</v>
      </c>
      <c r="L40" s="245">
        <v>277.66666666666674</v>
      </c>
      <c r="M40" s="246">
        <v>273.60000000000002</v>
      </c>
      <c r="N40" s="246">
        <v>268.2</v>
      </c>
      <c r="O40" s="246">
        <v>142195950</v>
      </c>
      <c r="P40" s="247">
        <v>3.9160360822538584E-2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1348.1</v>
      </c>
      <c r="F41" s="243">
        <v>1351.3833333333332</v>
      </c>
      <c r="G41" s="245">
        <v>1335.7666666666664</v>
      </c>
      <c r="H41" s="245">
        <v>1323.4333333333332</v>
      </c>
      <c r="I41" s="245">
        <v>1307.8166666666664</v>
      </c>
      <c r="J41" s="245">
        <v>1363.7166666666665</v>
      </c>
      <c r="K41" s="245">
        <v>1379.3333333333333</v>
      </c>
      <c r="L41" s="245">
        <v>1391.6666666666665</v>
      </c>
      <c r="M41" s="246">
        <v>1367</v>
      </c>
      <c r="N41" s="246">
        <v>1339.05</v>
      </c>
      <c r="O41" s="246">
        <v>3682500</v>
      </c>
      <c r="P41" s="247">
        <v>4.0474676838313205E-2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224.05</v>
      </c>
      <c r="F42" s="243">
        <v>224.38333333333333</v>
      </c>
      <c r="G42" s="245">
        <v>222.26666666666665</v>
      </c>
      <c r="H42" s="245">
        <v>220.48333333333332</v>
      </c>
      <c r="I42" s="245">
        <v>218.36666666666665</v>
      </c>
      <c r="J42" s="245">
        <v>226.16666666666666</v>
      </c>
      <c r="K42" s="245">
        <v>228.28333333333333</v>
      </c>
      <c r="L42" s="245">
        <v>230.06666666666666</v>
      </c>
      <c r="M42" s="246">
        <v>226.5</v>
      </c>
      <c r="N42" s="246">
        <v>222.6</v>
      </c>
      <c r="O42" s="246">
        <v>157639200</v>
      </c>
      <c r="P42" s="247">
        <v>-1.7094928386110816E-2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559.65</v>
      </c>
      <c r="F43" s="243">
        <v>559.69999999999993</v>
      </c>
      <c r="G43" s="245">
        <v>556.94999999999982</v>
      </c>
      <c r="H43" s="245">
        <v>554.24999999999989</v>
      </c>
      <c r="I43" s="245">
        <v>551.49999999999977</v>
      </c>
      <c r="J43" s="245">
        <v>562.39999999999986</v>
      </c>
      <c r="K43" s="245">
        <v>565.15000000000009</v>
      </c>
      <c r="L43" s="245">
        <v>567.84999999999991</v>
      </c>
      <c r="M43" s="246">
        <v>562.45000000000005</v>
      </c>
      <c r="N43" s="246">
        <v>557</v>
      </c>
      <c r="O43" s="246">
        <v>13693680</v>
      </c>
      <c r="P43" s="247">
        <v>-1.2515644555694619E-3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1179.3499999999999</v>
      </c>
      <c r="F44" s="243">
        <v>1167.6166666666666</v>
      </c>
      <c r="G44" s="245">
        <v>1151.2333333333331</v>
      </c>
      <c r="H44" s="245">
        <v>1123.1166666666666</v>
      </c>
      <c r="I44" s="245">
        <v>1106.7333333333331</v>
      </c>
      <c r="J44" s="245">
        <v>1195.7333333333331</v>
      </c>
      <c r="K44" s="245">
        <v>1212.1166666666668</v>
      </c>
      <c r="L44" s="245">
        <v>1240.2333333333331</v>
      </c>
      <c r="M44" s="246">
        <v>1184</v>
      </c>
      <c r="N44" s="246">
        <v>1139.5</v>
      </c>
      <c r="O44" s="246">
        <v>6952500</v>
      </c>
      <c r="P44" s="247">
        <v>-6.5524193548387094E-2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1210.45</v>
      </c>
      <c r="F45" s="243">
        <v>1204.2333333333333</v>
      </c>
      <c r="G45" s="245">
        <v>1194.4666666666667</v>
      </c>
      <c r="H45" s="245">
        <v>1178.4833333333333</v>
      </c>
      <c r="I45" s="245">
        <v>1168.7166666666667</v>
      </c>
      <c r="J45" s="245">
        <v>1220.2166666666667</v>
      </c>
      <c r="K45" s="245">
        <v>1229.9833333333336</v>
      </c>
      <c r="L45" s="245">
        <v>1245.9666666666667</v>
      </c>
      <c r="M45" s="246">
        <v>1214</v>
      </c>
      <c r="N45" s="246">
        <v>1188.25</v>
      </c>
      <c r="O45" s="246">
        <v>31576100</v>
      </c>
      <c r="P45" s="247">
        <v>-3.5629315847501883E-2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257.05</v>
      </c>
      <c r="F46" s="243">
        <v>256.8</v>
      </c>
      <c r="G46" s="245">
        <v>254.8</v>
      </c>
      <c r="H46" s="245">
        <v>252.55</v>
      </c>
      <c r="I46" s="245">
        <v>250.55</v>
      </c>
      <c r="J46" s="245">
        <v>259.05</v>
      </c>
      <c r="K46" s="245">
        <v>261.05</v>
      </c>
      <c r="L46" s="245">
        <v>263.3</v>
      </c>
      <c r="M46" s="246">
        <v>258.8</v>
      </c>
      <c r="N46" s="246">
        <v>254.55</v>
      </c>
      <c r="O46" s="246">
        <v>91119000</v>
      </c>
      <c r="P46" s="247">
        <v>1.0381820279155613E-3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274.8</v>
      </c>
      <c r="F47" s="243">
        <v>273.88333333333338</v>
      </c>
      <c r="G47" s="245">
        <v>269.41666666666674</v>
      </c>
      <c r="H47" s="245">
        <v>264.03333333333336</v>
      </c>
      <c r="I47" s="245">
        <v>259.56666666666672</v>
      </c>
      <c r="J47" s="245">
        <v>279.26666666666677</v>
      </c>
      <c r="K47" s="245">
        <v>283.73333333333335</v>
      </c>
      <c r="L47" s="245">
        <v>289.11666666666679</v>
      </c>
      <c r="M47" s="246">
        <v>278.35000000000002</v>
      </c>
      <c r="N47" s="246">
        <v>268.5</v>
      </c>
      <c r="O47" s="246">
        <v>45847500</v>
      </c>
      <c r="P47" s="247">
        <v>2.0704625146101184E-2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31214.95</v>
      </c>
      <c r="F48" s="243">
        <v>31209.133333333331</v>
      </c>
      <c r="G48" s="245">
        <v>30948.266666666663</v>
      </c>
      <c r="H48" s="245">
        <v>30681.583333333332</v>
      </c>
      <c r="I48" s="245">
        <v>30420.716666666664</v>
      </c>
      <c r="J48" s="245">
        <v>31475.816666666662</v>
      </c>
      <c r="K48" s="245">
        <v>31736.683333333331</v>
      </c>
      <c r="L48" s="245">
        <v>32003.366666666661</v>
      </c>
      <c r="M48" s="246">
        <v>31470</v>
      </c>
      <c r="N48" s="246">
        <v>30942.45</v>
      </c>
      <c r="O48" s="246">
        <v>289300</v>
      </c>
      <c r="P48" s="247">
        <v>-5.1581843191196696E-3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594.65</v>
      </c>
      <c r="F49" s="243">
        <v>598.11666666666667</v>
      </c>
      <c r="G49" s="245">
        <v>590.18333333333339</v>
      </c>
      <c r="H49" s="245">
        <v>585.7166666666667</v>
      </c>
      <c r="I49" s="245">
        <v>577.78333333333342</v>
      </c>
      <c r="J49" s="245">
        <v>602.58333333333337</v>
      </c>
      <c r="K49" s="245">
        <v>610.51666666666654</v>
      </c>
      <c r="L49" s="245">
        <v>614.98333333333335</v>
      </c>
      <c r="M49" s="246">
        <v>606.04999999999995</v>
      </c>
      <c r="N49" s="246">
        <v>593.65</v>
      </c>
      <c r="O49" s="246">
        <v>25813800</v>
      </c>
      <c r="P49" s="247">
        <v>3.4107297375252379E-2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4835</v>
      </c>
      <c r="F50" s="243">
        <v>4841.05</v>
      </c>
      <c r="G50" s="245">
        <v>4795.05</v>
      </c>
      <c r="H50" s="245">
        <v>4755.1000000000004</v>
      </c>
      <c r="I50" s="245">
        <v>4709.1000000000004</v>
      </c>
      <c r="J50" s="245">
        <v>4881</v>
      </c>
      <c r="K50" s="245">
        <v>4927</v>
      </c>
      <c r="L50" s="245">
        <v>4966.95</v>
      </c>
      <c r="M50" s="246">
        <v>4887.05</v>
      </c>
      <c r="N50" s="246">
        <v>4801.1000000000004</v>
      </c>
      <c r="O50" s="246">
        <v>1810600</v>
      </c>
      <c r="P50" s="247">
        <v>1.6277503367759318E-2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734.8</v>
      </c>
      <c r="F51" s="243">
        <v>739.4666666666667</v>
      </c>
      <c r="G51" s="245">
        <v>723.93333333333339</v>
      </c>
      <c r="H51" s="245">
        <v>713.06666666666672</v>
      </c>
      <c r="I51" s="245">
        <v>697.53333333333342</v>
      </c>
      <c r="J51" s="245">
        <v>750.33333333333337</v>
      </c>
      <c r="K51" s="245">
        <v>765.86666666666667</v>
      </c>
      <c r="L51" s="245">
        <v>776.73333333333335</v>
      </c>
      <c r="M51" s="246">
        <v>755</v>
      </c>
      <c r="N51" s="246">
        <v>728.6</v>
      </c>
      <c r="O51" s="246">
        <v>7986000</v>
      </c>
      <c r="P51" s="247">
        <v>8.1674116212921574E-2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613.25</v>
      </c>
      <c r="F52" s="243">
        <v>614.15</v>
      </c>
      <c r="G52" s="245">
        <v>607.69999999999993</v>
      </c>
      <c r="H52" s="245">
        <v>602.15</v>
      </c>
      <c r="I52" s="245">
        <v>595.69999999999993</v>
      </c>
      <c r="J52" s="245">
        <v>619.69999999999993</v>
      </c>
      <c r="K52" s="245">
        <v>626.15</v>
      </c>
      <c r="L52" s="245">
        <v>631.69999999999993</v>
      </c>
      <c r="M52" s="246">
        <v>620.6</v>
      </c>
      <c r="N52" s="246">
        <v>608.6</v>
      </c>
      <c r="O52" s="246">
        <v>63485100</v>
      </c>
      <c r="P52" s="247">
        <v>-2.8413910093299404E-3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800.85</v>
      </c>
      <c r="F53" s="243">
        <v>803.18333333333339</v>
      </c>
      <c r="G53" s="245">
        <v>796.66666666666674</v>
      </c>
      <c r="H53" s="245">
        <v>792.48333333333335</v>
      </c>
      <c r="I53" s="245">
        <v>785.9666666666667</v>
      </c>
      <c r="J53" s="245">
        <v>807.36666666666679</v>
      </c>
      <c r="K53" s="245">
        <v>813.88333333333344</v>
      </c>
      <c r="L53" s="245">
        <v>818.06666666666683</v>
      </c>
      <c r="M53" s="246">
        <v>809.7</v>
      </c>
      <c r="N53" s="246">
        <v>799</v>
      </c>
      <c r="O53" s="246">
        <v>3504150</v>
      </c>
      <c r="P53" s="247">
        <v>-2.7816411682892909E-4</v>
      </c>
    </row>
    <row r="54" spans="1:16" ht="12.75" customHeight="1">
      <c r="A54" s="239">
        <v>44</v>
      </c>
      <c r="B54" s="251" t="s">
        <v>918</v>
      </c>
      <c r="C54" s="248" t="s">
        <v>89</v>
      </c>
      <c r="D54" s="244">
        <v>45407</v>
      </c>
      <c r="E54" s="243">
        <v>379</v>
      </c>
      <c r="F54" s="243">
        <v>379.68333333333334</v>
      </c>
      <c r="G54" s="245">
        <v>375.4666666666667</v>
      </c>
      <c r="H54" s="245">
        <v>371.93333333333334</v>
      </c>
      <c r="I54" s="245">
        <v>367.7166666666667</v>
      </c>
      <c r="J54" s="245">
        <v>383.2166666666667</v>
      </c>
      <c r="K54" s="245">
        <v>387.43333333333328</v>
      </c>
      <c r="L54" s="245">
        <v>390.9666666666667</v>
      </c>
      <c r="M54" s="246">
        <v>383.9</v>
      </c>
      <c r="N54" s="246">
        <v>376.15</v>
      </c>
      <c r="O54" s="246">
        <v>9471500</v>
      </c>
      <c r="P54" s="247">
        <v>-9.5370554341347117E-3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1203.55</v>
      </c>
      <c r="F55" s="243">
        <v>1211.95</v>
      </c>
      <c r="G55" s="245">
        <v>1193.1000000000001</v>
      </c>
      <c r="H55" s="245">
        <v>1182.6500000000001</v>
      </c>
      <c r="I55" s="245">
        <v>1163.8000000000002</v>
      </c>
      <c r="J55" s="245">
        <v>1222.4000000000001</v>
      </c>
      <c r="K55" s="245">
        <v>1241.25</v>
      </c>
      <c r="L55" s="245">
        <v>1251.7</v>
      </c>
      <c r="M55" s="246">
        <v>1230.8</v>
      </c>
      <c r="N55" s="246">
        <v>1201.5</v>
      </c>
      <c r="O55" s="246">
        <v>9633125</v>
      </c>
      <c r="P55" s="247">
        <v>5.1794731813839222E-2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1467.95</v>
      </c>
      <c r="F56" s="243">
        <v>1464.9333333333334</v>
      </c>
      <c r="G56" s="245">
        <v>1455.0166666666669</v>
      </c>
      <c r="H56" s="245">
        <v>1442.0833333333335</v>
      </c>
      <c r="I56" s="245">
        <v>1432.166666666667</v>
      </c>
      <c r="J56" s="245">
        <v>1477.8666666666668</v>
      </c>
      <c r="K56" s="245">
        <v>1487.7833333333333</v>
      </c>
      <c r="L56" s="245">
        <v>1500.7166666666667</v>
      </c>
      <c r="M56" s="246">
        <v>1474.85</v>
      </c>
      <c r="N56" s="246">
        <v>1452</v>
      </c>
      <c r="O56" s="246">
        <v>9226750</v>
      </c>
      <c r="P56" s="247">
        <v>-1.8984671635494305E-3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449.35</v>
      </c>
      <c r="F57" s="243">
        <v>449.01666666666665</v>
      </c>
      <c r="G57" s="245">
        <v>446.5333333333333</v>
      </c>
      <c r="H57" s="245">
        <v>443.71666666666664</v>
      </c>
      <c r="I57" s="245">
        <v>441.23333333333329</v>
      </c>
      <c r="J57" s="245">
        <v>451.83333333333331</v>
      </c>
      <c r="K57" s="245">
        <v>454.31666666666666</v>
      </c>
      <c r="L57" s="245">
        <v>457.13333333333333</v>
      </c>
      <c r="M57" s="246">
        <v>451.5</v>
      </c>
      <c r="N57" s="246">
        <v>446.2</v>
      </c>
      <c r="O57" s="246">
        <v>57850800</v>
      </c>
      <c r="P57" s="247">
        <v>-3.5808586826780483E-3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5703.95</v>
      </c>
      <c r="F58" s="243">
        <v>5722.7333333333327</v>
      </c>
      <c r="G58" s="245">
        <v>5609.866666666665</v>
      </c>
      <c r="H58" s="245">
        <v>5515.7833333333319</v>
      </c>
      <c r="I58" s="245">
        <v>5402.9166666666642</v>
      </c>
      <c r="J58" s="245">
        <v>5816.8166666666657</v>
      </c>
      <c r="K58" s="245">
        <v>5929.6833333333325</v>
      </c>
      <c r="L58" s="245">
        <v>6023.7666666666664</v>
      </c>
      <c r="M58" s="246">
        <v>5835.6</v>
      </c>
      <c r="N58" s="246">
        <v>5628.65</v>
      </c>
      <c r="O58" s="246">
        <v>1606650</v>
      </c>
      <c r="P58" s="247">
        <v>-1.3053613053613054E-3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2705.15</v>
      </c>
      <c r="F59" s="243">
        <v>2715.2999999999997</v>
      </c>
      <c r="G59" s="245">
        <v>2684.4999999999995</v>
      </c>
      <c r="H59" s="245">
        <v>2663.85</v>
      </c>
      <c r="I59" s="245">
        <v>2633.0499999999997</v>
      </c>
      <c r="J59" s="245">
        <v>2735.9499999999994</v>
      </c>
      <c r="K59" s="245">
        <v>2766.7499999999995</v>
      </c>
      <c r="L59" s="245">
        <v>2787.3999999999992</v>
      </c>
      <c r="M59" s="246">
        <v>2746.1</v>
      </c>
      <c r="N59" s="246">
        <v>2694.65</v>
      </c>
      <c r="O59" s="246">
        <v>4106200</v>
      </c>
      <c r="P59" s="247">
        <v>-1.6168836694749383E-3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914.3</v>
      </c>
      <c r="F60" s="243">
        <v>915.91666666666663</v>
      </c>
      <c r="G60" s="245">
        <v>892.93333333333328</v>
      </c>
      <c r="H60" s="245">
        <v>871.56666666666661</v>
      </c>
      <c r="I60" s="245">
        <v>848.58333333333326</v>
      </c>
      <c r="J60" s="245">
        <v>937.2833333333333</v>
      </c>
      <c r="K60" s="245">
        <v>960.26666666666665</v>
      </c>
      <c r="L60" s="245">
        <v>981.63333333333333</v>
      </c>
      <c r="M60" s="246">
        <v>938.9</v>
      </c>
      <c r="N60" s="246">
        <v>894.55</v>
      </c>
      <c r="O60" s="246">
        <v>14809000</v>
      </c>
      <c r="P60" s="247">
        <v>-4.370041683474519E-3</v>
      </c>
    </row>
    <row r="61" spans="1:16" ht="12.75" customHeight="1">
      <c r="A61" s="239">
        <v>51</v>
      </c>
      <c r="B61" s="251" t="s">
        <v>918</v>
      </c>
      <c r="C61" s="250" t="s">
        <v>96</v>
      </c>
      <c r="D61" s="244">
        <v>45407</v>
      </c>
      <c r="E61" s="243">
        <v>1154</v>
      </c>
      <c r="F61" s="243">
        <v>1155.0166666666667</v>
      </c>
      <c r="G61" s="245">
        <v>1142.0333333333333</v>
      </c>
      <c r="H61" s="245">
        <v>1130.0666666666666</v>
      </c>
      <c r="I61" s="245">
        <v>1117.0833333333333</v>
      </c>
      <c r="J61" s="245">
        <v>1166.9833333333333</v>
      </c>
      <c r="K61" s="245">
        <v>1179.9666666666665</v>
      </c>
      <c r="L61" s="245">
        <v>1191.9333333333334</v>
      </c>
      <c r="M61" s="246">
        <v>1168</v>
      </c>
      <c r="N61" s="246">
        <v>1143.05</v>
      </c>
      <c r="O61" s="246">
        <v>1464400</v>
      </c>
      <c r="P61" s="247">
        <v>-9.46969696969697E-3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290.64999999999998</v>
      </c>
      <c r="F62" s="243">
        <v>288.41666666666669</v>
      </c>
      <c r="G62" s="245">
        <v>284.98333333333335</v>
      </c>
      <c r="H62" s="245">
        <v>279.31666666666666</v>
      </c>
      <c r="I62" s="245">
        <v>275.88333333333333</v>
      </c>
      <c r="J62" s="245">
        <v>294.08333333333337</v>
      </c>
      <c r="K62" s="245">
        <v>297.51666666666665</v>
      </c>
      <c r="L62" s="245">
        <v>303.18333333333339</v>
      </c>
      <c r="M62" s="246">
        <v>291.85000000000002</v>
      </c>
      <c r="N62" s="246">
        <v>282.75</v>
      </c>
      <c r="O62" s="246">
        <v>23142600</v>
      </c>
      <c r="P62" s="247">
        <v>-2.2504371626244964E-2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154.9</v>
      </c>
      <c r="F63" s="243">
        <v>155.45000000000002</v>
      </c>
      <c r="G63" s="245">
        <v>152.05000000000004</v>
      </c>
      <c r="H63" s="245">
        <v>149.20000000000002</v>
      </c>
      <c r="I63" s="245">
        <v>145.80000000000004</v>
      </c>
      <c r="J63" s="245">
        <v>158.30000000000004</v>
      </c>
      <c r="K63" s="245">
        <v>161.70000000000002</v>
      </c>
      <c r="L63" s="245">
        <v>164.55000000000004</v>
      </c>
      <c r="M63" s="246">
        <v>158.85</v>
      </c>
      <c r="N63" s="246">
        <v>152.6</v>
      </c>
      <c r="O63" s="246">
        <v>35505000</v>
      </c>
      <c r="P63" s="247">
        <v>-2.9520295202952029E-2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2996.6</v>
      </c>
      <c r="F64" s="243">
        <v>3001.8166666666671</v>
      </c>
      <c r="G64" s="245">
        <v>2925.8333333333339</v>
      </c>
      <c r="H64" s="245">
        <v>2855.0666666666671</v>
      </c>
      <c r="I64" s="245">
        <v>2779.0833333333339</v>
      </c>
      <c r="J64" s="245">
        <v>3072.5833333333339</v>
      </c>
      <c r="K64" s="245">
        <v>3148.5666666666666</v>
      </c>
      <c r="L64" s="245">
        <v>3219.3333333333339</v>
      </c>
      <c r="M64" s="246">
        <v>3077.8</v>
      </c>
      <c r="N64" s="246">
        <v>2931.05</v>
      </c>
      <c r="O64" s="246">
        <v>3092400</v>
      </c>
      <c r="P64" s="247">
        <v>-1.7349857006673023E-2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505.3</v>
      </c>
      <c r="F65" s="243">
        <v>507.16666666666669</v>
      </c>
      <c r="G65" s="245">
        <v>502.48333333333335</v>
      </c>
      <c r="H65" s="245">
        <v>499.66666666666669</v>
      </c>
      <c r="I65" s="245">
        <v>494.98333333333335</v>
      </c>
      <c r="J65" s="245">
        <v>509.98333333333335</v>
      </c>
      <c r="K65" s="245">
        <v>514.66666666666663</v>
      </c>
      <c r="L65" s="245">
        <v>517.48333333333335</v>
      </c>
      <c r="M65" s="246">
        <v>511.85</v>
      </c>
      <c r="N65" s="246">
        <v>504.35</v>
      </c>
      <c r="O65" s="246">
        <v>24053750</v>
      </c>
      <c r="P65" s="247">
        <v>3.7078954459714361E-2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2017.05</v>
      </c>
      <c r="F66" s="243">
        <v>2006.6333333333332</v>
      </c>
      <c r="G66" s="245">
        <v>1993.4666666666665</v>
      </c>
      <c r="H66" s="245">
        <v>1969.8833333333332</v>
      </c>
      <c r="I66" s="245">
        <v>1956.7166666666665</v>
      </c>
      <c r="J66" s="245">
        <v>2030.2166666666665</v>
      </c>
      <c r="K66" s="245">
        <v>2043.3833333333334</v>
      </c>
      <c r="L66" s="245">
        <v>2066.9666666666662</v>
      </c>
      <c r="M66" s="246">
        <v>2019.8</v>
      </c>
      <c r="N66" s="246">
        <v>1983.05</v>
      </c>
      <c r="O66" s="246">
        <v>3190000</v>
      </c>
      <c r="P66" s="247">
        <v>-6.0757127278392269E-3</v>
      </c>
    </row>
    <row r="67" spans="1:16" ht="12.75" customHeight="1">
      <c r="A67" s="239">
        <v>57</v>
      </c>
      <c r="B67" s="251" t="s">
        <v>918</v>
      </c>
      <c r="C67" s="243" t="s">
        <v>102</v>
      </c>
      <c r="D67" s="244">
        <v>45407</v>
      </c>
      <c r="E67" s="243">
        <v>2213.5</v>
      </c>
      <c r="F67" s="243">
        <v>2225.4333333333334</v>
      </c>
      <c r="G67" s="245">
        <v>2190.0666666666666</v>
      </c>
      <c r="H67" s="245">
        <v>2166.6333333333332</v>
      </c>
      <c r="I67" s="245">
        <v>2131.2666666666664</v>
      </c>
      <c r="J67" s="245">
        <v>2248.8666666666668</v>
      </c>
      <c r="K67" s="245">
        <v>2284.2333333333336</v>
      </c>
      <c r="L67" s="245">
        <v>2307.666666666667</v>
      </c>
      <c r="M67" s="246">
        <v>2260.8000000000002</v>
      </c>
      <c r="N67" s="246">
        <v>2202</v>
      </c>
      <c r="O67" s="246">
        <v>2952600</v>
      </c>
      <c r="P67" s="247">
        <v>-6.2600969305331182E-3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3800.35</v>
      </c>
      <c r="F68" s="243">
        <v>3782.75</v>
      </c>
      <c r="G68" s="245">
        <v>3745.6</v>
      </c>
      <c r="H68" s="245">
        <v>3690.85</v>
      </c>
      <c r="I68" s="245">
        <v>3653.7</v>
      </c>
      <c r="J68" s="245">
        <v>3837.5</v>
      </c>
      <c r="K68" s="245">
        <v>3874.6499999999996</v>
      </c>
      <c r="L68" s="245">
        <v>3929.4</v>
      </c>
      <c r="M68" s="246">
        <v>3819.9</v>
      </c>
      <c r="N68" s="246">
        <v>3728</v>
      </c>
      <c r="O68" s="246">
        <v>2740600</v>
      </c>
      <c r="P68" s="247">
        <v>-5.7111401637652243E-2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7670.3</v>
      </c>
      <c r="F69" s="243">
        <v>7699.666666666667</v>
      </c>
      <c r="G69" s="245">
        <v>7622.3333333333339</v>
      </c>
      <c r="H69" s="245">
        <v>7574.3666666666668</v>
      </c>
      <c r="I69" s="245">
        <v>7497.0333333333338</v>
      </c>
      <c r="J69" s="245">
        <v>7747.6333333333341</v>
      </c>
      <c r="K69" s="245">
        <v>7824.9666666666681</v>
      </c>
      <c r="L69" s="245">
        <v>7872.9333333333343</v>
      </c>
      <c r="M69" s="246">
        <v>7777</v>
      </c>
      <c r="N69" s="246">
        <v>7651.7</v>
      </c>
      <c r="O69" s="246">
        <v>1256100</v>
      </c>
      <c r="P69" s="247">
        <v>4.2493152958751765E-2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920.15</v>
      </c>
      <c r="F70" s="243">
        <v>918.68333333333339</v>
      </c>
      <c r="G70" s="245">
        <v>907.46666666666681</v>
      </c>
      <c r="H70" s="245">
        <v>894.78333333333342</v>
      </c>
      <c r="I70" s="245">
        <v>883.56666666666683</v>
      </c>
      <c r="J70" s="245">
        <v>931.36666666666679</v>
      </c>
      <c r="K70" s="245">
        <v>942.58333333333348</v>
      </c>
      <c r="L70" s="245">
        <v>955.26666666666677</v>
      </c>
      <c r="M70" s="246">
        <v>929.9</v>
      </c>
      <c r="N70" s="246">
        <v>906</v>
      </c>
      <c r="O70" s="246">
        <v>42807600</v>
      </c>
      <c r="P70" s="247">
        <v>-4.7437215450139521E-2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6198.55</v>
      </c>
      <c r="F71" s="243">
        <v>6197.083333333333</v>
      </c>
      <c r="G71" s="245">
        <v>6149.3166666666657</v>
      </c>
      <c r="H71" s="245">
        <v>6100.083333333333</v>
      </c>
      <c r="I71" s="245">
        <v>6052.3166666666657</v>
      </c>
      <c r="J71" s="245">
        <v>6246.3166666666657</v>
      </c>
      <c r="K71" s="245">
        <v>6294.0833333333339</v>
      </c>
      <c r="L71" s="245">
        <v>6343.3166666666657</v>
      </c>
      <c r="M71" s="246">
        <v>6244.85</v>
      </c>
      <c r="N71" s="246">
        <v>6147.85</v>
      </c>
      <c r="O71" s="246">
        <v>1965875</v>
      </c>
      <c r="P71" s="247">
        <v>2.9974489795918367E-3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4210.6499999999996</v>
      </c>
      <c r="F72" s="243">
        <v>4182.9666666666662</v>
      </c>
      <c r="G72" s="245">
        <v>4056.7333333333327</v>
      </c>
      <c r="H72" s="245">
        <v>3902.8166666666666</v>
      </c>
      <c r="I72" s="245">
        <v>3776.583333333333</v>
      </c>
      <c r="J72" s="245">
        <v>4336.8833333333323</v>
      </c>
      <c r="K72" s="245">
        <v>4463.1166666666659</v>
      </c>
      <c r="L72" s="245">
        <v>4617.0333333333319</v>
      </c>
      <c r="M72" s="246">
        <v>4309.2</v>
      </c>
      <c r="N72" s="246">
        <v>4029.05</v>
      </c>
      <c r="O72" s="246">
        <v>3497725</v>
      </c>
      <c r="P72" s="247">
        <v>-6.985294117647059E-2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3080.2</v>
      </c>
      <c r="F73" s="243">
        <v>3046.1666666666665</v>
      </c>
      <c r="G73" s="245">
        <v>2996.333333333333</v>
      </c>
      <c r="H73" s="245">
        <v>2912.4666666666667</v>
      </c>
      <c r="I73" s="245">
        <v>2862.6333333333332</v>
      </c>
      <c r="J73" s="245">
        <v>3130.0333333333328</v>
      </c>
      <c r="K73" s="245">
        <v>3179.8666666666659</v>
      </c>
      <c r="L73" s="245">
        <v>3263.7333333333327</v>
      </c>
      <c r="M73" s="246">
        <v>3096</v>
      </c>
      <c r="N73" s="246">
        <v>2962.3</v>
      </c>
      <c r="O73" s="246">
        <v>1935450</v>
      </c>
      <c r="P73" s="247">
        <v>3.0906694009081588E-2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377.85</v>
      </c>
      <c r="F74" s="243">
        <v>361.33333333333331</v>
      </c>
      <c r="G74" s="245">
        <v>338.06666666666661</v>
      </c>
      <c r="H74" s="245">
        <v>298.2833333333333</v>
      </c>
      <c r="I74" s="245">
        <v>275.01666666666659</v>
      </c>
      <c r="J74" s="245">
        <v>401.11666666666662</v>
      </c>
      <c r="K74" s="245">
        <v>424.38333333333338</v>
      </c>
      <c r="L74" s="245">
        <v>464.16666666666663</v>
      </c>
      <c r="M74" s="246">
        <v>384.6</v>
      </c>
      <c r="N74" s="246">
        <v>321.55</v>
      </c>
      <c r="O74" s="246">
        <v>23994000</v>
      </c>
      <c r="P74" s="247">
        <v>9.2802098704705696E-2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155.1</v>
      </c>
      <c r="F75" s="243">
        <v>154.28333333333333</v>
      </c>
      <c r="G75" s="245">
        <v>152.86666666666667</v>
      </c>
      <c r="H75" s="245">
        <v>150.63333333333335</v>
      </c>
      <c r="I75" s="245">
        <v>149.2166666666667</v>
      </c>
      <c r="J75" s="245">
        <v>156.51666666666665</v>
      </c>
      <c r="K75" s="245">
        <v>157.93333333333334</v>
      </c>
      <c r="L75" s="245">
        <v>160.16666666666663</v>
      </c>
      <c r="M75" s="246">
        <v>155.69999999999999</v>
      </c>
      <c r="N75" s="246">
        <v>152.05000000000001</v>
      </c>
      <c r="O75" s="246">
        <v>95825000</v>
      </c>
      <c r="P75" s="247">
        <v>-1.5629070070330815E-3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201.5</v>
      </c>
      <c r="F76" s="243">
        <v>198.79999999999998</v>
      </c>
      <c r="G76" s="245">
        <v>194.89999999999998</v>
      </c>
      <c r="H76" s="245">
        <v>188.29999999999998</v>
      </c>
      <c r="I76" s="245">
        <v>184.39999999999998</v>
      </c>
      <c r="J76" s="245">
        <v>205.39999999999998</v>
      </c>
      <c r="K76" s="245">
        <v>209.3</v>
      </c>
      <c r="L76" s="245">
        <v>215.89999999999998</v>
      </c>
      <c r="M76" s="246">
        <v>202.7</v>
      </c>
      <c r="N76" s="246">
        <v>192.2</v>
      </c>
      <c r="O76" s="246">
        <v>129564000</v>
      </c>
      <c r="P76" s="247">
        <v>-1.5949129573647452E-2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1043.7</v>
      </c>
      <c r="F77" s="243">
        <v>1042.1833333333334</v>
      </c>
      <c r="G77" s="245">
        <v>1022.1666666666667</v>
      </c>
      <c r="H77" s="245">
        <v>1000.6333333333333</v>
      </c>
      <c r="I77" s="245">
        <v>980.61666666666667</v>
      </c>
      <c r="J77" s="245">
        <v>1063.7166666666667</v>
      </c>
      <c r="K77" s="245">
        <v>1083.7333333333331</v>
      </c>
      <c r="L77" s="245">
        <v>1105.2666666666669</v>
      </c>
      <c r="M77" s="246">
        <v>1062.2</v>
      </c>
      <c r="N77" s="246">
        <v>1020.65</v>
      </c>
      <c r="O77" s="246">
        <v>13367550</v>
      </c>
      <c r="P77" s="247">
        <v>8.0367393800229621E-3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85.9</v>
      </c>
      <c r="F78" s="243">
        <v>85.899999999999991</v>
      </c>
      <c r="G78" s="245">
        <v>85.299999999999983</v>
      </c>
      <c r="H78" s="245">
        <v>84.699999999999989</v>
      </c>
      <c r="I78" s="245">
        <v>84.09999999999998</v>
      </c>
      <c r="J78" s="245">
        <v>86.499999999999986</v>
      </c>
      <c r="K78" s="245">
        <v>87.09999999999998</v>
      </c>
      <c r="L78" s="245">
        <v>87.699999999999989</v>
      </c>
      <c r="M78" s="246">
        <v>86.5</v>
      </c>
      <c r="N78" s="246">
        <v>85.3</v>
      </c>
      <c r="O78" s="246">
        <v>188887500</v>
      </c>
      <c r="P78" s="247">
        <v>-1.7835909631391202E-3</v>
      </c>
    </row>
    <row r="79" spans="1:16" ht="12.75" customHeight="1">
      <c r="A79" s="239">
        <v>69</v>
      </c>
      <c r="B79" s="251" t="s">
        <v>918</v>
      </c>
      <c r="C79" s="243" t="s">
        <v>117</v>
      </c>
      <c r="D79" s="244">
        <v>45407</v>
      </c>
      <c r="E79" s="243">
        <v>704.45</v>
      </c>
      <c r="F79" s="243">
        <v>705.2166666666667</v>
      </c>
      <c r="G79" s="245">
        <v>698.33333333333337</v>
      </c>
      <c r="H79" s="245">
        <v>692.2166666666667</v>
      </c>
      <c r="I79" s="245">
        <v>685.33333333333337</v>
      </c>
      <c r="J79" s="245">
        <v>711.33333333333337</v>
      </c>
      <c r="K79" s="245">
        <v>718.21666666666658</v>
      </c>
      <c r="L79" s="245">
        <v>724.33333333333337</v>
      </c>
      <c r="M79" s="246">
        <v>712.1</v>
      </c>
      <c r="N79" s="246">
        <v>699.1</v>
      </c>
      <c r="O79" s="246">
        <v>7759700</v>
      </c>
      <c r="P79" s="247">
        <v>-3.8384512683578105E-3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1251.6500000000001</v>
      </c>
      <c r="F80" s="243">
        <v>1255.4333333333334</v>
      </c>
      <c r="G80" s="245">
        <v>1226.9666666666667</v>
      </c>
      <c r="H80" s="245">
        <v>1202.2833333333333</v>
      </c>
      <c r="I80" s="245">
        <v>1173.8166666666666</v>
      </c>
      <c r="J80" s="245">
        <v>1280.1166666666668</v>
      </c>
      <c r="K80" s="245">
        <v>1308.5833333333335</v>
      </c>
      <c r="L80" s="245">
        <v>1333.2666666666669</v>
      </c>
      <c r="M80" s="246">
        <v>1283.9000000000001</v>
      </c>
      <c r="N80" s="246">
        <v>1230.75</v>
      </c>
      <c r="O80" s="246">
        <v>6032500</v>
      </c>
      <c r="P80" s="247">
        <v>1.9089450122476561E-2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2593</v>
      </c>
      <c r="F81" s="243">
        <v>2607.5666666666666</v>
      </c>
      <c r="G81" s="245">
        <v>2516.4333333333334</v>
      </c>
      <c r="H81" s="245">
        <v>2439.8666666666668</v>
      </c>
      <c r="I81" s="245">
        <v>2348.7333333333336</v>
      </c>
      <c r="J81" s="245">
        <v>2684.1333333333332</v>
      </c>
      <c r="K81" s="245">
        <v>2775.2666666666664</v>
      </c>
      <c r="L81" s="245">
        <v>2851.833333333333</v>
      </c>
      <c r="M81" s="246">
        <v>2698.7</v>
      </c>
      <c r="N81" s="246">
        <v>2531</v>
      </c>
      <c r="O81" s="246">
        <v>3895950</v>
      </c>
      <c r="P81" s="247">
        <v>-0.11079791847354727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441.25</v>
      </c>
      <c r="F82" s="243">
        <v>444.93333333333339</v>
      </c>
      <c r="G82" s="245">
        <v>436.6666666666668</v>
      </c>
      <c r="H82" s="245">
        <v>432.08333333333343</v>
      </c>
      <c r="I82" s="245">
        <v>423.81666666666683</v>
      </c>
      <c r="J82" s="245">
        <v>449.51666666666677</v>
      </c>
      <c r="K82" s="245">
        <v>457.78333333333342</v>
      </c>
      <c r="L82" s="245">
        <v>462.36666666666673</v>
      </c>
      <c r="M82" s="246">
        <v>453.2</v>
      </c>
      <c r="N82" s="246">
        <v>440.35</v>
      </c>
      <c r="O82" s="246">
        <v>9160000</v>
      </c>
      <c r="P82" s="247">
        <v>3.6668175645088279E-2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2286.6999999999998</v>
      </c>
      <c r="F83" s="243">
        <v>2274.1666666666665</v>
      </c>
      <c r="G83" s="245">
        <v>2254.4833333333331</v>
      </c>
      <c r="H83" s="245">
        <v>2222.2666666666664</v>
      </c>
      <c r="I83" s="245">
        <v>2202.583333333333</v>
      </c>
      <c r="J83" s="245">
        <v>2306.3833333333332</v>
      </c>
      <c r="K83" s="245">
        <v>2326.0666666666666</v>
      </c>
      <c r="L83" s="245">
        <v>2358.2833333333333</v>
      </c>
      <c r="M83" s="246">
        <v>2293.85</v>
      </c>
      <c r="N83" s="246">
        <v>2241.9499999999998</v>
      </c>
      <c r="O83" s="246">
        <v>6799635</v>
      </c>
      <c r="P83" s="247">
        <v>5.501869224800734E-3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566.5</v>
      </c>
      <c r="F84" s="243">
        <v>562.2833333333333</v>
      </c>
      <c r="G84" s="245">
        <v>556.61666666666656</v>
      </c>
      <c r="H84" s="245">
        <v>546.73333333333323</v>
      </c>
      <c r="I84" s="245">
        <v>541.06666666666649</v>
      </c>
      <c r="J84" s="245">
        <v>572.16666666666663</v>
      </c>
      <c r="K84" s="245">
        <v>577.83333333333337</v>
      </c>
      <c r="L84" s="245">
        <v>587.7166666666667</v>
      </c>
      <c r="M84" s="246">
        <v>567.95000000000005</v>
      </c>
      <c r="N84" s="246">
        <v>552.4</v>
      </c>
      <c r="O84" s="246">
        <v>6810000</v>
      </c>
      <c r="P84" s="247">
        <v>8.0309339678762637E-2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3576.1</v>
      </c>
      <c r="F85" s="243">
        <v>3578.4333333333329</v>
      </c>
      <c r="G85" s="245">
        <v>3546.8666666666659</v>
      </c>
      <c r="H85" s="245">
        <v>3517.6333333333328</v>
      </c>
      <c r="I85" s="245">
        <v>3486.0666666666657</v>
      </c>
      <c r="J85" s="245">
        <v>3607.6666666666661</v>
      </c>
      <c r="K85" s="245">
        <v>3639.2333333333327</v>
      </c>
      <c r="L85" s="245">
        <v>3668.4666666666662</v>
      </c>
      <c r="M85" s="246">
        <v>3610</v>
      </c>
      <c r="N85" s="246">
        <v>3549.2</v>
      </c>
      <c r="O85" s="246">
        <v>7314000</v>
      </c>
      <c r="P85" s="247">
        <v>-3.637255302627815E-3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1536</v>
      </c>
      <c r="F86" s="243">
        <v>1551.2833333333335</v>
      </c>
      <c r="G86" s="245">
        <v>1516.0166666666671</v>
      </c>
      <c r="H86" s="245">
        <v>1496.0333333333335</v>
      </c>
      <c r="I86" s="245">
        <v>1460.7666666666671</v>
      </c>
      <c r="J86" s="245">
        <v>1571.2666666666671</v>
      </c>
      <c r="K86" s="245">
        <v>1606.5333333333335</v>
      </c>
      <c r="L86" s="245">
        <v>1626.5166666666671</v>
      </c>
      <c r="M86" s="246">
        <v>1586.55</v>
      </c>
      <c r="N86" s="246">
        <v>1531.3</v>
      </c>
      <c r="O86" s="246">
        <v>6911500</v>
      </c>
      <c r="P86" s="247">
        <v>-4.3589566180031826E-2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1546.9</v>
      </c>
      <c r="F87" s="243">
        <v>1550.6499999999999</v>
      </c>
      <c r="G87" s="245">
        <v>1536.9499999999998</v>
      </c>
      <c r="H87" s="245">
        <v>1527</v>
      </c>
      <c r="I87" s="245">
        <v>1513.3</v>
      </c>
      <c r="J87" s="245">
        <v>1560.5999999999997</v>
      </c>
      <c r="K87" s="245">
        <v>1574.3</v>
      </c>
      <c r="L87" s="245">
        <v>1584.2499999999995</v>
      </c>
      <c r="M87" s="246">
        <v>1564.35</v>
      </c>
      <c r="N87" s="246">
        <v>1540.7</v>
      </c>
      <c r="O87" s="246">
        <v>15048600</v>
      </c>
      <c r="P87" s="247">
        <v>-3.199332313256364E-3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3675.15</v>
      </c>
      <c r="F88" s="243">
        <v>3668.4499999999994</v>
      </c>
      <c r="G88" s="245">
        <v>3636.8999999999987</v>
      </c>
      <c r="H88" s="245">
        <v>3598.6499999999992</v>
      </c>
      <c r="I88" s="245">
        <v>3567.0999999999985</v>
      </c>
      <c r="J88" s="245">
        <v>3706.6999999999989</v>
      </c>
      <c r="K88" s="245">
        <v>3738.2499999999991</v>
      </c>
      <c r="L88" s="245">
        <v>3776.4999999999991</v>
      </c>
      <c r="M88" s="246">
        <v>3700</v>
      </c>
      <c r="N88" s="246">
        <v>3630.2</v>
      </c>
      <c r="O88" s="246">
        <v>2919300</v>
      </c>
      <c r="P88" s="247">
        <v>2.5757263548320626E-3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1549.85</v>
      </c>
      <c r="F89" s="243">
        <v>1551.4000000000003</v>
      </c>
      <c r="G89" s="245">
        <v>1542.8500000000006</v>
      </c>
      <c r="H89" s="245">
        <v>1535.8500000000004</v>
      </c>
      <c r="I89" s="245">
        <v>1527.3000000000006</v>
      </c>
      <c r="J89" s="245">
        <v>1558.4000000000005</v>
      </c>
      <c r="K89" s="245">
        <v>1566.9500000000003</v>
      </c>
      <c r="L89" s="245">
        <v>1573.9500000000005</v>
      </c>
      <c r="M89" s="246">
        <v>1559.95</v>
      </c>
      <c r="N89" s="246">
        <v>1544.4</v>
      </c>
      <c r="O89" s="246">
        <v>179330800</v>
      </c>
      <c r="P89" s="247">
        <v>-1.4659708014638555E-2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636.1</v>
      </c>
      <c r="F90" s="243">
        <v>634.05000000000007</v>
      </c>
      <c r="G90" s="245">
        <v>631.15000000000009</v>
      </c>
      <c r="H90" s="245">
        <v>626.20000000000005</v>
      </c>
      <c r="I90" s="245">
        <v>623.30000000000007</v>
      </c>
      <c r="J90" s="245">
        <v>639.00000000000011</v>
      </c>
      <c r="K90" s="245">
        <v>641.9</v>
      </c>
      <c r="L90" s="245">
        <v>646.85000000000014</v>
      </c>
      <c r="M90" s="246">
        <v>636.95000000000005</v>
      </c>
      <c r="N90" s="246">
        <v>629.1</v>
      </c>
      <c r="O90" s="246">
        <v>27335000</v>
      </c>
      <c r="P90" s="247">
        <v>-9.8418137626011069E-3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4614</v>
      </c>
      <c r="F91" s="243">
        <v>4593.0999999999995</v>
      </c>
      <c r="G91" s="245">
        <v>4557.8499999999985</v>
      </c>
      <c r="H91" s="245">
        <v>4501.6999999999989</v>
      </c>
      <c r="I91" s="245">
        <v>4466.449999999998</v>
      </c>
      <c r="J91" s="245">
        <v>4649.2499999999991</v>
      </c>
      <c r="K91" s="245">
        <v>4684.5000000000009</v>
      </c>
      <c r="L91" s="245">
        <v>4740.6499999999996</v>
      </c>
      <c r="M91" s="246">
        <v>4628.3500000000004</v>
      </c>
      <c r="N91" s="246">
        <v>4536.95</v>
      </c>
      <c r="O91" s="246">
        <v>4223700</v>
      </c>
      <c r="P91" s="247">
        <v>-1.2069328468177671E-2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579.04999999999995</v>
      </c>
      <c r="F92" s="243">
        <v>577.1</v>
      </c>
      <c r="G92" s="245">
        <v>573.25</v>
      </c>
      <c r="H92" s="245">
        <v>567.44999999999993</v>
      </c>
      <c r="I92" s="245">
        <v>563.59999999999991</v>
      </c>
      <c r="J92" s="245">
        <v>582.90000000000009</v>
      </c>
      <c r="K92" s="245">
        <v>586.75000000000023</v>
      </c>
      <c r="L92" s="245">
        <v>592.55000000000018</v>
      </c>
      <c r="M92" s="246">
        <v>580.95000000000005</v>
      </c>
      <c r="N92" s="246">
        <v>571.29999999999995</v>
      </c>
      <c r="O92" s="246">
        <v>40983600</v>
      </c>
      <c r="P92" s="247">
        <v>-3.3025773722379216E-3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332.15</v>
      </c>
      <c r="F93" s="243">
        <v>328.83333333333331</v>
      </c>
      <c r="G93" s="245">
        <v>323.76666666666665</v>
      </c>
      <c r="H93" s="245">
        <v>315.38333333333333</v>
      </c>
      <c r="I93" s="245">
        <v>310.31666666666666</v>
      </c>
      <c r="J93" s="245">
        <v>337.21666666666664</v>
      </c>
      <c r="K93" s="245">
        <v>342.28333333333336</v>
      </c>
      <c r="L93" s="245">
        <v>350.66666666666663</v>
      </c>
      <c r="M93" s="246">
        <v>333.9</v>
      </c>
      <c r="N93" s="246">
        <v>320.45</v>
      </c>
      <c r="O93" s="246">
        <v>30045700</v>
      </c>
      <c r="P93" s="247">
        <v>-4.4174675434159504E-2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463.8</v>
      </c>
      <c r="F94" s="243">
        <v>464.76666666666665</v>
      </c>
      <c r="G94" s="245">
        <v>456.08333333333331</v>
      </c>
      <c r="H94" s="245">
        <v>448.36666666666667</v>
      </c>
      <c r="I94" s="245">
        <v>439.68333333333334</v>
      </c>
      <c r="J94" s="245">
        <v>472.48333333333329</v>
      </c>
      <c r="K94" s="245">
        <v>481.16666666666669</v>
      </c>
      <c r="L94" s="245">
        <v>488.88333333333327</v>
      </c>
      <c r="M94" s="246">
        <v>473.45</v>
      </c>
      <c r="N94" s="246">
        <v>457.05</v>
      </c>
      <c r="O94" s="246">
        <v>39209400</v>
      </c>
      <c r="P94" s="247">
        <v>-2.9083372334024204E-2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2278.9</v>
      </c>
      <c r="F95" s="243">
        <v>2282.9666666666667</v>
      </c>
      <c r="G95" s="245">
        <v>2267.9333333333334</v>
      </c>
      <c r="H95" s="245">
        <v>2256.9666666666667</v>
      </c>
      <c r="I95" s="245">
        <v>2241.9333333333334</v>
      </c>
      <c r="J95" s="245">
        <v>2293.9333333333334</v>
      </c>
      <c r="K95" s="245">
        <v>2308.9666666666672</v>
      </c>
      <c r="L95" s="245">
        <v>2319.9333333333334</v>
      </c>
      <c r="M95" s="246">
        <v>2298</v>
      </c>
      <c r="N95" s="246">
        <v>2272</v>
      </c>
      <c r="O95" s="246">
        <v>18850200</v>
      </c>
      <c r="P95" s="247">
        <v>-5.6967433617115546E-3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1088.2</v>
      </c>
      <c r="F96" s="243">
        <v>1087.2666666666667</v>
      </c>
      <c r="G96" s="245">
        <v>1081.1833333333334</v>
      </c>
      <c r="H96" s="245">
        <v>1074.1666666666667</v>
      </c>
      <c r="I96" s="245">
        <v>1068.0833333333335</v>
      </c>
      <c r="J96" s="245">
        <v>1094.2833333333333</v>
      </c>
      <c r="K96" s="245">
        <v>1100.3666666666668</v>
      </c>
      <c r="L96" s="245">
        <v>1107.3833333333332</v>
      </c>
      <c r="M96" s="246">
        <v>1093.3499999999999</v>
      </c>
      <c r="N96" s="246">
        <v>1080.25</v>
      </c>
      <c r="O96" s="246">
        <v>81068400</v>
      </c>
      <c r="P96" s="247">
        <v>1.7841134801638219E-2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1717.7</v>
      </c>
      <c r="F97" s="243">
        <v>1718.1666666666667</v>
      </c>
      <c r="G97" s="245">
        <v>1707.3833333333334</v>
      </c>
      <c r="H97" s="245">
        <v>1697.0666666666666</v>
      </c>
      <c r="I97" s="245">
        <v>1686.2833333333333</v>
      </c>
      <c r="J97" s="245">
        <v>1728.4833333333336</v>
      </c>
      <c r="K97" s="245">
        <v>1739.2666666666669</v>
      </c>
      <c r="L97" s="245">
        <v>1749.5833333333337</v>
      </c>
      <c r="M97" s="246">
        <v>1728.95</v>
      </c>
      <c r="N97" s="246">
        <v>1707.85</v>
      </c>
      <c r="O97" s="246">
        <v>2854500</v>
      </c>
      <c r="P97" s="247">
        <v>-4.1862899005756151E-3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631.29999999999995</v>
      </c>
      <c r="F98" s="243">
        <v>626.51666666666654</v>
      </c>
      <c r="G98" s="245">
        <v>618.3833333333331</v>
      </c>
      <c r="H98" s="245">
        <v>605.46666666666658</v>
      </c>
      <c r="I98" s="245">
        <v>597.33333333333314</v>
      </c>
      <c r="J98" s="245">
        <v>639.43333333333305</v>
      </c>
      <c r="K98" s="245">
        <v>647.56666666666649</v>
      </c>
      <c r="L98" s="245">
        <v>660.48333333333301</v>
      </c>
      <c r="M98" s="246">
        <v>634.65</v>
      </c>
      <c r="N98" s="246">
        <v>613.6</v>
      </c>
      <c r="O98" s="246">
        <v>12547500</v>
      </c>
      <c r="P98" s="247">
        <v>3.0807147258163893E-2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13.15</v>
      </c>
      <c r="F99" s="243">
        <v>13.283333333333331</v>
      </c>
      <c r="G99" s="245">
        <v>12.566666666666663</v>
      </c>
      <c r="H99" s="245">
        <v>11.983333333333331</v>
      </c>
      <c r="I99" s="245">
        <v>11.266666666666662</v>
      </c>
      <c r="J99" s="245">
        <v>13.866666666666664</v>
      </c>
      <c r="K99" s="245">
        <v>14.583333333333332</v>
      </c>
      <c r="L99" s="245">
        <v>15.166666666666664</v>
      </c>
      <c r="M99" s="246">
        <v>14</v>
      </c>
      <c r="N99" s="246">
        <v>12.7</v>
      </c>
      <c r="O99" s="246">
        <v>2708320000</v>
      </c>
      <c r="P99" s="247">
        <v>0.12899353031414659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121.7</v>
      </c>
      <c r="F100" s="243">
        <v>121.10000000000001</v>
      </c>
      <c r="G100" s="245">
        <v>119.75000000000001</v>
      </c>
      <c r="H100" s="245">
        <v>117.80000000000001</v>
      </c>
      <c r="I100" s="245">
        <v>116.45000000000002</v>
      </c>
      <c r="J100" s="245">
        <v>123.05000000000001</v>
      </c>
      <c r="K100" s="245">
        <v>124.4</v>
      </c>
      <c r="L100" s="245">
        <v>126.35000000000001</v>
      </c>
      <c r="M100" s="246">
        <v>122.45</v>
      </c>
      <c r="N100" s="246">
        <v>119.15</v>
      </c>
      <c r="O100" s="246">
        <v>72085000</v>
      </c>
      <c r="P100" s="247">
        <v>-1.1857436600411241E-2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82.85</v>
      </c>
      <c r="F101" s="243">
        <v>82.866666666666674</v>
      </c>
      <c r="G101" s="245">
        <v>81.783333333333346</v>
      </c>
      <c r="H101" s="245">
        <v>80.716666666666669</v>
      </c>
      <c r="I101" s="245">
        <v>79.63333333333334</v>
      </c>
      <c r="J101" s="245">
        <v>83.933333333333351</v>
      </c>
      <c r="K101" s="245">
        <v>85.016666666666666</v>
      </c>
      <c r="L101" s="245">
        <v>86.083333333333357</v>
      </c>
      <c r="M101" s="246">
        <v>83.95</v>
      </c>
      <c r="N101" s="246">
        <v>81.8</v>
      </c>
      <c r="O101" s="246">
        <v>353197500</v>
      </c>
      <c r="P101" s="247">
        <v>-1.7401464727606567E-2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146.1</v>
      </c>
      <c r="F102" s="243">
        <v>146.18333333333334</v>
      </c>
      <c r="G102" s="245">
        <v>144.71666666666667</v>
      </c>
      <c r="H102" s="245">
        <v>143.33333333333334</v>
      </c>
      <c r="I102" s="245">
        <v>141.86666666666667</v>
      </c>
      <c r="J102" s="245">
        <v>147.56666666666666</v>
      </c>
      <c r="K102" s="245">
        <v>149.03333333333336</v>
      </c>
      <c r="L102" s="245">
        <v>150.41666666666666</v>
      </c>
      <c r="M102" s="246">
        <v>147.65</v>
      </c>
      <c r="N102" s="246">
        <v>144.80000000000001</v>
      </c>
      <c r="O102" s="246">
        <v>63292500</v>
      </c>
      <c r="P102" s="247">
        <v>-8.5178875638841564E-3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468</v>
      </c>
      <c r="F103" s="243">
        <v>463.98333333333329</v>
      </c>
      <c r="G103" s="245">
        <v>456.16666666666657</v>
      </c>
      <c r="H103" s="245">
        <v>444.33333333333326</v>
      </c>
      <c r="I103" s="245">
        <v>436.51666666666654</v>
      </c>
      <c r="J103" s="245">
        <v>475.81666666666661</v>
      </c>
      <c r="K103" s="245">
        <v>483.63333333333333</v>
      </c>
      <c r="L103" s="245">
        <v>495.46666666666664</v>
      </c>
      <c r="M103" s="246">
        <v>471.8</v>
      </c>
      <c r="N103" s="246">
        <v>452.15</v>
      </c>
      <c r="O103" s="246">
        <v>17265875</v>
      </c>
      <c r="P103" s="247">
        <v>-2.2953625894802366E-2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607.25</v>
      </c>
      <c r="F104" s="243">
        <v>597.76666666666665</v>
      </c>
      <c r="G104" s="245">
        <v>578.2833333333333</v>
      </c>
      <c r="H104" s="245">
        <v>549.31666666666661</v>
      </c>
      <c r="I104" s="245">
        <v>529.83333333333326</v>
      </c>
      <c r="J104" s="245">
        <v>626.73333333333335</v>
      </c>
      <c r="K104" s="245">
        <v>646.2166666666667</v>
      </c>
      <c r="L104" s="245">
        <v>675.18333333333339</v>
      </c>
      <c r="M104" s="246">
        <v>617.25</v>
      </c>
      <c r="N104" s="246">
        <v>568.79999999999995</v>
      </c>
      <c r="O104" s="246">
        <v>15914000</v>
      </c>
      <c r="P104" s="247">
        <v>-5.1948051948051951E-2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231.6</v>
      </c>
      <c r="F105" s="243">
        <v>230.5333333333333</v>
      </c>
      <c r="G105" s="245">
        <v>227.11666666666662</v>
      </c>
      <c r="H105" s="245">
        <v>222.63333333333333</v>
      </c>
      <c r="I105" s="245">
        <v>219.21666666666664</v>
      </c>
      <c r="J105" s="245">
        <v>235.01666666666659</v>
      </c>
      <c r="K105" s="245">
        <v>238.43333333333328</v>
      </c>
      <c r="L105" s="245">
        <v>242.91666666666657</v>
      </c>
      <c r="M105" s="246">
        <v>233.95</v>
      </c>
      <c r="N105" s="246">
        <v>226.05</v>
      </c>
      <c r="O105" s="246">
        <v>27697900</v>
      </c>
      <c r="P105" s="247">
        <v>7.7626085975403367E-2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2540.8000000000002</v>
      </c>
      <c r="F106" s="243">
        <v>2535.2166666666667</v>
      </c>
      <c r="G106" s="245">
        <v>2515.4833333333336</v>
      </c>
      <c r="H106" s="245">
        <v>2490.166666666667</v>
      </c>
      <c r="I106" s="245">
        <v>2470.4333333333338</v>
      </c>
      <c r="J106" s="245">
        <v>2560.5333333333333</v>
      </c>
      <c r="K106" s="245">
        <v>2580.266666666666</v>
      </c>
      <c r="L106" s="245">
        <v>2605.583333333333</v>
      </c>
      <c r="M106" s="246">
        <v>2554.9499999999998</v>
      </c>
      <c r="N106" s="246">
        <v>2509.9</v>
      </c>
      <c r="O106" s="246">
        <v>1401900</v>
      </c>
      <c r="P106" s="247">
        <v>1.8526591107236267E-2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3605.05</v>
      </c>
      <c r="F107" s="243">
        <v>3579.1166666666668</v>
      </c>
      <c r="G107" s="245">
        <v>3541.0333333333338</v>
      </c>
      <c r="H107" s="245">
        <v>3477.0166666666669</v>
      </c>
      <c r="I107" s="245">
        <v>3438.9333333333338</v>
      </c>
      <c r="J107" s="245">
        <v>3643.1333333333337</v>
      </c>
      <c r="K107" s="245">
        <v>3681.2166666666667</v>
      </c>
      <c r="L107" s="245">
        <v>3745.2333333333336</v>
      </c>
      <c r="M107" s="246">
        <v>3617.2</v>
      </c>
      <c r="N107" s="246">
        <v>3515.1</v>
      </c>
      <c r="O107" s="246">
        <v>5906700</v>
      </c>
      <c r="P107" s="247">
        <v>-1.7563993812683996E-2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1572.15</v>
      </c>
      <c r="F108" s="243">
        <v>1569.95</v>
      </c>
      <c r="G108" s="245">
        <v>1558.1000000000001</v>
      </c>
      <c r="H108" s="245">
        <v>1544.0500000000002</v>
      </c>
      <c r="I108" s="245">
        <v>1532.2000000000003</v>
      </c>
      <c r="J108" s="245">
        <v>1584</v>
      </c>
      <c r="K108" s="245">
        <v>1595.85</v>
      </c>
      <c r="L108" s="245">
        <v>1609.8999999999999</v>
      </c>
      <c r="M108" s="246">
        <v>1581.8</v>
      </c>
      <c r="N108" s="246">
        <v>1555.9</v>
      </c>
      <c r="O108" s="246">
        <v>21703500</v>
      </c>
      <c r="P108" s="247">
        <v>-2.8774080952274406E-2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328.35</v>
      </c>
      <c r="F109" s="243">
        <v>326.18333333333334</v>
      </c>
      <c r="G109" s="245">
        <v>319.76666666666665</v>
      </c>
      <c r="H109" s="245">
        <v>311.18333333333334</v>
      </c>
      <c r="I109" s="245">
        <v>304.76666666666665</v>
      </c>
      <c r="J109" s="245">
        <v>334.76666666666665</v>
      </c>
      <c r="K109" s="245">
        <v>341.18333333333328</v>
      </c>
      <c r="L109" s="245">
        <v>349.76666666666665</v>
      </c>
      <c r="M109" s="246">
        <v>332.6</v>
      </c>
      <c r="N109" s="246">
        <v>317.60000000000002</v>
      </c>
      <c r="O109" s="246">
        <v>100878000</v>
      </c>
      <c r="P109" s="247">
        <v>-2.2437481466837994E-2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1483.4</v>
      </c>
      <c r="F110" s="243">
        <v>1486.9833333333333</v>
      </c>
      <c r="G110" s="245">
        <v>1477.7166666666667</v>
      </c>
      <c r="H110" s="245">
        <v>1472.0333333333333</v>
      </c>
      <c r="I110" s="245">
        <v>1462.7666666666667</v>
      </c>
      <c r="J110" s="245">
        <v>1492.6666666666667</v>
      </c>
      <c r="K110" s="245">
        <v>1501.9333333333336</v>
      </c>
      <c r="L110" s="245">
        <v>1507.6166666666668</v>
      </c>
      <c r="M110" s="246">
        <v>1496.25</v>
      </c>
      <c r="N110" s="246">
        <v>1481.3</v>
      </c>
      <c r="O110" s="246">
        <v>47740400</v>
      </c>
      <c r="P110" s="247">
        <v>1.1569169223467192E-2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170.6</v>
      </c>
      <c r="F111" s="243">
        <v>170.83333333333334</v>
      </c>
      <c r="G111" s="245">
        <v>169.41666666666669</v>
      </c>
      <c r="H111" s="245">
        <v>168.23333333333335</v>
      </c>
      <c r="I111" s="245">
        <v>166.81666666666669</v>
      </c>
      <c r="J111" s="245">
        <v>172.01666666666668</v>
      </c>
      <c r="K111" s="245">
        <v>173.43333333333337</v>
      </c>
      <c r="L111" s="245">
        <v>174.61666666666667</v>
      </c>
      <c r="M111" s="246">
        <v>172.25</v>
      </c>
      <c r="N111" s="246">
        <v>169.65</v>
      </c>
      <c r="O111" s="246">
        <v>167446500</v>
      </c>
      <c r="P111" s="247">
        <v>-1.7730496453900711E-2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1297.55</v>
      </c>
      <c r="F112" s="243">
        <v>1304.5333333333335</v>
      </c>
      <c r="G112" s="245">
        <v>1283.0666666666671</v>
      </c>
      <c r="H112" s="245">
        <v>1268.5833333333335</v>
      </c>
      <c r="I112" s="245">
        <v>1247.116666666667</v>
      </c>
      <c r="J112" s="245">
        <v>1319.0166666666671</v>
      </c>
      <c r="K112" s="245">
        <v>1340.4833333333338</v>
      </c>
      <c r="L112" s="245">
        <v>1354.9666666666672</v>
      </c>
      <c r="M112" s="246">
        <v>1326</v>
      </c>
      <c r="N112" s="246">
        <v>1290.05</v>
      </c>
      <c r="O112" s="246">
        <v>2739100</v>
      </c>
      <c r="P112" s="247">
        <v>-7.0167696381288613E-2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1018</v>
      </c>
      <c r="F113" s="243">
        <v>1016.9166666666666</v>
      </c>
      <c r="G113" s="245">
        <v>1003.1833333333332</v>
      </c>
      <c r="H113" s="245">
        <v>988.36666666666656</v>
      </c>
      <c r="I113" s="245">
        <v>974.6333333333331</v>
      </c>
      <c r="J113" s="245">
        <v>1031.7333333333331</v>
      </c>
      <c r="K113" s="245">
        <v>1045.4666666666667</v>
      </c>
      <c r="L113" s="245">
        <v>1060.2833333333333</v>
      </c>
      <c r="M113" s="246">
        <v>1030.6500000000001</v>
      </c>
      <c r="N113" s="246">
        <v>1002.1</v>
      </c>
      <c r="O113" s="246">
        <v>15265250</v>
      </c>
      <c r="P113" s="247">
        <v>7.3329868930076796E-3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430.9</v>
      </c>
      <c r="F114" s="243">
        <v>430.95</v>
      </c>
      <c r="G114" s="245">
        <v>428.75</v>
      </c>
      <c r="H114" s="245">
        <v>426.6</v>
      </c>
      <c r="I114" s="245">
        <v>424.40000000000003</v>
      </c>
      <c r="J114" s="245">
        <v>433.09999999999997</v>
      </c>
      <c r="K114" s="245">
        <v>435.2999999999999</v>
      </c>
      <c r="L114" s="245">
        <v>437.44999999999993</v>
      </c>
      <c r="M114" s="246">
        <v>433.15</v>
      </c>
      <c r="N114" s="246">
        <v>428.8</v>
      </c>
      <c r="O114" s="246">
        <v>108644800</v>
      </c>
      <c r="P114" s="247">
        <v>7.7469909915258012E-3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915.05</v>
      </c>
      <c r="F115" s="243">
        <v>915.38333333333333</v>
      </c>
      <c r="G115" s="245">
        <v>904.91666666666663</v>
      </c>
      <c r="H115" s="245">
        <v>894.7833333333333</v>
      </c>
      <c r="I115" s="245">
        <v>884.31666666666661</v>
      </c>
      <c r="J115" s="245">
        <v>925.51666666666665</v>
      </c>
      <c r="K115" s="245">
        <v>935.98333333333335</v>
      </c>
      <c r="L115" s="245">
        <v>946.11666666666667</v>
      </c>
      <c r="M115" s="246">
        <v>925.85</v>
      </c>
      <c r="N115" s="246">
        <v>905.25</v>
      </c>
      <c r="O115" s="246">
        <v>11793750</v>
      </c>
      <c r="P115" s="247">
        <v>-5.0995775497887752E-2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4410.75</v>
      </c>
      <c r="F116" s="243">
        <v>4401.2166666666672</v>
      </c>
      <c r="G116" s="245">
        <v>4371.3333333333339</v>
      </c>
      <c r="H116" s="245">
        <v>4331.916666666667</v>
      </c>
      <c r="I116" s="245">
        <v>4302.0333333333338</v>
      </c>
      <c r="J116" s="245">
        <v>4440.6333333333341</v>
      </c>
      <c r="K116" s="245">
        <v>4470.5166666666673</v>
      </c>
      <c r="L116" s="245">
        <v>4509.9333333333343</v>
      </c>
      <c r="M116" s="246">
        <v>4431.1000000000004</v>
      </c>
      <c r="N116" s="246">
        <v>4361.8</v>
      </c>
      <c r="O116" s="246">
        <v>827250</v>
      </c>
      <c r="P116" s="247">
        <v>1.1617242433506572E-2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877.9</v>
      </c>
      <c r="F117" s="243">
        <v>870.18333333333339</v>
      </c>
      <c r="G117" s="245">
        <v>860.96666666666681</v>
      </c>
      <c r="H117" s="245">
        <v>844.03333333333342</v>
      </c>
      <c r="I117" s="245">
        <v>834.81666666666683</v>
      </c>
      <c r="J117" s="245">
        <v>887.11666666666679</v>
      </c>
      <c r="K117" s="245">
        <v>896.33333333333348</v>
      </c>
      <c r="L117" s="245">
        <v>913.26666666666677</v>
      </c>
      <c r="M117" s="246">
        <v>879.4</v>
      </c>
      <c r="N117" s="246">
        <v>853.25</v>
      </c>
      <c r="O117" s="246">
        <v>19952325</v>
      </c>
      <c r="P117" s="247">
        <v>-3.6507056944489719E-2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454.4</v>
      </c>
      <c r="F118" s="243">
        <v>455.56666666666666</v>
      </c>
      <c r="G118" s="245">
        <v>447.5333333333333</v>
      </c>
      <c r="H118" s="245">
        <v>440.66666666666663</v>
      </c>
      <c r="I118" s="245">
        <v>432.63333333333327</v>
      </c>
      <c r="J118" s="245">
        <v>462.43333333333334</v>
      </c>
      <c r="K118" s="245">
        <v>470.46666666666675</v>
      </c>
      <c r="L118" s="245">
        <v>477.33333333333337</v>
      </c>
      <c r="M118" s="246">
        <v>463.6</v>
      </c>
      <c r="N118" s="246">
        <v>448.7</v>
      </c>
      <c r="O118" s="246">
        <v>17810000</v>
      </c>
      <c r="P118" s="247">
        <v>7.6702183934104134E-2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1796.1</v>
      </c>
      <c r="F119" s="243">
        <v>1797.3500000000001</v>
      </c>
      <c r="G119" s="245">
        <v>1788.7500000000002</v>
      </c>
      <c r="H119" s="245">
        <v>1781.4</v>
      </c>
      <c r="I119" s="245">
        <v>1772.8000000000002</v>
      </c>
      <c r="J119" s="245">
        <v>1804.7000000000003</v>
      </c>
      <c r="K119" s="245">
        <v>1813.3000000000002</v>
      </c>
      <c r="L119" s="245">
        <v>1820.6500000000003</v>
      </c>
      <c r="M119" s="246">
        <v>1805.95</v>
      </c>
      <c r="N119" s="246">
        <v>1790</v>
      </c>
      <c r="O119" s="246">
        <v>39799600</v>
      </c>
      <c r="P119" s="247">
        <v>-1.9327813916814509E-2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169.55</v>
      </c>
      <c r="F120" s="243">
        <v>170.25</v>
      </c>
      <c r="G120" s="245">
        <v>168.4</v>
      </c>
      <c r="H120" s="245">
        <v>167.25</v>
      </c>
      <c r="I120" s="245">
        <v>165.4</v>
      </c>
      <c r="J120" s="245">
        <v>171.4</v>
      </c>
      <c r="K120" s="245">
        <v>173.25000000000003</v>
      </c>
      <c r="L120" s="245">
        <v>174.4</v>
      </c>
      <c r="M120" s="246">
        <v>172.1</v>
      </c>
      <c r="N120" s="246">
        <v>169.1</v>
      </c>
      <c r="O120" s="246">
        <v>47738938</v>
      </c>
      <c r="P120" s="247">
        <v>1.2971028214353341E-2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2295.4</v>
      </c>
      <c r="F121" s="243">
        <v>2294.2833333333333</v>
      </c>
      <c r="G121" s="245">
        <v>2269.4666666666667</v>
      </c>
      <c r="H121" s="245">
        <v>2243.5333333333333</v>
      </c>
      <c r="I121" s="245">
        <v>2218.7166666666667</v>
      </c>
      <c r="J121" s="245">
        <v>2320.2166666666667</v>
      </c>
      <c r="K121" s="245">
        <v>2345.0333333333333</v>
      </c>
      <c r="L121" s="245">
        <v>2370.9666666666667</v>
      </c>
      <c r="M121" s="246">
        <v>2319.1</v>
      </c>
      <c r="N121" s="246">
        <v>2268.35</v>
      </c>
      <c r="O121" s="246">
        <v>2148000</v>
      </c>
      <c r="P121" s="247">
        <v>2.8011204481792717E-3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465.2</v>
      </c>
      <c r="F122" s="243">
        <v>455.90000000000003</v>
      </c>
      <c r="G122" s="245">
        <v>443.80000000000007</v>
      </c>
      <c r="H122" s="245">
        <v>422.40000000000003</v>
      </c>
      <c r="I122" s="245">
        <v>410.30000000000007</v>
      </c>
      <c r="J122" s="245">
        <v>477.30000000000007</v>
      </c>
      <c r="K122" s="245">
        <v>489.40000000000009</v>
      </c>
      <c r="L122" s="245">
        <v>510.80000000000007</v>
      </c>
      <c r="M122" s="246">
        <v>468</v>
      </c>
      <c r="N122" s="246">
        <v>434.5</v>
      </c>
      <c r="O122" s="246">
        <v>13773400</v>
      </c>
      <c r="P122" s="247">
        <v>0.11906077348066299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650.35</v>
      </c>
      <c r="F123" s="243">
        <v>649.2833333333333</v>
      </c>
      <c r="G123" s="245">
        <v>639.91666666666663</v>
      </c>
      <c r="H123" s="245">
        <v>629.48333333333335</v>
      </c>
      <c r="I123" s="245">
        <v>620.11666666666667</v>
      </c>
      <c r="J123" s="245">
        <v>659.71666666666658</v>
      </c>
      <c r="K123" s="245">
        <v>669.08333333333337</v>
      </c>
      <c r="L123" s="245">
        <v>679.51666666666654</v>
      </c>
      <c r="M123" s="246">
        <v>658.65</v>
      </c>
      <c r="N123" s="246">
        <v>638.85</v>
      </c>
      <c r="O123" s="246">
        <v>21728000</v>
      </c>
      <c r="P123" s="247">
        <v>0.19135870161201887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3819.6</v>
      </c>
      <c r="F124" s="243">
        <v>3801.2000000000003</v>
      </c>
      <c r="G124" s="245">
        <v>3772.4000000000005</v>
      </c>
      <c r="H124" s="245">
        <v>3725.2000000000003</v>
      </c>
      <c r="I124" s="245">
        <v>3696.4000000000005</v>
      </c>
      <c r="J124" s="245">
        <v>3848.4000000000005</v>
      </c>
      <c r="K124" s="245">
        <v>3877.2000000000007</v>
      </c>
      <c r="L124" s="245">
        <v>3924.4000000000005</v>
      </c>
      <c r="M124" s="246">
        <v>3830</v>
      </c>
      <c r="N124" s="246">
        <v>3754</v>
      </c>
      <c r="O124" s="246">
        <v>12988800</v>
      </c>
      <c r="P124" s="247">
        <v>-6.881365262868153E-3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4907.6499999999996</v>
      </c>
      <c r="F125" s="243">
        <v>4924.2166666666662</v>
      </c>
      <c r="G125" s="245">
        <v>4883.4333333333325</v>
      </c>
      <c r="H125" s="245">
        <v>4859.2166666666662</v>
      </c>
      <c r="I125" s="245">
        <v>4818.4333333333325</v>
      </c>
      <c r="J125" s="245">
        <v>4948.4333333333325</v>
      </c>
      <c r="K125" s="245">
        <v>4989.2166666666672</v>
      </c>
      <c r="L125" s="245">
        <v>5013.4333333333325</v>
      </c>
      <c r="M125" s="246">
        <v>4965</v>
      </c>
      <c r="N125" s="246">
        <v>4900</v>
      </c>
      <c r="O125" s="246">
        <v>3698700</v>
      </c>
      <c r="P125" s="247">
        <v>1.1236876640419948E-2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5721.3</v>
      </c>
      <c r="F126" s="243">
        <v>5774.333333333333</v>
      </c>
      <c r="G126" s="245">
        <v>5653.9666666666662</v>
      </c>
      <c r="H126" s="245">
        <v>5586.6333333333332</v>
      </c>
      <c r="I126" s="245">
        <v>5466.2666666666664</v>
      </c>
      <c r="J126" s="245">
        <v>5841.6666666666661</v>
      </c>
      <c r="K126" s="245">
        <v>5962.0333333333328</v>
      </c>
      <c r="L126" s="245">
        <v>6029.3666666666659</v>
      </c>
      <c r="M126" s="246">
        <v>5894.7</v>
      </c>
      <c r="N126" s="246">
        <v>5707</v>
      </c>
      <c r="O126" s="246">
        <v>577400</v>
      </c>
      <c r="P126" s="247">
        <v>-2.4187975120939877E-3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1618.05</v>
      </c>
      <c r="F127" s="243">
        <v>1611.6666666666667</v>
      </c>
      <c r="G127" s="245">
        <v>1598.7333333333336</v>
      </c>
      <c r="H127" s="245">
        <v>1579.4166666666667</v>
      </c>
      <c r="I127" s="245">
        <v>1566.4833333333336</v>
      </c>
      <c r="J127" s="245">
        <v>1630.9833333333336</v>
      </c>
      <c r="K127" s="245">
        <v>1643.9166666666665</v>
      </c>
      <c r="L127" s="245">
        <v>1663.2333333333336</v>
      </c>
      <c r="M127" s="246">
        <v>1624.6</v>
      </c>
      <c r="N127" s="246">
        <v>1592.35</v>
      </c>
      <c r="O127" s="246">
        <v>6002700</v>
      </c>
      <c r="P127" s="247">
        <v>-3.313253012048193E-2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2079.85</v>
      </c>
      <c r="F128" s="243">
        <v>2063.4999999999995</v>
      </c>
      <c r="G128" s="245">
        <v>2040.2999999999993</v>
      </c>
      <c r="H128" s="245">
        <v>2000.7499999999998</v>
      </c>
      <c r="I128" s="245">
        <v>1977.5499999999995</v>
      </c>
      <c r="J128" s="245">
        <v>2103.0499999999993</v>
      </c>
      <c r="K128" s="245">
        <v>2126.2499999999991</v>
      </c>
      <c r="L128" s="245">
        <v>2165.7999999999988</v>
      </c>
      <c r="M128" s="246">
        <v>2086.6999999999998</v>
      </c>
      <c r="N128" s="246">
        <v>2023.95</v>
      </c>
      <c r="O128" s="246">
        <v>12310900</v>
      </c>
      <c r="P128" s="247">
        <v>2.8449460542089411E-2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300.10000000000002</v>
      </c>
      <c r="F129" s="243">
        <v>299.7</v>
      </c>
      <c r="G129" s="245">
        <v>295.95</v>
      </c>
      <c r="H129" s="245">
        <v>291.8</v>
      </c>
      <c r="I129" s="245">
        <v>288.05</v>
      </c>
      <c r="J129" s="245">
        <v>303.84999999999997</v>
      </c>
      <c r="K129" s="245">
        <v>307.59999999999997</v>
      </c>
      <c r="L129" s="245">
        <v>311.74999999999994</v>
      </c>
      <c r="M129" s="246">
        <v>303.45</v>
      </c>
      <c r="N129" s="246">
        <v>295.55</v>
      </c>
      <c r="O129" s="246">
        <v>22728000</v>
      </c>
      <c r="P129" s="247">
        <v>6.5544729849424267E-3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195.45</v>
      </c>
      <c r="F130" s="243">
        <v>195.68333333333331</v>
      </c>
      <c r="G130" s="245">
        <v>193.36666666666662</v>
      </c>
      <c r="H130" s="245">
        <v>191.2833333333333</v>
      </c>
      <c r="I130" s="245">
        <v>188.96666666666661</v>
      </c>
      <c r="J130" s="245">
        <v>197.76666666666662</v>
      </c>
      <c r="K130" s="245">
        <v>200.08333333333329</v>
      </c>
      <c r="L130" s="245">
        <v>202.16666666666663</v>
      </c>
      <c r="M130" s="246">
        <v>198</v>
      </c>
      <c r="N130" s="246">
        <v>193.6</v>
      </c>
      <c r="O130" s="246">
        <v>61176000</v>
      </c>
      <c r="P130" s="247">
        <v>6.0187469166255551E-3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520.45000000000005</v>
      </c>
      <c r="F131" s="243">
        <v>517.45000000000005</v>
      </c>
      <c r="G131" s="245">
        <v>511.45000000000005</v>
      </c>
      <c r="H131" s="245">
        <v>502.45</v>
      </c>
      <c r="I131" s="245">
        <v>496.45</v>
      </c>
      <c r="J131" s="245">
        <v>526.45000000000005</v>
      </c>
      <c r="K131" s="245">
        <v>532.45000000000005</v>
      </c>
      <c r="L131" s="245">
        <v>541.45000000000016</v>
      </c>
      <c r="M131" s="246">
        <v>523.45000000000005</v>
      </c>
      <c r="N131" s="246">
        <v>508.45</v>
      </c>
      <c r="O131" s="246">
        <v>14202000</v>
      </c>
      <c r="P131" s="247">
        <v>3.0654010276060264E-2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12861.95</v>
      </c>
      <c r="F132" s="243">
        <v>12749.700000000003</v>
      </c>
      <c r="G132" s="245">
        <v>12574.800000000005</v>
      </c>
      <c r="H132" s="245">
        <v>12287.650000000001</v>
      </c>
      <c r="I132" s="245">
        <v>12112.750000000004</v>
      </c>
      <c r="J132" s="245">
        <v>13036.850000000006</v>
      </c>
      <c r="K132" s="245">
        <v>13211.750000000004</v>
      </c>
      <c r="L132" s="245">
        <v>13498.900000000007</v>
      </c>
      <c r="M132" s="246">
        <v>12924.6</v>
      </c>
      <c r="N132" s="246">
        <v>12462.55</v>
      </c>
      <c r="O132" s="246">
        <v>2228700</v>
      </c>
      <c r="P132" s="247">
        <v>1.2815269256987049E-2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1146.25</v>
      </c>
      <c r="F133" s="243">
        <v>1140.8166666666666</v>
      </c>
      <c r="G133" s="245">
        <v>1129.1833333333332</v>
      </c>
      <c r="H133" s="245">
        <v>1112.1166666666666</v>
      </c>
      <c r="I133" s="245">
        <v>1100.4833333333331</v>
      </c>
      <c r="J133" s="245">
        <v>1157.8833333333332</v>
      </c>
      <c r="K133" s="245">
        <v>1169.5166666666664</v>
      </c>
      <c r="L133" s="245">
        <v>1186.5833333333333</v>
      </c>
      <c r="M133" s="246">
        <v>1152.45</v>
      </c>
      <c r="N133" s="246">
        <v>1123.75</v>
      </c>
      <c r="O133" s="246">
        <v>7899500</v>
      </c>
      <c r="P133" s="247">
        <v>2.0066889632107024E-2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3602.35</v>
      </c>
      <c r="F134" s="243">
        <v>3608.1166666666668</v>
      </c>
      <c r="G134" s="245">
        <v>3575.2333333333336</v>
      </c>
      <c r="H134" s="245">
        <v>3548.1166666666668</v>
      </c>
      <c r="I134" s="245">
        <v>3515.2333333333336</v>
      </c>
      <c r="J134" s="245">
        <v>3635.2333333333336</v>
      </c>
      <c r="K134" s="245">
        <v>3668.1166666666668</v>
      </c>
      <c r="L134" s="245">
        <v>3695.2333333333336</v>
      </c>
      <c r="M134" s="246">
        <v>3641</v>
      </c>
      <c r="N134" s="246">
        <v>3581</v>
      </c>
      <c r="O134" s="246">
        <v>3015600</v>
      </c>
      <c r="P134" s="247">
        <v>-1.2832263978001834E-2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1723.3</v>
      </c>
      <c r="F135" s="243">
        <v>1718.5666666666666</v>
      </c>
      <c r="G135" s="245">
        <v>1707.3333333333333</v>
      </c>
      <c r="H135" s="245">
        <v>1691.3666666666666</v>
      </c>
      <c r="I135" s="245">
        <v>1680.1333333333332</v>
      </c>
      <c r="J135" s="245">
        <v>1734.5333333333333</v>
      </c>
      <c r="K135" s="245">
        <v>1745.7666666666669</v>
      </c>
      <c r="L135" s="245">
        <v>1761.7333333333333</v>
      </c>
      <c r="M135" s="246">
        <v>1729.8</v>
      </c>
      <c r="N135" s="246">
        <v>1702.6</v>
      </c>
      <c r="O135" s="246">
        <v>1740800</v>
      </c>
      <c r="P135" s="247">
        <v>1.8726591760299626E-2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1039.2</v>
      </c>
      <c r="F136" s="243">
        <v>1035.7</v>
      </c>
      <c r="G136" s="245">
        <v>1023.4000000000001</v>
      </c>
      <c r="H136" s="245">
        <v>1007.6</v>
      </c>
      <c r="I136" s="245">
        <v>995.30000000000007</v>
      </c>
      <c r="J136" s="245">
        <v>1051.5</v>
      </c>
      <c r="K136" s="245">
        <v>1063.7999999999997</v>
      </c>
      <c r="L136" s="245">
        <v>1079.6000000000001</v>
      </c>
      <c r="M136" s="246">
        <v>1048</v>
      </c>
      <c r="N136" s="246">
        <v>1019.9</v>
      </c>
      <c r="O136" s="246">
        <v>9004800</v>
      </c>
      <c r="P136" s="247">
        <v>1.2776678063703436E-2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1488.9</v>
      </c>
      <c r="F137" s="243">
        <v>1473.2333333333333</v>
      </c>
      <c r="G137" s="245">
        <v>1454.6666666666667</v>
      </c>
      <c r="H137" s="245">
        <v>1420.4333333333334</v>
      </c>
      <c r="I137" s="245">
        <v>1401.8666666666668</v>
      </c>
      <c r="J137" s="245">
        <v>1507.4666666666667</v>
      </c>
      <c r="K137" s="245">
        <v>1526.0333333333333</v>
      </c>
      <c r="L137" s="245">
        <v>1560.2666666666667</v>
      </c>
      <c r="M137" s="246">
        <v>1491.8</v>
      </c>
      <c r="N137" s="246">
        <v>1439</v>
      </c>
      <c r="O137" s="246">
        <v>2576000</v>
      </c>
      <c r="P137" s="247">
        <v>-3.245192307692308E-2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121.1</v>
      </c>
      <c r="F138" s="243">
        <v>120.64999999999999</v>
      </c>
      <c r="G138" s="245">
        <v>119.64999999999998</v>
      </c>
      <c r="H138" s="245">
        <v>118.19999999999999</v>
      </c>
      <c r="I138" s="245">
        <v>117.19999999999997</v>
      </c>
      <c r="J138" s="245">
        <v>122.09999999999998</v>
      </c>
      <c r="K138" s="245">
        <v>123.10000000000001</v>
      </c>
      <c r="L138" s="245">
        <v>124.54999999999998</v>
      </c>
      <c r="M138" s="246">
        <v>121.65</v>
      </c>
      <c r="N138" s="246">
        <v>119.2</v>
      </c>
      <c r="O138" s="246">
        <v>159047100</v>
      </c>
      <c r="P138" s="247">
        <v>-1.1593168948142863E-3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2464.9</v>
      </c>
      <c r="F139" s="243">
        <v>2473.4166666666665</v>
      </c>
      <c r="G139" s="245">
        <v>2409.1833333333329</v>
      </c>
      <c r="H139" s="245">
        <v>2353.4666666666662</v>
      </c>
      <c r="I139" s="245">
        <v>2289.2333333333327</v>
      </c>
      <c r="J139" s="245">
        <v>2529.1333333333332</v>
      </c>
      <c r="K139" s="245">
        <v>2593.3666666666668</v>
      </c>
      <c r="L139" s="245">
        <v>2649.0833333333335</v>
      </c>
      <c r="M139" s="246">
        <v>2537.65</v>
      </c>
      <c r="N139" s="246">
        <v>2417.6999999999998</v>
      </c>
      <c r="O139" s="246">
        <v>2461525</v>
      </c>
      <c r="P139" s="247">
        <v>-0.10283652400521198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133282.35</v>
      </c>
      <c r="F140" s="243">
        <v>133499.63333333333</v>
      </c>
      <c r="G140" s="245">
        <v>131082.76666666666</v>
      </c>
      <c r="H140" s="245">
        <v>128883.18333333332</v>
      </c>
      <c r="I140" s="245">
        <v>126466.31666666665</v>
      </c>
      <c r="J140" s="245">
        <v>135699.21666666667</v>
      </c>
      <c r="K140" s="245">
        <v>138116.08333333331</v>
      </c>
      <c r="L140" s="245">
        <v>140315.66666666669</v>
      </c>
      <c r="M140" s="246">
        <v>135916.5</v>
      </c>
      <c r="N140" s="246">
        <v>131300.04999999999</v>
      </c>
      <c r="O140" s="246">
        <v>47855</v>
      </c>
      <c r="P140" s="247">
        <v>-3.6250125868492598E-2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1666.35</v>
      </c>
      <c r="F141" s="243">
        <v>1666.3833333333332</v>
      </c>
      <c r="G141" s="245">
        <v>1646.6166666666663</v>
      </c>
      <c r="H141" s="245">
        <v>1626.8833333333332</v>
      </c>
      <c r="I141" s="245">
        <v>1607.1166666666663</v>
      </c>
      <c r="J141" s="245">
        <v>1686.1166666666663</v>
      </c>
      <c r="K141" s="245">
        <v>1705.8833333333332</v>
      </c>
      <c r="L141" s="245">
        <v>1725.6166666666663</v>
      </c>
      <c r="M141" s="246">
        <v>1686.15</v>
      </c>
      <c r="N141" s="246">
        <v>1646.65</v>
      </c>
      <c r="O141" s="246">
        <v>5987850</v>
      </c>
      <c r="P141" s="247">
        <v>3.3804956794226571E-2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178.45</v>
      </c>
      <c r="F142" s="243">
        <v>178.06666666666669</v>
      </c>
      <c r="G142" s="245">
        <v>175.48333333333338</v>
      </c>
      <c r="H142" s="245">
        <v>172.51666666666668</v>
      </c>
      <c r="I142" s="245">
        <v>169.93333333333337</v>
      </c>
      <c r="J142" s="245">
        <v>181.03333333333339</v>
      </c>
      <c r="K142" s="245">
        <v>183.6166666666667</v>
      </c>
      <c r="L142" s="245">
        <v>186.5833333333334</v>
      </c>
      <c r="M142" s="246">
        <v>180.65</v>
      </c>
      <c r="N142" s="246">
        <v>175.1</v>
      </c>
      <c r="O142" s="246">
        <v>98332500</v>
      </c>
      <c r="P142" s="247">
        <v>-1.5912332057344443E-2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6235.2</v>
      </c>
      <c r="F143" s="243">
        <v>6113.6500000000005</v>
      </c>
      <c r="G143" s="245">
        <v>5972.6000000000013</v>
      </c>
      <c r="H143" s="245">
        <v>5710.0000000000009</v>
      </c>
      <c r="I143" s="245">
        <v>5568.9500000000016</v>
      </c>
      <c r="J143" s="245">
        <v>6376.2500000000009</v>
      </c>
      <c r="K143" s="245">
        <v>6517.3</v>
      </c>
      <c r="L143" s="245">
        <v>6779.9000000000005</v>
      </c>
      <c r="M143" s="246">
        <v>6254.7</v>
      </c>
      <c r="N143" s="246">
        <v>5851.05</v>
      </c>
      <c r="O143" s="246">
        <v>1371450</v>
      </c>
      <c r="P143" s="247">
        <v>0.15807473084230525</v>
      </c>
    </row>
    <row r="144" spans="1:16" ht="12.75" customHeight="1">
      <c r="A144" s="239">
        <v>134</v>
      </c>
      <c r="B144" s="251" t="s">
        <v>918</v>
      </c>
      <c r="C144" s="243" t="s">
        <v>185</v>
      </c>
      <c r="D144" s="244">
        <v>45407</v>
      </c>
      <c r="E144" s="243">
        <v>3102</v>
      </c>
      <c r="F144" s="243">
        <v>3122.9666666666672</v>
      </c>
      <c r="G144" s="245">
        <v>3074.0833333333344</v>
      </c>
      <c r="H144" s="245">
        <v>3046.1666666666674</v>
      </c>
      <c r="I144" s="245">
        <v>2997.2833333333347</v>
      </c>
      <c r="J144" s="245">
        <v>3150.8833333333341</v>
      </c>
      <c r="K144" s="245">
        <v>3199.7666666666673</v>
      </c>
      <c r="L144" s="245">
        <v>3227.6833333333338</v>
      </c>
      <c r="M144" s="246">
        <v>3171.85</v>
      </c>
      <c r="N144" s="246">
        <v>3095.05</v>
      </c>
      <c r="O144" s="246">
        <v>1876950</v>
      </c>
      <c r="P144" s="247">
        <v>3.0385375494071148E-2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2509.5</v>
      </c>
      <c r="F145" s="243">
        <v>2523.0499999999997</v>
      </c>
      <c r="G145" s="245">
        <v>2490.0999999999995</v>
      </c>
      <c r="H145" s="245">
        <v>2470.6999999999998</v>
      </c>
      <c r="I145" s="245">
        <v>2437.7499999999995</v>
      </c>
      <c r="J145" s="245">
        <v>2542.4499999999994</v>
      </c>
      <c r="K145" s="245">
        <v>2575.3999999999992</v>
      </c>
      <c r="L145" s="245">
        <v>2594.7999999999993</v>
      </c>
      <c r="M145" s="246">
        <v>2556</v>
      </c>
      <c r="N145" s="246">
        <v>2503.65</v>
      </c>
      <c r="O145" s="246">
        <v>6650400</v>
      </c>
      <c r="P145" s="247">
        <v>3.8022101517138043E-2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225.1</v>
      </c>
      <c r="F146" s="243">
        <v>222.93333333333331</v>
      </c>
      <c r="G146" s="245">
        <v>219.96666666666661</v>
      </c>
      <c r="H146" s="245">
        <v>214.83333333333331</v>
      </c>
      <c r="I146" s="245">
        <v>211.86666666666662</v>
      </c>
      <c r="J146" s="245">
        <v>228.06666666666661</v>
      </c>
      <c r="K146" s="245">
        <v>231.0333333333333</v>
      </c>
      <c r="L146" s="245">
        <v>236.1666666666666</v>
      </c>
      <c r="M146" s="246">
        <v>225.9</v>
      </c>
      <c r="N146" s="246">
        <v>217.8</v>
      </c>
      <c r="O146" s="246">
        <v>93667500</v>
      </c>
      <c r="P146" s="247">
        <v>3.2131700302474336E-2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364.85</v>
      </c>
      <c r="F147" s="243">
        <v>361.84999999999997</v>
      </c>
      <c r="G147" s="245">
        <v>357.29999999999995</v>
      </c>
      <c r="H147" s="245">
        <v>349.75</v>
      </c>
      <c r="I147" s="245">
        <v>345.2</v>
      </c>
      <c r="J147" s="245">
        <v>369.39999999999992</v>
      </c>
      <c r="K147" s="245">
        <v>373.95</v>
      </c>
      <c r="L147" s="245">
        <v>381.49999999999989</v>
      </c>
      <c r="M147" s="246">
        <v>366.4</v>
      </c>
      <c r="N147" s="246">
        <v>354.3</v>
      </c>
      <c r="O147" s="246">
        <v>96510000</v>
      </c>
      <c r="P147" s="247">
        <v>3.7754688133795128E-3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1539</v>
      </c>
      <c r="F148" s="243">
        <v>1553.2166666666665</v>
      </c>
      <c r="G148" s="245">
        <v>1519.4833333333329</v>
      </c>
      <c r="H148" s="245">
        <v>1499.9666666666665</v>
      </c>
      <c r="I148" s="245">
        <v>1466.2333333333329</v>
      </c>
      <c r="J148" s="245">
        <v>1572.7333333333329</v>
      </c>
      <c r="K148" s="245">
        <v>1606.4666666666665</v>
      </c>
      <c r="L148" s="245">
        <v>1625.9833333333329</v>
      </c>
      <c r="M148" s="246">
        <v>1586.95</v>
      </c>
      <c r="N148" s="246">
        <v>1533.7</v>
      </c>
      <c r="O148" s="246">
        <v>5366200</v>
      </c>
      <c r="P148" s="247">
        <v>8.3380440927077443E-2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8580.7999999999993</v>
      </c>
      <c r="F149" s="243">
        <v>8667.3666666666668</v>
      </c>
      <c r="G149" s="245">
        <v>8477.4333333333343</v>
      </c>
      <c r="H149" s="245">
        <v>8374.0666666666675</v>
      </c>
      <c r="I149" s="245">
        <v>8184.133333333335</v>
      </c>
      <c r="J149" s="245">
        <v>8770.7333333333336</v>
      </c>
      <c r="K149" s="245">
        <v>8960.6666666666642</v>
      </c>
      <c r="L149" s="245">
        <v>9064.0333333333328</v>
      </c>
      <c r="M149" s="246">
        <v>8857.2999999999993</v>
      </c>
      <c r="N149" s="246">
        <v>8564</v>
      </c>
      <c r="O149" s="246">
        <v>1356000</v>
      </c>
      <c r="P149" s="247">
        <v>-1.5679442508710801E-2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271.3</v>
      </c>
      <c r="F150" s="243">
        <v>270.7166666666667</v>
      </c>
      <c r="G150" s="245">
        <v>268.33333333333337</v>
      </c>
      <c r="H150" s="245">
        <v>265.36666666666667</v>
      </c>
      <c r="I150" s="245">
        <v>262.98333333333335</v>
      </c>
      <c r="J150" s="245">
        <v>273.68333333333339</v>
      </c>
      <c r="K150" s="245">
        <v>276.06666666666672</v>
      </c>
      <c r="L150" s="245">
        <v>279.03333333333342</v>
      </c>
      <c r="M150" s="246">
        <v>273.10000000000002</v>
      </c>
      <c r="N150" s="246">
        <v>267.75</v>
      </c>
      <c r="O150" s="246">
        <v>81747050</v>
      </c>
      <c r="P150" s="247">
        <v>1.910247180225582E-2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34847.35</v>
      </c>
      <c r="F151" s="243">
        <v>34419.699999999997</v>
      </c>
      <c r="G151" s="245">
        <v>33940.099999999991</v>
      </c>
      <c r="H151" s="245">
        <v>33032.849999999991</v>
      </c>
      <c r="I151" s="245">
        <v>32553.249999999985</v>
      </c>
      <c r="J151" s="245">
        <v>35326.949999999997</v>
      </c>
      <c r="K151" s="245">
        <v>35806.550000000003</v>
      </c>
      <c r="L151" s="245">
        <v>36713.800000000003</v>
      </c>
      <c r="M151" s="246">
        <v>34899.300000000003</v>
      </c>
      <c r="N151" s="246">
        <v>33512.449999999997</v>
      </c>
      <c r="O151" s="246">
        <v>152055</v>
      </c>
      <c r="P151" s="247">
        <v>-2.3504479337250746E-2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869.2</v>
      </c>
      <c r="F152" s="243">
        <v>867.15</v>
      </c>
      <c r="G152" s="245">
        <v>856.05</v>
      </c>
      <c r="H152" s="245">
        <v>842.9</v>
      </c>
      <c r="I152" s="245">
        <v>831.8</v>
      </c>
      <c r="J152" s="245">
        <v>880.3</v>
      </c>
      <c r="K152" s="245">
        <v>891.40000000000009</v>
      </c>
      <c r="L152" s="245">
        <v>904.55</v>
      </c>
      <c r="M152" s="246">
        <v>878.25</v>
      </c>
      <c r="N152" s="246">
        <v>854</v>
      </c>
      <c r="O152" s="246">
        <v>15335250</v>
      </c>
      <c r="P152" s="247">
        <v>3.9396095973973158E-2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3914.9</v>
      </c>
      <c r="F153" s="243">
        <v>3894.9666666666667</v>
      </c>
      <c r="G153" s="245">
        <v>3759.9333333333334</v>
      </c>
      <c r="H153" s="245">
        <v>3604.9666666666667</v>
      </c>
      <c r="I153" s="245">
        <v>3469.9333333333334</v>
      </c>
      <c r="J153" s="245">
        <v>4049.9333333333334</v>
      </c>
      <c r="K153" s="245">
        <v>4184.9666666666672</v>
      </c>
      <c r="L153" s="245">
        <v>4339.9333333333334</v>
      </c>
      <c r="M153" s="246">
        <v>4030</v>
      </c>
      <c r="N153" s="246">
        <v>3740</v>
      </c>
      <c r="O153" s="246">
        <v>3271800</v>
      </c>
      <c r="P153" s="247">
        <v>-7.40246344275226E-3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282.35000000000002</v>
      </c>
      <c r="F154" s="243">
        <v>281.65000000000003</v>
      </c>
      <c r="G154" s="245">
        <v>278.80000000000007</v>
      </c>
      <c r="H154" s="245">
        <v>275.25000000000006</v>
      </c>
      <c r="I154" s="245">
        <v>272.40000000000009</v>
      </c>
      <c r="J154" s="245">
        <v>285.20000000000005</v>
      </c>
      <c r="K154" s="245">
        <v>288.05000000000007</v>
      </c>
      <c r="L154" s="245">
        <v>291.60000000000002</v>
      </c>
      <c r="M154" s="246">
        <v>284.5</v>
      </c>
      <c r="N154" s="246">
        <v>278.10000000000002</v>
      </c>
      <c r="O154" s="246">
        <v>35121000</v>
      </c>
      <c r="P154" s="247">
        <v>2.1464095628653694E-2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412.2</v>
      </c>
      <c r="F155" s="243">
        <v>415.2</v>
      </c>
      <c r="G155" s="245">
        <v>408.09999999999997</v>
      </c>
      <c r="H155" s="245">
        <v>404</v>
      </c>
      <c r="I155" s="245">
        <v>396.9</v>
      </c>
      <c r="J155" s="245">
        <v>419.29999999999995</v>
      </c>
      <c r="K155" s="245">
        <v>426.4</v>
      </c>
      <c r="L155" s="245">
        <v>430.49999999999994</v>
      </c>
      <c r="M155" s="246">
        <v>422.3</v>
      </c>
      <c r="N155" s="246">
        <v>411.1</v>
      </c>
      <c r="O155" s="246">
        <v>77205500</v>
      </c>
      <c r="P155" s="247">
        <v>8.8612081624386049E-3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3050.85</v>
      </c>
      <c r="F156" s="243">
        <v>3033.7666666666664</v>
      </c>
      <c r="G156" s="245">
        <v>3009.1833333333329</v>
      </c>
      <c r="H156" s="245">
        <v>2967.5166666666664</v>
      </c>
      <c r="I156" s="245">
        <v>2942.9333333333329</v>
      </c>
      <c r="J156" s="245">
        <v>3075.4333333333329</v>
      </c>
      <c r="K156" s="245">
        <v>3100.0166666666669</v>
      </c>
      <c r="L156" s="245">
        <v>3141.6833333333329</v>
      </c>
      <c r="M156" s="246">
        <v>3058.35</v>
      </c>
      <c r="N156" s="246">
        <v>2992.1</v>
      </c>
      <c r="O156" s="246">
        <v>1858500</v>
      </c>
      <c r="P156" s="247">
        <v>1.1566199482922847E-2</v>
      </c>
    </row>
    <row r="157" spans="1:16" ht="12.75" customHeight="1">
      <c r="A157" s="239">
        <v>147</v>
      </c>
      <c r="B157" s="251" t="s">
        <v>918</v>
      </c>
      <c r="C157" s="243" t="s">
        <v>199</v>
      </c>
      <c r="D157" s="244">
        <v>45407</v>
      </c>
      <c r="E157" s="243">
        <v>3967.1</v>
      </c>
      <c r="F157" s="243">
        <v>3933.3166666666671</v>
      </c>
      <c r="G157" s="245">
        <v>3882.8333333333339</v>
      </c>
      <c r="H157" s="245">
        <v>3798.5666666666671</v>
      </c>
      <c r="I157" s="245">
        <v>3748.0833333333339</v>
      </c>
      <c r="J157" s="245">
        <v>4017.5833333333339</v>
      </c>
      <c r="K157" s="245">
        <v>4068.0666666666666</v>
      </c>
      <c r="L157" s="245">
        <v>4152.3333333333339</v>
      </c>
      <c r="M157" s="246">
        <v>3983.8</v>
      </c>
      <c r="N157" s="246">
        <v>3849.05</v>
      </c>
      <c r="O157" s="246">
        <v>1497250</v>
      </c>
      <c r="P157" s="247">
        <v>7.2912934432103185E-2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133.44999999999999</v>
      </c>
      <c r="F158" s="243">
        <v>134.48333333333332</v>
      </c>
      <c r="G158" s="245">
        <v>131.71666666666664</v>
      </c>
      <c r="H158" s="245">
        <v>129.98333333333332</v>
      </c>
      <c r="I158" s="245">
        <v>127.21666666666664</v>
      </c>
      <c r="J158" s="245">
        <v>136.21666666666664</v>
      </c>
      <c r="K158" s="245">
        <v>138.98333333333335</v>
      </c>
      <c r="L158" s="245">
        <v>140.71666666666664</v>
      </c>
      <c r="M158" s="246">
        <v>137.25</v>
      </c>
      <c r="N158" s="246">
        <v>132.75</v>
      </c>
      <c r="O158" s="246">
        <v>255008000</v>
      </c>
      <c r="P158" s="247">
        <v>5.3961116254463697E-2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5306.2</v>
      </c>
      <c r="F159" s="243">
        <v>5318.2166666666662</v>
      </c>
      <c r="G159" s="245">
        <v>5222.9833333333327</v>
      </c>
      <c r="H159" s="245">
        <v>5139.7666666666664</v>
      </c>
      <c r="I159" s="245">
        <v>5044.5333333333328</v>
      </c>
      <c r="J159" s="245">
        <v>5401.4333333333325</v>
      </c>
      <c r="K159" s="245">
        <v>5496.6666666666661</v>
      </c>
      <c r="L159" s="245">
        <v>5579.8833333333323</v>
      </c>
      <c r="M159" s="246">
        <v>5413.45</v>
      </c>
      <c r="N159" s="246">
        <v>5235</v>
      </c>
      <c r="O159" s="246">
        <v>2017300</v>
      </c>
      <c r="P159" s="247">
        <v>1.4687389970323424E-2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282.75</v>
      </c>
      <c r="F160" s="243">
        <v>282.43333333333334</v>
      </c>
      <c r="G160" s="245">
        <v>280.2166666666667</v>
      </c>
      <c r="H160" s="245">
        <v>277.68333333333334</v>
      </c>
      <c r="I160" s="245">
        <v>275.4666666666667</v>
      </c>
      <c r="J160" s="245">
        <v>284.9666666666667</v>
      </c>
      <c r="K160" s="245">
        <v>287.18333333333328</v>
      </c>
      <c r="L160" s="245">
        <v>289.7166666666667</v>
      </c>
      <c r="M160" s="246">
        <v>284.64999999999998</v>
      </c>
      <c r="N160" s="246">
        <v>279.89999999999998</v>
      </c>
      <c r="O160" s="246">
        <v>67071600</v>
      </c>
      <c r="P160" s="247">
        <v>-3.5013207644895634E-2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1386.65</v>
      </c>
      <c r="F161" s="243">
        <v>1391.2333333333333</v>
      </c>
      <c r="G161" s="245">
        <v>1377.7166666666667</v>
      </c>
      <c r="H161" s="245">
        <v>1368.7833333333333</v>
      </c>
      <c r="I161" s="245">
        <v>1355.2666666666667</v>
      </c>
      <c r="J161" s="245">
        <v>1400.1666666666667</v>
      </c>
      <c r="K161" s="245">
        <v>1413.6833333333336</v>
      </c>
      <c r="L161" s="245">
        <v>1422.6166666666668</v>
      </c>
      <c r="M161" s="246">
        <v>1404.75</v>
      </c>
      <c r="N161" s="246">
        <v>1382.3</v>
      </c>
      <c r="O161" s="246">
        <v>5459905</v>
      </c>
      <c r="P161" s="247">
        <v>4.9441905760731139E-3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852.3</v>
      </c>
      <c r="F162" s="243">
        <v>851.75</v>
      </c>
      <c r="G162" s="245">
        <v>845.2</v>
      </c>
      <c r="H162" s="245">
        <v>838.1</v>
      </c>
      <c r="I162" s="245">
        <v>831.55000000000007</v>
      </c>
      <c r="J162" s="245">
        <v>858.85</v>
      </c>
      <c r="K162" s="245">
        <v>865.4</v>
      </c>
      <c r="L162" s="245">
        <v>872.5</v>
      </c>
      <c r="M162" s="246">
        <v>858.3</v>
      </c>
      <c r="N162" s="246">
        <v>844.65</v>
      </c>
      <c r="O162" s="246">
        <v>7194400</v>
      </c>
      <c r="P162" s="247">
        <v>4.1723076923076925E-2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256.55</v>
      </c>
      <c r="F163" s="243">
        <v>257.08333333333331</v>
      </c>
      <c r="G163" s="245">
        <v>254.21666666666664</v>
      </c>
      <c r="H163" s="245">
        <v>251.88333333333333</v>
      </c>
      <c r="I163" s="245">
        <v>249.01666666666665</v>
      </c>
      <c r="J163" s="245">
        <v>259.41666666666663</v>
      </c>
      <c r="K163" s="245">
        <v>262.2833333333333</v>
      </c>
      <c r="L163" s="245">
        <v>264.61666666666662</v>
      </c>
      <c r="M163" s="246">
        <v>259.95</v>
      </c>
      <c r="N163" s="246">
        <v>254.75</v>
      </c>
      <c r="O163" s="246">
        <v>62980000</v>
      </c>
      <c r="P163" s="247">
        <v>3.9710904614407118E-4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455.45</v>
      </c>
      <c r="F164" s="243">
        <v>462.05</v>
      </c>
      <c r="G164" s="245">
        <v>447.90000000000003</v>
      </c>
      <c r="H164" s="245">
        <v>440.35</v>
      </c>
      <c r="I164" s="245">
        <v>426.20000000000005</v>
      </c>
      <c r="J164" s="245">
        <v>469.6</v>
      </c>
      <c r="K164" s="245">
        <v>483.75</v>
      </c>
      <c r="L164" s="245">
        <v>491.3</v>
      </c>
      <c r="M164" s="246">
        <v>476.2</v>
      </c>
      <c r="N164" s="246">
        <v>454.5</v>
      </c>
      <c r="O164" s="246">
        <v>46960000</v>
      </c>
      <c r="P164" s="247">
        <v>9.0875301988477972E-2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2977.9</v>
      </c>
      <c r="F165" s="243">
        <v>2964.5</v>
      </c>
      <c r="G165" s="245">
        <v>2942</v>
      </c>
      <c r="H165" s="245">
        <v>2906.1</v>
      </c>
      <c r="I165" s="245">
        <v>2883.6</v>
      </c>
      <c r="J165" s="245">
        <v>3000.4</v>
      </c>
      <c r="K165" s="245">
        <v>3022.9</v>
      </c>
      <c r="L165" s="245">
        <v>3058.8</v>
      </c>
      <c r="M165" s="246">
        <v>2987</v>
      </c>
      <c r="N165" s="246">
        <v>2928.6</v>
      </c>
      <c r="O165" s="246">
        <v>41081500</v>
      </c>
      <c r="P165" s="247">
        <v>-1.74299364390311E-2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146.9</v>
      </c>
      <c r="F166" s="243">
        <v>146.76666666666668</v>
      </c>
      <c r="G166" s="245">
        <v>145.63333333333335</v>
      </c>
      <c r="H166" s="245">
        <v>144.36666666666667</v>
      </c>
      <c r="I166" s="245">
        <v>143.23333333333335</v>
      </c>
      <c r="J166" s="245">
        <v>148.03333333333336</v>
      </c>
      <c r="K166" s="245">
        <v>149.16666666666669</v>
      </c>
      <c r="L166" s="245">
        <v>150.43333333333337</v>
      </c>
      <c r="M166" s="246">
        <v>147.9</v>
      </c>
      <c r="N166" s="246">
        <v>145.5</v>
      </c>
      <c r="O166" s="246">
        <v>170080000</v>
      </c>
      <c r="P166" s="247">
        <v>-1.3731675635553907E-2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725.4</v>
      </c>
      <c r="F167" s="243">
        <v>731.26666666666654</v>
      </c>
      <c r="G167" s="245">
        <v>718.73333333333312</v>
      </c>
      <c r="H167" s="245">
        <v>712.06666666666661</v>
      </c>
      <c r="I167" s="245">
        <v>699.53333333333319</v>
      </c>
      <c r="J167" s="245">
        <v>737.93333333333305</v>
      </c>
      <c r="K167" s="245">
        <v>750.46666666666658</v>
      </c>
      <c r="L167" s="245">
        <v>757.13333333333298</v>
      </c>
      <c r="M167" s="246">
        <v>743.8</v>
      </c>
      <c r="N167" s="246">
        <v>724.6</v>
      </c>
      <c r="O167" s="246">
        <v>21643200</v>
      </c>
      <c r="P167" s="247">
        <v>9.3646233630563739E-3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1523.65</v>
      </c>
      <c r="F168" s="243">
        <v>1515.75</v>
      </c>
      <c r="G168" s="245">
        <v>1500.55</v>
      </c>
      <c r="H168" s="245">
        <v>1477.45</v>
      </c>
      <c r="I168" s="245">
        <v>1462.25</v>
      </c>
      <c r="J168" s="245">
        <v>1538.85</v>
      </c>
      <c r="K168" s="245">
        <v>1554.0499999999997</v>
      </c>
      <c r="L168" s="245">
        <v>1577.1499999999999</v>
      </c>
      <c r="M168" s="246">
        <v>1530.95</v>
      </c>
      <c r="N168" s="246">
        <v>1492.65</v>
      </c>
      <c r="O168" s="246">
        <v>8586750</v>
      </c>
      <c r="P168" s="247">
        <v>-1.8937446443873178E-2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771.15</v>
      </c>
      <c r="F169" s="243">
        <v>769.53333333333342</v>
      </c>
      <c r="G169" s="245">
        <v>766.81666666666683</v>
      </c>
      <c r="H169" s="245">
        <v>762.48333333333346</v>
      </c>
      <c r="I169" s="245">
        <v>759.76666666666688</v>
      </c>
      <c r="J169" s="245">
        <v>773.86666666666679</v>
      </c>
      <c r="K169" s="245">
        <v>776.58333333333326</v>
      </c>
      <c r="L169" s="245">
        <v>780.91666666666674</v>
      </c>
      <c r="M169" s="246">
        <v>772.25</v>
      </c>
      <c r="N169" s="246">
        <v>765.2</v>
      </c>
      <c r="O169" s="246">
        <v>96370500</v>
      </c>
      <c r="P169" s="247">
        <v>-2.0729495328242413E-2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26074.35</v>
      </c>
      <c r="F170" s="243">
        <v>26136.100000000002</v>
      </c>
      <c r="G170" s="245">
        <v>25888.250000000004</v>
      </c>
      <c r="H170" s="245">
        <v>25702.15</v>
      </c>
      <c r="I170" s="245">
        <v>25454.300000000003</v>
      </c>
      <c r="J170" s="245">
        <v>26322.200000000004</v>
      </c>
      <c r="K170" s="245">
        <v>26570.050000000003</v>
      </c>
      <c r="L170" s="245">
        <v>26756.150000000005</v>
      </c>
      <c r="M170" s="246">
        <v>26383.95</v>
      </c>
      <c r="N170" s="246">
        <v>25950</v>
      </c>
      <c r="O170" s="246">
        <v>289600</v>
      </c>
      <c r="P170" s="247">
        <v>1.7657910919792675E-2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5675.15</v>
      </c>
      <c r="F171" s="243">
        <v>5686.3166666666666</v>
      </c>
      <c r="G171" s="245">
        <v>5632.6333333333332</v>
      </c>
      <c r="H171" s="245">
        <v>5590.1166666666668</v>
      </c>
      <c r="I171" s="245">
        <v>5536.4333333333334</v>
      </c>
      <c r="J171" s="245">
        <v>5728.833333333333</v>
      </c>
      <c r="K171" s="245">
        <v>5782.5166666666655</v>
      </c>
      <c r="L171" s="245">
        <v>5825.0333333333328</v>
      </c>
      <c r="M171" s="246">
        <v>5740</v>
      </c>
      <c r="N171" s="246">
        <v>5643.8</v>
      </c>
      <c r="O171" s="246">
        <v>1347000</v>
      </c>
      <c r="P171" s="247">
        <v>-1.997162501364182E-2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2617.5500000000002</v>
      </c>
      <c r="F172" s="243">
        <v>2603.1166666666668</v>
      </c>
      <c r="G172" s="245">
        <v>2576.3333333333335</v>
      </c>
      <c r="H172" s="245">
        <v>2535.1166666666668</v>
      </c>
      <c r="I172" s="245">
        <v>2508.3333333333335</v>
      </c>
      <c r="J172" s="245">
        <v>2644.3333333333335</v>
      </c>
      <c r="K172" s="245">
        <v>2671.1166666666663</v>
      </c>
      <c r="L172" s="245">
        <v>2712.3333333333335</v>
      </c>
      <c r="M172" s="246">
        <v>2629.9</v>
      </c>
      <c r="N172" s="246">
        <v>2561.9</v>
      </c>
      <c r="O172" s="246">
        <v>4305375</v>
      </c>
      <c r="P172" s="247">
        <v>3.0610412926391384E-2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2575</v>
      </c>
      <c r="F173" s="243">
        <v>2567.3833333333332</v>
      </c>
      <c r="G173" s="245">
        <v>2544.7666666666664</v>
      </c>
      <c r="H173" s="245">
        <v>2514.5333333333333</v>
      </c>
      <c r="I173" s="245">
        <v>2491.9166666666665</v>
      </c>
      <c r="J173" s="245">
        <v>2597.6166666666663</v>
      </c>
      <c r="K173" s="245">
        <v>2620.2333333333331</v>
      </c>
      <c r="L173" s="245">
        <v>2650.4666666666662</v>
      </c>
      <c r="M173" s="246">
        <v>2590</v>
      </c>
      <c r="N173" s="246">
        <v>2537.15</v>
      </c>
      <c r="O173" s="246">
        <v>5486700</v>
      </c>
      <c r="P173" s="247">
        <v>-1.6826147726050962E-2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1606.75</v>
      </c>
      <c r="F174" s="243">
        <v>1611.7333333333333</v>
      </c>
      <c r="G174" s="245">
        <v>1598.8666666666668</v>
      </c>
      <c r="H174" s="245">
        <v>1590.9833333333333</v>
      </c>
      <c r="I174" s="245">
        <v>1578.1166666666668</v>
      </c>
      <c r="J174" s="245">
        <v>1619.6166666666668</v>
      </c>
      <c r="K174" s="245">
        <v>1632.4833333333331</v>
      </c>
      <c r="L174" s="245">
        <v>1640.3666666666668</v>
      </c>
      <c r="M174" s="246">
        <v>1624.6</v>
      </c>
      <c r="N174" s="246">
        <v>1603.85</v>
      </c>
      <c r="O174" s="246">
        <v>12566400</v>
      </c>
      <c r="P174" s="247">
        <v>-2.1636056460842552E-2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610.95000000000005</v>
      </c>
      <c r="F175" s="243">
        <v>615.13333333333333</v>
      </c>
      <c r="G175" s="245">
        <v>605.26666666666665</v>
      </c>
      <c r="H175" s="245">
        <v>599.58333333333337</v>
      </c>
      <c r="I175" s="245">
        <v>589.7166666666667</v>
      </c>
      <c r="J175" s="245">
        <v>620.81666666666661</v>
      </c>
      <c r="K175" s="245">
        <v>630.68333333333317</v>
      </c>
      <c r="L175" s="245">
        <v>636.36666666666656</v>
      </c>
      <c r="M175" s="246">
        <v>625</v>
      </c>
      <c r="N175" s="246">
        <v>609.45000000000005</v>
      </c>
      <c r="O175" s="246">
        <v>5904000</v>
      </c>
      <c r="P175" s="247">
        <v>4.7086991221069435E-2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731.6</v>
      </c>
      <c r="F176" s="243">
        <v>731.16666666666663</v>
      </c>
      <c r="G176" s="245">
        <v>726.73333333333323</v>
      </c>
      <c r="H176" s="245">
        <v>721.86666666666656</v>
      </c>
      <c r="I176" s="245">
        <v>717.43333333333317</v>
      </c>
      <c r="J176" s="245">
        <v>736.0333333333333</v>
      </c>
      <c r="K176" s="245">
        <v>740.4666666666667</v>
      </c>
      <c r="L176" s="245">
        <v>745.33333333333337</v>
      </c>
      <c r="M176" s="246">
        <v>735.6</v>
      </c>
      <c r="N176" s="246">
        <v>726.3</v>
      </c>
      <c r="O176" s="246">
        <v>4079000</v>
      </c>
      <c r="P176" s="247">
        <v>3.1972454500737825E-3</v>
      </c>
    </row>
    <row r="177" spans="1:16" ht="12.75" customHeight="1">
      <c r="A177" s="239">
        <v>167</v>
      </c>
      <c r="B177" s="251" t="s">
        <v>918</v>
      </c>
      <c r="C177" s="243" t="s">
        <v>221</v>
      </c>
      <c r="D177" s="244">
        <v>45407</v>
      </c>
      <c r="E177" s="243">
        <v>1134.45</v>
      </c>
      <c r="F177" s="243">
        <v>1131.6833333333332</v>
      </c>
      <c r="G177" s="245">
        <v>1119.3666666666663</v>
      </c>
      <c r="H177" s="245">
        <v>1104.2833333333331</v>
      </c>
      <c r="I177" s="245">
        <v>1091.9666666666662</v>
      </c>
      <c r="J177" s="245">
        <v>1146.7666666666664</v>
      </c>
      <c r="K177" s="245">
        <v>1159.0833333333335</v>
      </c>
      <c r="L177" s="245">
        <v>1174.1666666666665</v>
      </c>
      <c r="M177" s="246">
        <v>1144</v>
      </c>
      <c r="N177" s="246">
        <v>1116.5999999999999</v>
      </c>
      <c r="O177" s="246">
        <v>12995950</v>
      </c>
      <c r="P177" s="247">
        <v>7.1124206708975526E-2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2052.4499999999998</v>
      </c>
      <c r="F178" s="243">
        <v>2059.6499999999996</v>
      </c>
      <c r="G178" s="245">
        <v>2039.6999999999994</v>
      </c>
      <c r="H178" s="245">
        <v>2026.9499999999998</v>
      </c>
      <c r="I178" s="245">
        <v>2006.9999999999995</v>
      </c>
      <c r="J178" s="245">
        <v>2072.3999999999992</v>
      </c>
      <c r="K178" s="245">
        <v>2092.35</v>
      </c>
      <c r="L178" s="245">
        <v>2105.099999999999</v>
      </c>
      <c r="M178" s="246">
        <v>2079.6</v>
      </c>
      <c r="N178" s="246">
        <v>2046.9</v>
      </c>
      <c r="O178" s="246">
        <v>6173500</v>
      </c>
      <c r="P178" s="247">
        <v>-7.5556627280765213E-3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1139.0999999999999</v>
      </c>
      <c r="F179" s="243">
        <v>1133.5666666666666</v>
      </c>
      <c r="G179" s="245">
        <v>1125.1333333333332</v>
      </c>
      <c r="H179" s="245">
        <v>1111.1666666666665</v>
      </c>
      <c r="I179" s="245">
        <v>1102.7333333333331</v>
      </c>
      <c r="J179" s="245">
        <v>1147.5333333333333</v>
      </c>
      <c r="K179" s="245">
        <v>1155.9666666666667</v>
      </c>
      <c r="L179" s="245">
        <v>1169.9333333333334</v>
      </c>
      <c r="M179" s="246">
        <v>1142</v>
      </c>
      <c r="N179" s="246">
        <v>1119.5999999999999</v>
      </c>
      <c r="O179" s="246">
        <v>13586400</v>
      </c>
      <c r="P179" s="247">
        <v>-3.0069390902081727E-2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1017.7</v>
      </c>
      <c r="F180" s="243">
        <v>1015.7166666666667</v>
      </c>
      <c r="G180" s="245">
        <v>1010.8833333333334</v>
      </c>
      <c r="H180" s="245">
        <v>1004.0666666666667</v>
      </c>
      <c r="I180" s="245">
        <v>999.23333333333346</v>
      </c>
      <c r="J180" s="245">
        <v>1022.5333333333334</v>
      </c>
      <c r="K180" s="245">
        <v>1027.3666666666668</v>
      </c>
      <c r="L180" s="245">
        <v>1034.1833333333334</v>
      </c>
      <c r="M180" s="246">
        <v>1020.55</v>
      </c>
      <c r="N180" s="246">
        <v>1008.9</v>
      </c>
      <c r="O180" s="246">
        <v>65347650</v>
      </c>
      <c r="P180" s="247">
        <v>4.6444376287078822E-3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418.3</v>
      </c>
      <c r="F181" s="243">
        <v>418.01666666666665</v>
      </c>
      <c r="G181" s="245">
        <v>416.0333333333333</v>
      </c>
      <c r="H181" s="245">
        <v>413.76666666666665</v>
      </c>
      <c r="I181" s="245">
        <v>411.7833333333333</v>
      </c>
      <c r="J181" s="245">
        <v>420.2833333333333</v>
      </c>
      <c r="K181" s="245">
        <v>422.26666666666665</v>
      </c>
      <c r="L181" s="245">
        <v>424.5333333333333</v>
      </c>
      <c r="M181" s="246">
        <v>420</v>
      </c>
      <c r="N181" s="246">
        <v>415.75</v>
      </c>
      <c r="O181" s="246">
        <v>88418250</v>
      </c>
      <c r="P181" s="247">
        <v>-1.1209662200415173E-2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165.75</v>
      </c>
      <c r="F182" s="243">
        <v>165.76666666666668</v>
      </c>
      <c r="G182" s="245">
        <v>164.43333333333337</v>
      </c>
      <c r="H182" s="245">
        <v>163.11666666666667</v>
      </c>
      <c r="I182" s="245">
        <v>161.78333333333336</v>
      </c>
      <c r="J182" s="245">
        <v>167.08333333333337</v>
      </c>
      <c r="K182" s="245">
        <v>168.41666666666669</v>
      </c>
      <c r="L182" s="245">
        <v>169.73333333333338</v>
      </c>
      <c r="M182" s="246">
        <v>167.1</v>
      </c>
      <c r="N182" s="246">
        <v>164.45</v>
      </c>
      <c r="O182" s="246">
        <v>243870000</v>
      </c>
      <c r="P182" s="247">
        <v>-1.5476164042898062E-2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3979.4</v>
      </c>
      <c r="F183" s="243">
        <v>3994.5833333333335</v>
      </c>
      <c r="G183" s="245">
        <v>3951.166666666667</v>
      </c>
      <c r="H183" s="245">
        <v>3922.9333333333334</v>
      </c>
      <c r="I183" s="245">
        <v>3879.5166666666669</v>
      </c>
      <c r="J183" s="245">
        <v>4022.8166666666671</v>
      </c>
      <c r="K183" s="245">
        <v>4066.233333333334</v>
      </c>
      <c r="L183" s="245">
        <v>4094.4666666666672</v>
      </c>
      <c r="M183" s="246">
        <v>4038</v>
      </c>
      <c r="N183" s="246">
        <v>3966.35</v>
      </c>
      <c r="O183" s="246">
        <v>15704325</v>
      </c>
      <c r="P183" s="247">
        <v>-5.8461247914721279E-2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1267.55</v>
      </c>
      <c r="F184" s="243">
        <v>1266.3833333333332</v>
      </c>
      <c r="G184" s="245">
        <v>1259.9166666666665</v>
      </c>
      <c r="H184" s="245">
        <v>1252.2833333333333</v>
      </c>
      <c r="I184" s="245">
        <v>1245.8166666666666</v>
      </c>
      <c r="J184" s="245">
        <v>1274.0166666666664</v>
      </c>
      <c r="K184" s="245">
        <v>1280.4833333333331</v>
      </c>
      <c r="L184" s="245">
        <v>1288.1166666666663</v>
      </c>
      <c r="M184" s="246">
        <v>1272.8499999999999</v>
      </c>
      <c r="N184" s="246">
        <v>1258.75</v>
      </c>
      <c r="O184" s="246">
        <v>15219000</v>
      </c>
      <c r="P184" s="247">
        <v>-8.8312297292016725E-3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3756.35</v>
      </c>
      <c r="F185" s="243">
        <v>3765.35</v>
      </c>
      <c r="G185" s="245">
        <v>3717.2</v>
      </c>
      <c r="H185" s="245">
        <v>3678.0499999999997</v>
      </c>
      <c r="I185" s="245">
        <v>3629.8999999999996</v>
      </c>
      <c r="J185" s="245">
        <v>3804.5</v>
      </c>
      <c r="K185" s="245">
        <v>3852.6500000000005</v>
      </c>
      <c r="L185" s="245">
        <v>3891.8</v>
      </c>
      <c r="M185" s="246">
        <v>3813.5</v>
      </c>
      <c r="N185" s="246">
        <v>3726.2</v>
      </c>
      <c r="O185" s="246">
        <v>5456675</v>
      </c>
      <c r="P185" s="247">
        <v>4.0407073740407071E-2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2607.9499999999998</v>
      </c>
      <c r="F186" s="243">
        <v>2601.4666666666667</v>
      </c>
      <c r="G186" s="245">
        <v>2572.9333333333334</v>
      </c>
      <c r="H186" s="245">
        <v>2537.9166666666665</v>
      </c>
      <c r="I186" s="245">
        <v>2509.3833333333332</v>
      </c>
      <c r="J186" s="245">
        <v>2636.4833333333336</v>
      </c>
      <c r="K186" s="245">
        <v>2665.0166666666673</v>
      </c>
      <c r="L186" s="245">
        <v>2700.0333333333338</v>
      </c>
      <c r="M186" s="246">
        <v>2630</v>
      </c>
      <c r="N186" s="246">
        <v>2566.4499999999998</v>
      </c>
      <c r="O186" s="246">
        <v>1579000</v>
      </c>
      <c r="P186" s="247">
        <v>-3.8074931465123363E-2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3941.2</v>
      </c>
      <c r="F187" s="243">
        <v>3952.9833333333336</v>
      </c>
      <c r="G187" s="245">
        <v>3918.7166666666672</v>
      </c>
      <c r="H187" s="245">
        <v>3896.2333333333336</v>
      </c>
      <c r="I187" s="245">
        <v>3861.9666666666672</v>
      </c>
      <c r="J187" s="245">
        <v>3975.4666666666672</v>
      </c>
      <c r="K187" s="245">
        <v>4009.7333333333336</v>
      </c>
      <c r="L187" s="245">
        <v>4032.2166666666672</v>
      </c>
      <c r="M187" s="246">
        <v>3987.25</v>
      </c>
      <c r="N187" s="246">
        <v>3930.5</v>
      </c>
      <c r="O187" s="246">
        <v>3471600</v>
      </c>
      <c r="P187" s="247">
        <v>2.3466981132075473E-2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2136.4</v>
      </c>
      <c r="F188" s="243">
        <v>2119.4333333333329</v>
      </c>
      <c r="G188" s="245">
        <v>2096.8666666666659</v>
      </c>
      <c r="H188" s="245">
        <v>2057.333333333333</v>
      </c>
      <c r="I188" s="245">
        <v>2034.766666666666</v>
      </c>
      <c r="J188" s="245">
        <v>2158.9666666666658</v>
      </c>
      <c r="K188" s="245">
        <v>2181.5333333333324</v>
      </c>
      <c r="L188" s="245">
        <v>2221.0666666666657</v>
      </c>
      <c r="M188" s="246">
        <v>2142</v>
      </c>
      <c r="N188" s="246">
        <v>2079.9</v>
      </c>
      <c r="O188" s="246">
        <v>5361650</v>
      </c>
      <c r="P188" s="247">
        <v>7.3650292628394814E-3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1837.9</v>
      </c>
      <c r="F189" s="243">
        <v>1828.7833333333335</v>
      </c>
      <c r="G189" s="245">
        <v>1808.7166666666672</v>
      </c>
      <c r="H189" s="245">
        <v>1779.5333333333335</v>
      </c>
      <c r="I189" s="245">
        <v>1759.4666666666672</v>
      </c>
      <c r="J189" s="245">
        <v>1857.9666666666672</v>
      </c>
      <c r="K189" s="245">
        <v>1878.0333333333333</v>
      </c>
      <c r="L189" s="245">
        <v>1907.2166666666672</v>
      </c>
      <c r="M189" s="246">
        <v>1848.85</v>
      </c>
      <c r="N189" s="246">
        <v>1799.6</v>
      </c>
      <c r="O189" s="246">
        <v>2460400</v>
      </c>
      <c r="P189" s="247">
        <v>-7.9032258064516137E-3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9907.9500000000007</v>
      </c>
      <c r="F190" s="243">
        <v>9897.5166666666664</v>
      </c>
      <c r="G190" s="245">
        <v>9851.4833333333336</v>
      </c>
      <c r="H190" s="245">
        <v>9795.0166666666664</v>
      </c>
      <c r="I190" s="245">
        <v>9748.9833333333336</v>
      </c>
      <c r="J190" s="245">
        <v>9953.9833333333336</v>
      </c>
      <c r="K190" s="245">
        <v>10000.016666666666</v>
      </c>
      <c r="L190" s="245">
        <v>10056.483333333334</v>
      </c>
      <c r="M190" s="246">
        <v>9943.5499999999993</v>
      </c>
      <c r="N190" s="246">
        <v>9841.0499999999993</v>
      </c>
      <c r="O190" s="246">
        <v>2139600</v>
      </c>
      <c r="P190" s="247">
        <v>1.9731198169859882E-2</v>
      </c>
    </row>
    <row r="191" spans="1:16" ht="12.75" customHeight="1">
      <c r="A191" s="239">
        <v>181</v>
      </c>
      <c r="B191" s="251" t="s">
        <v>918</v>
      </c>
      <c r="C191" s="243" t="s">
        <v>235</v>
      </c>
      <c r="D191" s="244">
        <v>45407</v>
      </c>
      <c r="E191" s="243">
        <v>491.1</v>
      </c>
      <c r="F191" s="243">
        <v>492.0333333333333</v>
      </c>
      <c r="G191" s="245">
        <v>483.61666666666662</v>
      </c>
      <c r="H191" s="245">
        <v>476.13333333333333</v>
      </c>
      <c r="I191" s="245">
        <v>467.71666666666664</v>
      </c>
      <c r="J191" s="245">
        <v>499.51666666666659</v>
      </c>
      <c r="K191" s="245">
        <v>507.93333333333334</v>
      </c>
      <c r="L191" s="245">
        <v>515.41666666666652</v>
      </c>
      <c r="M191" s="246">
        <v>500.45</v>
      </c>
      <c r="N191" s="246">
        <v>484.55</v>
      </c>
      <c r="O191" s="246">
        <v>46043400</v>
      </c>
      <c r="P191" s="247">
        <v>2.6965901183020179E-2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323.95</v>
      </c>
      <c r="F192" s="243">
        <v>322.58333333333331</v>
      </c>
      <c r="G192" s="245">
        <v>319.26666666666665</v>
      </c>
      <c r="H192" s="245">
        <v>314.58333333333331</v>
      </c>
      <c r="I192" s="245">
        <v>311.26666666666665</v>
      </c>
      <c r="J192" s="245">
        <v>327.26666666666665</v>
      </c>
      <c r="K192" s="245">
        <v>330.58333333333337</v>
      </c>
      <c r="L192" s="245">
        <v>335.26666666666665</v>
      </c>
      <c r="M192" s="246">
        <v>325.89999999999998</v>
      </c>
      <c r="N192" s="246">
        <v>317.89999999999998</v>
      </c>
      <c r="O192" s="246">
        <v>126371200</v>
      </c>
      <c r="P192" s="247">
        <v>-2.6195455673318917E-2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1312.9</v>
      </c>
      <c r="F193" s="243">
        <v>1329.6166666666666</v>
      </c>
      <c r="G193" s="245">
        <v>1283.6833333333332</v>
      </c>
      <c r="H193" s="245">
        <v>1254.4666666666667</v>
      </c>
      <c r="I193" s="245">
        <v>1208.5333333333333</v>
      </c>
      <c r="J193" s="245">
        <v>1358.833333333333</v>
      </c>
      <c r="K193" s="245">
        <v>1404.7666666666664</v>
      </c>
      <c r="L193" s="245">
        <v>1433.9833333333329</v>
      </c>
      <c r="M193" s="246">
        <v>1375.55</v>
      </c>
      <c r="N193" s="246">
        <v>1300.4000000000001</v>
      </c>
      <c r="O193" s="246">
        <v>7531800</v>
      </c>
      <c r="P193" s="247">
        <v>-1.7685264887706394E-2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479.6</v>
      </c>
      <c r="F194" s="243">
        <v>483.59999999999997</v>
      </c>
      <c r="G194" s="245">
        <v>474.19999999999993</v>
      </c>
      <c r="H194" s="245">
        <v>468.79999999999995</v>
      </c>
      <c r="I194" s="245">
        <v>459.39999999999992</v>
      </c>
      <c r="J194" s="245">
        <v>488.99999999999994</v>
      </c>
      <c r="K194" s="245">
        <v>498.39999999999992</v>
      </c>
      <c r="L194" s="245">
        <v>503.79999999999995</v>
      </c>
      <c r="M194" s="246">
        <v>493</v>
      </c>
      <c r="N194" s="246">
        <v>478.2</v>
      </c>
      <c r="O194" s="246">
        <v>63553500</v>
      </c>
      <c r="P194" s="247">
        <v>9.2547705002578654E-2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149.65</v>
      </c>
      <c r="F195" s="243">
        <v>150.88333333333333</v>
      </c>
      <c r="G195" s="245">
        <v>146.76666666666665</v>
      </c>
      <c r="H195" s="245">
        <v>143.88333333333333</v>
      </c>
      <c r="I195" s="245">
        <v>139.76666666666665</v>
      </c>
      <c r="J195" s="245">
        <v>153.76666666666665</v>
      </c>
      <c r="K195" s="245">
        <v>157.88333333333333</v>
      </c>
      <c r="L195" s="245">
        <v>160.76666666666665</v>
      </c>
      <c r="M195" s="246">
        <v>155</v>
      </c>
      <c r="N195" s="246">
        <v>148</v>
      </c>
      <c r="O195" s="246">
        <v>149097000</v>
      </c>
      <c r="P195" s="247">
        <v>-7.7267100586990373E-3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1003</v>
      </c>
      <c r="F196" s="243">
        <v>1006.5666666666666</v>
      </c>
      <c r="G196" s="245">
        <v>996.43333333333317</v>
      </c>
      <c r="H196" s="245">
        <v>989.86666666666656</v>
      </c>
      <c r="I196" s="245">
        <v>979.73333333333312</v>
      </c>
      <c r="J196" s="245">
        <v>1013.1333333333332</v>
      </c>
      <c r="K196" s="245">
        <v>1023.2666666666667</v>
      </c>
      <c r="L196" s="245">
        <v>1029.8333333333333</v>
      </c>
      <c r="M196" s="246">
        <v>1016.7</v>
      </c>
      <c r="N196" s="246">
        <v>1000</v>
      </c>
      <c r="O196" s="246">
        <v>8835300</v>
      </c>
      <c r="P196" s="247">
        <v>-2.6414710962105051E-3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4" t="s">
        <v>16</v>
      </c>
      <c r="B8" s="346"/>
      <c r="C8" s="349" t="s">
        <v>20</v>
      </c>
      <c r="D8" s="349" t="s">
        <v>21</v>
      </c>
      <c r="E8" s="341" t="s">
        <v>22</v>
      </c>
      <c r="F8" s="342"/>
      <c r="G8" s="343"/>
      <c r="H8" s="341" t="s">
        <v>23</v>
      </c>
      <c r="I8" s="342"/>
      <c r="J8" s="343"/>
      <c r="K8" s="26"/>
      <c r="L8" s="48"/>
      <c r="M8" s="48"/>
      <c r="N8" s="1"/>
      <c r="O8" s="1"/>
    </row>
    <row r="9" spans="1:15" ht="36" customHeight="1">
      <c r="A9" s="345"/>
      <c r="B9" s="348"/>
      <c r="C9" s="348"/>
      <c r="D9" s="34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22666.3</v>
      </c>
      <c r="D10" s="34">
        <v>22637.983333333334</v>
      </c>
      <c r="E10" s="34">
        <v>22578.666666666668</v>
      </c>
      <c r="F10" s="34">
        <v>22491.033333333333</v>
      </c>
      <c r="G10" s="34">
        <v>22431.716666666667</v>
      </c>
      <c r="H10" s="34">
        <v>22725.616666666669</v>
      </c>
      <c r="I10" s="34">
        <v>22784.933333333334</v>
      </c>
      <c r="J10" s="34">
        <v>22872.566666666669</v>
      </c>
      <c r="K10" s="34">
        <v>22697.3</v>
      </c>
      <c r="L10" s="34">
        <v>22550.35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48581.7</v>
      </c>
      <c r="D11" s="34">
        <v>48574.433333333327</v>
      </c>
      <c r="E11" s="34">
        <v>48431.916666666657</v>
      </c>
      <c r="F11" s="34">
        <v>48282.133333333331</v>
      </c>
      <c r="G11" s="34">
        <v>48139.616666666661</v>
      </c>
      <c r="H11" s="34">
        <v>48724.216666666653</v>
      </c>
      <c r="I11" s="34">
        <v>48866.73333333333</v>
      </c>
      <c r="J11" s="34">
        <v>49016.516666666648</v>
      </c>
      <c r="K11" s="34">
        <v>48716.95</v>
      </c>
      <c r="L11" s="34">
        <v>48424.65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6046.35</v>
      </c>
      <c r="D12" s="36">
        <v>6034.1166666666659</v>
      </c>
      <c r="E12" s="36">
        <v>6010.5333333333319</v>
      </c>
      <c r="F12" s="36">
        <v>5974.7166666666662</v>
      </c>
      <c r="G12" s="36">
        <v>5951.1333333333323</v>
      </c>
      <c r="H12" s="36">
        <v>6069.9333333333316</v>
      </c>
      <c r="I12" s="36">
        <v>6093.5166666666655</v>
      </c>
      <c r="J12" s="36">
        <v>6129.3333333333312</v>
      </c>
      <c r="K12" s="36">
        <v>6057.7</v>
      </c>
      <c r="L12" s="36">
        <v>5998.3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8461.7999999999993</v>
      </c>
      <c r="D13" s="36">
        <v>8435.35</v>
      </c>
      <c r="E13" s="36">
        <v>8400.1</v>
      </c>
      <c r="F13" s="36">
        <v>8338.4</v>
      </c>
      <c r="G13" s="36">
        <v>8303.15</v>
      </c>
      <c r="H13" s="36">
        <v>8497.0500000000011</v>
      </c>
      <c r="I13" s="36">
        <v>8532.3000000000011</v>
      </c>
      <c r="J13" s="36">
        <v>8594.0000000000018</v>
      </c>
      <c r="K13" s="36">
        <v>8470.6</v>
      </c>
      <c r="L13" s="36">
        <v>8373.65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35064.15</v>
      </c>
      <c r="D14" s="36">
        <v>35170.9</v>
      </c>
      <c r="E14" s="36">
        <v>34911.850000000006</v>
      </c>
      <c r="F14" s="36">
        <v>34759.550000000003</v>
      </c>
      <c r="G14" s="36">
        <v>34500.500000000007</v>
      </c>
      <c r="H14" s="36">
        <v>35323.200000000004</v>
      </c>
      <c r="I14" s="36">
        <v>35582.250000000007</v>
      </c>
      <c r="J14" s="36">
        <v>35734.550000000003</v>
      </c>
      <c r="K14" s="36">
        <v>35429.949999999997</v>
      </c>
      <c r="L14" s="36">
        <v>35018.6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9540.35</v>
      </c>
      <c r="D15" s="36">
        <v>9529.9166666666661</v>
      </c>
      <c r="E15" s="36">
        <v>9495.4333333333325</v>
      </c>
      <c r="F15" s="36">
        <v>9450.5166666666664</v>
      </c>
      <c r="G15" s="36">
        <v>9416.0333333333328</v>
      </c>
      <c r="H15" s="36">
        <v>9574.8333333333321</v>
      </c>
      <c r="I15" s="36">
        <v>9609.3166666666657</v>
      </c>
      <c r="J15" s="36">
        <v>9654.2333333333318</v>
      </c>
      <c r="K15" s="36">
        <v>9564.4</v>
      </c>
      <c r="L15" s="36">
        <v>9485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13957.1</v>
      </c>
      <c r="D16" s="36">
        <v>13946.033333333335</v>
      </c>
      <c r="E16" s="36">
        <v>13833.366666666669</v>
      </c>
      <c r="F16" s="36">
        <v>13709.633333333333</v>
      </c>
      <c r="G16" s="36">
        <v>13596.966666666667</v>
      </c>
      <c r="H16" s="36">
        <v>14069.76666666667</v>
      </c>
      <c r="I16" s="36">
        <v>14182.433333333338</v>
      </c>
      <c r="J16" s="36">
        <v>14306.166666666672</v>
      </c>
      <c r="K16" s="36">
        <v>14058.7</v>
      </c>
      <c r="L16" s="36">
        <v>13822.3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6699.75</v>
      </c>
      <c r="D17" s="36">
        <v>6692.7166666666672</v>
      </c>
      <c r="E17" s="36">
        <v>6637.5333333333347</v>
      </c>
      <c r="F17" s="36">
        <v>6575.3166666666675</v>
      </c>
      <c r="G17" s="36">
        <v>6520.133333333335</v>
      </c>
      <c r="H17" s="36">
        <v>6754.9333333333343</v>
      </c>
      <c r="I17" s="36">
        <v>6810.1166666666668</v>
      </c>
      <c r="J17" s="36">
        <v>6872.3333333333339</v>
      </c>
      <c r="K17" s="31">
        <v>6747.9</v>
      </c>
      <c r="L17" s="31">
        <v>6630.5</v>
      </c>
      <c r="M17" s="31">
        <v>1.7905599999999999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2582.4499999999998</v>
      </c>
      <c r="D18" s="36">
        <v>2576.4833333333331</v>
      </c>
      <c r="E18" s="36">
        <v>2545.9666666666662</v>
      </c>
      <c r="F18" s="36">
        <v>2509.4833333333331</v>
      </c>
      <c r="G18" s="36">
        <v>2478.9666666666662</v>
      </c>
      <c r="H18" s="36">
        <v>2612.9666666666662</v>
      </c>
      <c r="I18" s="36">
        <v>2643.4833333333336</v>
      </c>
      <c r="J18" s="36">
        <v>2679.9666666666662</v>
      </c>
      <c r="K18" s="31">
        <v>2607</v>
      </c>
      <c r="L18" s="31">
        <v>2540</v>
      </c>
      <c r="M18" s="31">
        <v>3.1179100000000002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1588.3</v>
      </c>
      <c r="D19" s="36">
        <v>1585.0166666666664</v>
      </c>
      <c r="E19" s="36">
        <v>1559.1833333333329</v>
      </c>
      <c r="F19" s="36">
        <v>1530.0666666666666</v>
      </c>
      <c r="G19" s="36">
        <v>1504.2333333333331</v>
      </c>
      <c r="H19" s="36">
        <v>1614.1333333333328</v>
      </c>
      <c r="I19" s="36">
        <v>1639.9666666666662</v>
      </c>
      <c r="J19" s="36">
        <v>1669.0833333333326</v>
      </c>
      <c r="K19" s="31">
        <v>1610.85</v>
      </c>
      <c r="L19" s="31">
        <v>1555.9</v>
      </c>
      <c r="M19" s="31">
        <v>5.6664000000000003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633.9</v>
      </c>
      <c r="D20" s="36">
        <v>632.29999999999995</v>
      </c>
      <c r="E20" s="36">
        <v>627.39999999999986</v>
      </c>
      <c r="F20" s="36">
        <v>620.89999999999986</v>
      </c>
      <c r="G20" s="36">
        <v>615.99999999999977</v>
      </c>
      <c r="H20" s="36">
        <v>638.79999999999995</v>
      </c>
      <c r="I20" s="36">
        <v>643.70000000000005</v>
      </c>
      <c r="J20" s="36">
        <v>650.20000000000005</v>
      </c>
      <c r="K20" s="31">
        <v>637.20000000000005</v>
      </c>
      <c r="L20" s="31">
        <v>625.79999999999995</v>
      </c>
      <c r="M20" s="31">
        <v>33.956000000000003</v>
      </c>
      <c r="N20" s="1"/>
      <c r="O20" s="1"/>
    </row>
    <row r="21" spans="1:15" ht="12.75" customHeight="1">
      <c r="A21" s="51">
        <v>12</v>
      </c>
      <c r="B21" s="53" t="s">
        <v>867</v>
      </c>
      <c r="C21" s="31">
        <v>1075.8499999999999</v>
      </c>
      <c r="D21" s="36">
        <v>1086.2</v>
      </c>
      <c r="E21" s="36">
        <v>1054.6500000000001</v>
      </c>
      <c r="F21" s="36">
        <v>1033.45</v>
      </c>
      <c r="G21" s="36">
        <v>1001.9000000000001</v>
      </c>
      <c r="H21" s="36">
        <v>1107.4000000000001</v>
      </c>
      <c r="I21" s="36">
        <v>1138.9499999999998</v>
      </c>
      <c r="J21" s="36">
        <v>1160.1500000000001</v>
      </c>
      <c r="K21" s="31">
        <v>1117.75</v>
      </c>
      <c r="L21" s="31">
        <v>1065</v>
      </c>
      <c r="M21" s="31">
        <v>7.9451000000000001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3224.55</v>
      </c>
      <c r="D22" s="36">
        <v>3221.75</v>
      </c>
      <c r="E22" s="36">
        <v>3200</v>
      </c>
      <c r="F22" s="36">
        <v>3175.45</v>
      </c>
      <c r="G22" s="36">
        <v>3153.7</v>
      </c>
      <c r="H22" s="36">
        <v>3246.3</v>
      </c>
      <c r="I22" s="36">
        <v>3268.05</v>
      </c>
      <c r="J22" s="36">
        <v>3292.6000000000004</v>
      </c>
      <c r="K22" s="31">
        <v>3243.5</v>
      </c>
      <c r="L22" s="31">
        <v>3197.2</v>
      </c>
      <c r="M22" s="31">
        <v>5.7744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1919.1</v>
      </c>
      <c r="D23" s="36">
        <v>1932.8166666666668</v>
      </c>
      <c r="E23" s="36">
        <v>1890.6833333333336</v>
      </c>
      <c r="F23" s="36">
        <v>1862.2666666666669</v>
      </c>
      <c r="G23" s="36">
        <v>1820.1333333333337</v>
      </c>
      <c r="H23" s="36">
        <v>1961.2333333333336</v>
      </c>
      <c r="I23" s="36">
        <v>2003.3666666666668</v>
      </c>
      <c r="J23" s="36">
        <v>2031.7833333333335</v>
      </c>
      <c r="K23" s="31">
        <v>1974.95</v>
      </c>
      <c r="L23" s="31">
        <v>1904.4</v>
      </c>
      <c r="M23" s="31">
        <v>8.9339899999999997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1348.65</v>
      </c>
      <c r="D24" s="36">
        <v>1355.8666666666668</v>
      </c>
      <c r="E24" s="36">
        <v>1329.7833333333335</v>
      </c>
      <c r="F24" s="36">
        <v>1310.9166666666667</v>
      </c>
      <c r="G24" s="36">
        <v>1284.8333333333335</v>
      </c>
      <c r="H24" s="36">
        <v>1374.7333333333336</v>
      </c>
      <c r="I24" s="36">
        <v>1400.8166666666666</v>
      </c>
      <c r="J24" s="36">
        <v>1419.6833333333336</v>
      </c>
      <c r="K24" s="31">
        <v>1381.95</v>
      </c>
      <c r="L24" s="31">
        <v>1337</v>
      </c>
      <c r="M24" s="31">
        <v>140.3886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611.04999999999995</v>
      </c>
      <c r="D25" s="36">
        <v>616.55000000000007</v>
      </c>
      <c r="E25" s="36">
        <v>600.50000000000011</v>
      </c>
      <c r="F25" s="36">
        <v>589.95000000000005</v>
      </c>
      <c r="G25" s="36">
        <v>573.90000000000009</v>
      </c>
      <c r="H25" s="36">
        <v>627.10000000000014</v>
      </c>
      <c r="I25" s="36">
        <v>643.15000000000009</v>
      </c>
      <c r="J25" s="36">
        <v>653.70000000000016</v>
      </c>
      <c r="K25" s="31">
        <v>632.6</v>
      </c>
      <c r="L25" s="31">
        <v>606</v>
      </c>
      <c r="M25" s="31">
        <v>22.565629999999999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966.8</v>
      </c>
      <c r="D26" s="36">
        <v>972.63333333333333</v>
      </c>
      <c r="E26" s="36">
        <v>957.26666666666665</v>
      </c>
      <c r="F26" s="36">
        <v>947.73333333333335</v>
      </c>
      <c r="G26" s="36">
        <v>932.36666666666667</v>
      </c>
      <c r="H26" s="36">
        <v>982.16666666666663</v>
      </c>
      <c r="I26" s="36">
        <v>997.53333333333319</v>
      </c>
      <c r="J26" s="36">
        <v>1007.0666666666666</v>
      </c>
      <c r="K26" s="31">
        <v>988</v>
      </c>
      <c r="L26" s="31">
        <v>963.1</v>
      </c>
      <c r="M26" s="31">
        <v>11.37434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356.4</v>
      </c>
      <c r="D27" s="36">
        <v>359.23333333333329</v>
      </c>
      <c r="E27" s="36">
        <v>351.76666666666659</v>
      </c>
      <c r="F27" s="36">
        <v>347.13333333333333</v>
      </c>
      <c r="G27" s="36">
        <v>339.66666666666663</v>
      </c>
      <c r="H27" s="36">
        <v>363.86666666666656</v>
      </c>
      <c r="I27" s="36">
        <v>371.33333333333326</v>
      </c>
      <c r="J27" s="36">
        <v>375.96666666666653</v>
      </c>
      <c r="K27" s="31">
        <v>366.7</v>
      </c>
      <c r="L27" s="31">
        <v>354.6</v>
      </c>
      <c r="M27" s="31">
        <v>25.761800000000001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203.15</v>
      </c>
      <c r="D28" s="36">
        <v>204.30000000000004</v>
      </c>
      <c r="E28" s="36">
        <v>201.55000000000007</v>
      </c>
      <c r="F28" s="36">
        <v>199.95000000000002</v>
      </c>
      <c r="G28" s="36">
        <v>197.20000000000005</v>
      </c>
      <c r="H28" s="36">
        <v>205.90000000000009</v>
      </c>
      <c r="I28" s="36">
        <v>208.65000000000003</v>
      </c>
      <c r="J28" s="36">
        <v>210.25000000000011</v>
      </c>
      <c r="K28" s="31">
        <v>207.05</v>
      </c>
      <c r="L28" s="31">
        <v>202.7</v>
      </c>
      <c r="M28" s="31">
        <v>38.229680000000002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239.4</v>
      </c>
      <c r="D29" s="36">
        <v>239.96666666666667</v>
      </c>
      <c r="E29" s="36">
        <v>235.43333333333334</v>
      </c>
      <c r="F29" s="36">
        <v>231.46666666666667</v>
      </c>
      <c r="G29" s="36">
        <v>226.93333333333334</v>
      </c>
      <c r="H29" s="36">
        <v>243.93333333333334</v>
      </c>
      <c r="I29" s="36">
        <v>248.4666666666667</v>
      </c>
      <c r="J29" s="36">
        <v>252.43333333333334</v>
      </c>
      <c r="K29" s="31">
        <v>244.5</v>
      </c>
      <c r="L29" s="31">
        <v>236</v>
      </c>
      <c r="M29" s="31">
        <v>58.384680000000003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4888.3500000000004</v>
      </c>
      <c r="D30" s="36">
        <v>4894.55</v>
      </c>
      <c r="E30" s="36">
        <v>4839.1000000000004</v>
      </c>
      <c r="F30" s="36">
        <v>4789.8500000000004</v>
      </c>
      <c r="G30" s="36">
        <v>4734.4000000000005</v>
      </c>
      <c r="H30" s="36">
        <v>4943.8</v>
      </c>
      <c r="I30" s="36">
        <v>4999.2499999999991</v>
      </c>
      <c r="J30" s="36">
        <v>5048.5</v>
      </c>
      <c r="K30" s="31">
        <v>4950</v>
      </c>
      <c r="L30" s="31">
        <v>4845.3</v>
      </c>
      <c r="M30" s="31">
        <v>1.5068600000000001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630.54999999999995</v>
      </c>
      <c r="D31" s="36">
        <v>629.05000000000007</v>
      </c>
      <c r="E31" s="36">
        <v>623.60000000000014</v>
      </c>
      <c r="F31" s="36">
        <v>616.65000000000009</v>
      </c>
      <c r="G31" s="36">
        <v>611.20000000000016</v>
      </c>
      <c r="H31" s="36">
        <v>636.00000000000011</v>
      </c>
      <c r="I31" s="36">
        <v>641.45000000000016</v>
      </c>
      <c r="J31" s="36">
        <v>648.40000000000009</v>
      </c>
      <c r="K31" s="31">
        <v>634.5</v>
      </c>
      <c r="L31" s="31">
        <v>622.1</v>
      </c>
      <c r="M31" s="31">
        <v>29.654910000000001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6307.75</v>
      </c>
      <c r="D32" s="36">
        <v>6328.5</v>
      </c>
      <c r="E32" s="36">
        <v>6259.25</v>
      </c>
      <c r="F32" s="36">
        <v>6210.75</v>
      </c>
      <c r="G32" s="36">
        <v>6141.5</v>
      </c>
      <c r="H32" s="36">
        <v>6377</v>
      </c>
      <c r="I32" s="36">
        <v>6446.25</v>
      </c>
      <c r="J32" s="36">
        <v>6494.75</v>
      </c>
      <c r="K32" s="31">
        <v>6397.75</v>
      </c>
      <c r="L32" s="31">
        <v>6280</v>
      </c>
      <c r="M32" s="31">
        <v>4.9158400000000002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469.9</v>
      </c>
      <c r="D33" s="36">
        <v>470.38333333333327</v>
      </c>
      <c r="E33" s="36">
        <v>466.81666666666655</v>
      </c>
      <c r="F33" s="36">
        <v>463.73333333333329</v>
      </c>
      <c r="G33" s="36">
        <v>460.16666666666657</v>
      </c>
      <c r="H33" s="36">
        <v>473.46666666666653</v>
      </c>
      <c r="I33" s="36">
        <v>477.03333333333325</v>
      </c>
      <c r="J33" s="36">
        <v>480.1166666666665</v>
      </c>
      <c r="K33" s="31">
        <v>473.95</v>
      </c>
      <c r="L33" s="31">
        <v>467.3</v>
      </c>
      <c r="M33" s="31">
        <v>15.517580000000001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177.2</v>
      </c>
      <c r="D34" s="36">
        <v>176.98333333333335</v>
      </c>
      <c r="E34" s="36">
        <v>175.76666666666671</v>
      </c>
      <c r="F34" s="36">
        <v>174.33333333333337</v>
      </c>
      <c r="G34" s="36">
        <v>173.11666666666673</v>
      </c>
      <c r="H34" s="36">
        <v>178.41666666666669</v>
      </c>
      <c r="I34" s="36">
        <v>179.63333333333333</v>
      </c>
      <c r="J34" s="36">
        <v>181.06666666666666</v>
      </c>
      <c r="K34" s="31">
        <v>178.2</v>
      </c>
      <c r="L34" s="31">
        <v>175.55</v>
      </c>
      <c r="M34" s="31">
        <v>220.40896000000001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2892</v>
      </c>
      <c r="D35" s="36">
        <v>2891.5833333333335</v>
      </c>
      <c r="E35" s="36">
        <v>2874.2166666666672</v>
      </c>
      <c r="F35" s="36">
        <v>2856.4333333333338</v>
      </c>
      <c r="G35" s="36">
        <v>2839.0666666666675</v>
      </c>
      <c r="H35" s="36">
        <v>2909.3666666666668</v>
      </c>
      <c r="I35" s="36">
        <v>2926.7333333333327</v>
      </c>
      <c r="J35" s="36">
        <v>2944.5166666666664</v>
      </c>
      <c r="K35" s="31">
        <v>2908.95</v>
      </c>
      <c r="L35" s="31">
        <v>2873.8</v>
      </c>
      <c r="M35" s="31">
        <v>5.70695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2024.8</v>
      </c>
      <c r="D36" s="36">
        <v>2028.1833333333332</v>
      </c>
      <c r="E36" s="36">
        <v>1997.7166666666662</v>
      </c>
      <c r="F36" s="36">
        <v>1970.633333333333</v>
      </c>
      <c r="G36" s="36">
        <v>1940.1666666666661</v>
      </c>
      <c r="H36" s="36">
        <v>2055.2666666666664</v>
      </c>
      <c r="I36" s="36">
        <v>2085.7333333333331</v>
      </c>
      <c r="J36" s="36">
        <v>2112.8166666666666</v>
      </c>
      <c r="K36" s="31">
        <v>2058.65</v>
      </c>
      <c r="L36" s="31">
        <v>2001.1</v>
      </c>
      <c r="M36" s="31">
        <v>6.7067800000000002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1120.25</v>
      </c>
      <c r="D37" s="36">
        <v>1118.0666666666666</v>
      </c>
      <c r="E37" s="36">
        <v>1106.2333333333331</v>
      </c>
      <c r="F37" s="36">
        <v>1092.2166666666665</v>
      </c>
      <c r="G37" s="36">
        <v>1080.383333333333</v>
      </c>
      <c r="H37" s="36">
        <v>1132.0833333333333</v>
      </c>
      <c r="I37" s="36">
        <v>1143.9166666666667</v>
      </c>
      <c r="J37" s="36">
        <v>1157.9333333333334</v>
      </c>
      <c r="K37" s="31">
        <v>1129.9000000000001</v>
      </c>
      <c r="L37" s="31">
        <v>1104.05</v>
      </c>
      <c r="M37" s="31">
        <v>19.612310000000001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4672.8</v>
      </c>
      <c r="D38" s="36">
        <v>4686.9333333333334</v>
      </c>
      <c r="E38" s="36">
        <v>4625.8666666666668</v>
      </c>
      <c r="F38" s="36">
        <v>4578.9333333333334</v>
      </c>
      <c r="G38" s="36">
        <v>4517.8666666666668</v>
      </c>
      <c r="H38" s="36">
        <v>4733.8666666666668</v>
      </c>
      <c r="I38" s="36">
        <v>4794.9333333333343</v>
      </c>
      <c r="J38" s="36">
        <v>4841.8666666666668</v>
      </c>
      <c r="K38" s="31">
        <v>4748</v>
      </c>
      <c r="L38" s="31">
        <v>4640</v>
      </c>
      <c r="M38" s="31">
        <v>4.6132200000000001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1076.05</v>
      </c>
      <c r="D39" s="36">
        <v>1073.0166666666667</v>
      </c>
      <c r="E39" s="36">
        <v>1066.5833333333333</v>
      </c>
      <c r="F39" s="36">
        <v>1057.1166666666666</v>
      </c>
      <c r="G39" s="36">
        <v>1050.6833333333332</v>
      </c>
      <c r="H39" s="36">
        <v>1082.4833333333333</v>
      </c>
      <c r="I39" s="36">
        <v>1088.9166666666667</v>
      </c>
      <c r="J39" s="36">
        <v>1098.3833333333334</v>
      </c>
      <c r="K39" s="31">
        <v>1079.45</v>
      </c>
      <c r="L39" s="31">
        <v>1063.55</v>
      </c>
      <c r="M39" s="31">
        <v>49.671860000000002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9030.5</v>
      </c>
      <c r="D40" s="36">
        <v>9023.9333333333325</v>
      </c>
      <c r="E40" s="36">
        <v>8957.866666666665</v>
      </c>
      <c r="F40" s="36">
        <v>8885.2333333333318</v>
      </c>
      <c r="G40" s="36">
        <v>8819.1666666666642</v>
      </c>
      <c r="H40" s="36">
        <v>9096.5666666666657</v>
      </c>
      <c r="I40" s="36">
        <v>9162.633333333335</v>
      </c>
      <c r="J40" s="36">
        <v>9235.2666666666664</v>
      </c>
      <c r="K40" s="31">
        <v>9090</v>
      </c>
      <c r="L40" s="31">
        <v>8951.2999999999993</v>
      </c>
      <c r="M40" s="31">
        <v>3.7619699999999998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7178.55</v>
      </c>
      <c r="D41" s="36">
        <v>7182.7666666666664</v>
      </c>
      <c r="E41" s="36">
        <v>7138.583333333333</v>
      </c>
      <c r="F41" s="36">
        <v>7098.6166666666668</v>
      </c>
      <c r="G41" s="36">
        <v>7054.4333333333334</v>
      </c>
      <c r="H41" s="36">
        <v>7222.7333333333327</v>
      </c>
      <c r="I41" s="36">
        <v>7266.916666666667</v>
      </c>
      <c r="J41" s="36">
        <v>7306.8833333333323</v>
      </c>
      <c r="K41" s="31">
        <v>7226.95</v>
      </c>
      <c r="L41" s="31">
        <v>7142.8</v>
      </c>
      <c r="M41" s="31">
        <v>5.1821000000000002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1689.15</v>
      </c>
      <c r="D42" s="36">
        <v>1692</v>
      </c>
      <c r="E42" s="36">
        <v>1682</v>
      </c>
      <c r="F42" s="36">
        <v>1674.85</v>
      </c>
      <c r="G42" s="36">
        <v>1664.85</v>
      </c>
      <c r="H42" s="36">
        <v>1699.15</v>
      </c>
      <c r="I42" s="36">
        <v>1709.15</v>
      </c>
      <c r="J42" s="36">
        <v>1716.3000000000002</v>
      </c>
      <c r="K42" s="31">
        <v>1702</v>
      </c>
      <c r="L42" s="31">
        <v>1684.85</v>
      </c>
      <c r="M42" s="31">
        <v>13.453799999999999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8238.1</v>
      </c>
      <c r="D43" s="36">
        <v>8228.0333333333328</v>
      </c>
      <c r="E43" s="36">
        <v>8200.0666666666657</v>
      </c>
      <c r="F43" s="36">
        <v>8162.0333333333328</v>
      </c>
      <c r="G43" s="36">
        <v>8134.0666666666657</v>
      </c>
      <c r="H43" s="36">
        <v>8266.0666666666657</v>
      </c>
      <c r="I43" s="36">
        <v>8294.0333333333328</v>
      </c>
      <c r="J43" s="36">
        <v>8332.0666666666657</v>
      </c>
      <c r="K43" s="31">
        <v>8256</v>
      </c>
      <c r="L43" s="31">
        <v>8190</v>
      </c>
      <c r="M43" s="31">
        <v>0.23205999999999999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2441.75</v>
      </c>
      <c r="D44" s="36">
        <v>2430.5333333333333</v>
      </c>
      <c r="E44" s="36">
        <v>2410.2166666666667</v>
      </c>
      <c r="F44" s="36">
        <v>2378.6833333333334</v>
      </c>
      <c r="G44" s="36">
        <v>2358.3666666666668</v>
      </c>
      <c r="H44" s="36">
        <v>2462.0666666666666</v>
      </c>
      <c r="I44" s="36">
        <v>2482.3833333333332</v>
      </c>
      <c r="J44" s="36">
        <v>2513.9166666666665</v>
      </c>
      <c r="K44" s="31">
        <v>2450.85</v>
      </c>
      <c r="L44" s="31">
        <v>2399</v>
      </c>
      <c r="M44" s="31">
        <v>4.5206200000000001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184.95</v>
      </c>
      <c r="D45" s="36">
        <v>184.48333333333335</v>
      </c>
      <c r="E45" s="36">
        <v>179.7166666666667</v>
      </c>
      <c r="F45" s="36">
        <v>174.48333333333335</v>
      </c>
      <c r="G45" s="36">
        <v>169.7166666666667</v>
      </c>
      <c r="H45" s="36">
        <v>189.7166666666667</v>
      </c>
      <c r="I45" s="36">
        <v>194.48333333333335</v>
      </c>
      <c r="J45" s="36">
        <v>199.7166666666667</v>
      </c>
      <c r="K45" s="31">
        <v>189.25</v>
      </c>
      <c r="L45" s="31">
        <v>179.25</v>
      </c>
      <c r="M45" s="31">
        <v>641.95142999999996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267.60000000000002</v>
      </c>
      <c r="D46" s="36">
        <v>269.01666666666665</v>
      </c>
      <c r="E46" s="36">
        <v>265.58333333333331</v>
      </c>
      <c r="F46" s="36">
        <v>263.56666666666666</v>
      </c>
      <c r="G46" s="36">
        <v>260.13333333333333</v>
      </c>
      <c r="H46" s="36">
        <v>271.0333333333333</v>
      </c>
      <c r="I46" s="36">
        <v>274.4666666666667</v>
      </c>
      <c r="J46" s="36">
        <v>276.48333333333329</v>
      </c>
      <c r="K46" s="31">
        <v>272.45</v>
      </c>
      <c r="L46" s="31">
        <v>267</v>
      </c>
      <c r="M46" s="31">
        <v>159.92006000000001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144.19999999999999</v>
      </c>
      <c r="D47" s="36">
        <v>146.11666666666665</v>
      </c>
      <c r="E47" s="36">
        <v>141.5333333333333</v>
      </c>
      <c r="F47" s="36">
        <v>138.86666666666665</v>
      </c>
      <c r="G47" s="36">
        <v>134.2833333333333</v>
      </c>
      <c r="H47" s="36">
        <v>148.7833333333333</v>
      </c>
      <c r="I47" s="36">
        <v>153.36666666666662</v>
      </c>
      <c r="J47" s="36">
        <v>156.0333333333333</v>
      </c>
      <c r="K47" s="31">
        <v>150.69999999999999</v>
      </c>
      <c r="L47" s="31">
        <v>143.44999999999999</v>
      </c>
      <c r="M47" s="31">
        <v>106.48466999999999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1346.15</v>
      </c>
      <c r="D48" s="36">
        <v>1350.3166666666666</v>
      </c>
      <c r="E48" s="36">
        <v>1333.6333333333332</v>
      </c>
      <c r="F48" s="36">
        <v>1321.1166666666666</v>
      </c>
      <c r="G48" s="36">
        <v>1304.4333333333332</v>
      </c>
      <c r="H48" s="36">
        <v>1362.8333333333333</v>
      </c>
      <c r="I48" s="36">
        <v>1379.5166666666667</v>
      </c>
      <c r="J48" s="36">
        <v>1392.0333333333333</v>
      </c>
      <c r="K48" s="31">
        <v>1367</v>
      </c>
      <c r="L48" s="31">
        <v>1337.8</v>
      </c>
      <c r="M48" s="31">
        <v>4.3463099999999999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560</v>
      </c>
      <c r="D49" s="36">
        <v>560.51666666666665</v>
      </c>
      <c r="E49" s="36">
        <v>556.48333333333335</v>
      </c>
      <c r="F49" s="36">
        <v>552.9666666666667</v>
      </c>
      <c r="G49" s="36">
        <v>548.93333333333339</v>
      </c>
      <c r="H49" s="36">
        <v>564.0333333333333</v>
      </c>
      <c r="I49" s="36">
        <v>568.06666666666661</v>
      </c>
      <c r="J49" s="36">
        <v>571.58333333333326</v>
      </c>
      <c r="K49" s="31">
        <v>564.54999999999995</v>
      </c>
      <c r="L49" s="31">
        <v>557</v>
      </c>
      <c r="M49" s="31">
        <v>3.2003300000000001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1766.15</v>
      </c>
      <c r="D50" s="36">
        <v>1758.8333333333333</v>
      </c>
      <c r="E50" s="36">
        <v>1745.6666666666665</v>
      </c>
      <c r="F50" s="36">
        <v>1725.1833333333332</v>
      </c>
      <c r="G50" s="36">
        <v>1712.0166666666664</v>
      </c>
      <c r="H50" s="36">
        <v>1779.3166666666666</v>
      </c>
      <c r="I50" s="36">
        <v>1792.4833333333331</v>
      </c>
      <c r="J50" s="36">
        <v>1812.9666666666667</v>
      </c>
      <c r="K50" s="31">
        <v>1772</v>
      </c>
      <c r="L50" s="31">
        <v>1738.35</v>
      </c>
      <c r="M50" s="31">
        <v>5.9432799999999997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223.55</v>
      </c>
      <c r="D51" s="36">
        <v>223.78333333333333</v>
      </c>
      <c r="E51" s="36">
        <v>221.86666666666667</v>
      </c>
      <c r="F51" s="36">
        <v>220.18333333333334</v>
      </c>
      <c r="G51" s="36">
        <v>218.26666666666668</v>
      </c>
      <c r="H51" s="36">
        <v>225.46666666666667</v>
      </c>
      <c r="I51" s="36">
        <v>227.38333333333335</v>
      </c>
      <c r="J51" s="36">
        <v>229.06666666666666</v>
      </c>
      <c r="K51" s="31">
        <v>225.7</v>
      </c>
      <c r="L51" s="31">
        <v>222.1</v>
      </c>
      <c r="M51" s="31">
        <v>164.2235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1173.9000000000001</v>
      </c>
      <c r="D52" s="36">
        <v>1163.3</v>
      </c>
      <c r="E52" s="36">
        <v>1146.5999999999999</v>
      </c>
      <c r="F52" s="36">
        <v>1119.3</v>
      </c>
      <c r="G52" s="36">
        <v>1102.5999999999999</v>
      </c>
      <c r="H52" s="36">
        <v>1190.5999999999999</v>
      </c>
      <c r="I52" s="36">
        <v>1207.3000000000002</v>
      </c>
      <c r="J52" s="36">
        <v>1234.5999999999999</v>
      </c>
      <c r="K52" s="31">
        <v>1180</v>
      </c>
      <c r="L52" s="31">
        <v>1136</v>
      </c>
      <c r="M52" s="31">
        <v>25.219200000000001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256.45</v>
      </c>
      <c r="D53" s="36">
        <v>256.3</v>
      </c>
      <c r="E53" s="36">
        <v>254.3</v>
      </c>
      <c r="F53" s="36">
        <v>252.15</v>
      </c>
      <c r="G53" s="36">
        <v>250.15</v>
      </c>
      <c r="H53" s="36">
        <v>258.45000000000005</v>
      </c>
      <c r="I53" s="36">
        <v>260.45000000000005</v>
      </c>
      <c r="J53" s="36">
        <v>262.60000000000002</v>
      </c>
      <c r="K53" s="31">
        <v>258.3</v>
      </c>
      <c r="L53" s="31">
        <v>254.15</v>
      </c>
      <c r="M53" s="31">
        <v>125.1614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591.95000000000005</v>
      </c>
      <c r="D54" s="36">
        <v>595.38333333333333</v>
      </c>
      <c r="E54" s="36">
        <v>587.16666666666663</v>
      </c>
      <c r="F54" s="36">
        <v>582.38333333333333</v>
      </c>
      <c r="G54" s="36">
        <v>574.16666666666663</v>
      </c>
      <c r="H54" s="36">
        <v>600.16666666666663</v>
      </c>
      <c r="I54" s="36">
        <v>608.38333333333333</v>
      </c>
      <c r="J54" s="36">
        <v>613.16666666666663</v>
      </c>
      <c r="K54" s="31">
        <v>603.6</v>
      </c>
      <c r="L54" s="31">
        <v>590.6</v>
      </c>
      <c r="M54" s="31">
        <v>58.142560000000003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1204.7</v>
      </c>
      <c r="D55" s="36">
        <v>1199.45</v>
      </c>
      <c r="E55" s="36">
        <v>1188.3500000000001</v>
      </c>
      <c r="F55" s="36">
        <v>1172</v>
      </c>
      <c r="G55" s="36">
        <v>1160.9000000000001</v>
      </c>
      <c r="H55" s="36">
        <v>1215.8000000000002</v>
      </c>
      <c r="I55" s="36">
        <v>1226.9000000000001</v>
      </c>
      <c r="J55" s="36">
        <v>1243.2500000000002</v>
      </c>
      <c r="K55" s="31">
        <v>1210.55</v>
      </c>
      <c r="L55" s="31">
        <v>1183.0999999999999</v>
      </c>
      <c r="M55" s="31">
        <v>48.277329999999999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273.8</v>
      </c>
      <c r="D56" s="36">
        <v>272.86666666666673</v>
      </c>
      <c r="E56" s="36">
        <v>268.63333333333344</v>
      </c>
      <c r="F56" s="36">
        <v>263.4666666666667</v>
      </c>
      <c r="G56" s="36">
        <v>259.23333333333341</v>
      </c>
      <c r="H56" s="36">
        <v>278.03333333333347</v>
      </c>
      <c r="I56" s="36">
        <v>282.26666666666671</v>
      </c>
      <c r="J56" s="36">
        <v>287.43333333333351</v>
      </c>
      <c r="K56" s="31">
        <v>277.10000000000002</v>
      </c>
      <c r="L56" s="31">
        <v>267.7</v>
      </c>
      <c r="M56" s="31">
        <v>41.859200000000001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31087.35</v>
      </c>
      <c r="D57" s="36">
        <v>31097.5</v>
      </c>
      <c r="E57" s="36">
        <v>30794.85</v>
      </c>
      <c r="F57" s="36">
        <v>30502.35</v>
      </c>
      <c r="G57" s="36">
        <v>30199.699999999997</v>
      </c>
      <c r="H57" s="36">
        <v>31390</v>
      </c>
      <c r="I57" s="36">
        <v>31692.65</v>
      </c>
      <c r="J57" s="36">
        <v>31985.15</v>
      </c>
      <c r="K57" s="31">
        <v>31400.15</v>
      </c>
      <c r="L57" s="31">
        <v>30805</v>
      </c>
      <c r="M57" s="31">
        <v>0.34116999999999997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4826.8</v>
      </c>
      <c r="D58" s="36">
        <v>4816.2666666666664</v>
      </c>
      <c r="E58" s="36">
        <v>4791.5333333333328</v>
      </c>
      <c r="F58" s="36">
        <v>4756.2666666666664</v>
      </c>
      <c r="G58" s="36">
        <v>4731.5333333333328</v>
      </c>
      <c r="H58" s="36">
        <v>4851.5333333333328</v>
      </c>
      <c r="I58" s="36">
        <v>4876.2666666666664</v>
      </c>
      <c r="J58" s="36">
        <v>4911.5333333333328</v>
      </c>
      <c r="K58" s="31">
        <v>4841</v>
      </c>
      <c r="L58" s="31">
        <v>4781</v>
      </c>
      <c r="M58" s="31">
        <v>2.3521899999999998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504.6</v>
      </c>
      <c r="D59" s="36">
        <v>508.18333333333339</v>
      </c>
      <c r="E59" s="36">
        <v>497.66666666666674</v>
      </c>
      <c r="F59" s="36">
        <v>490.73333333333335</v>
      </c>
      <c r="G59" s="36">
        <v>480.2166666666667</v>
      </c>
      <c r="H59" s="36">
        <v>515.11666666666679</v>
      </c>
      <c r="I59" s="36">
        <v>525.63333333333344</v>
      </c>
      <c r="J59" s="36">
        <v>532.56666666666683</v>
      </c>
      <c r="K59" s="31">
        <v>518.70000000000005</v>
      </c>
      <c r="L59" s="31">
        <v>501.25</v>
      </c>
      <c r="M59" s="31">
        <v>35.418399999999998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612.45000000000005</v>
      </c>
      <c r="D60" s="36">
        <v>612.83333333333337</v>
      </c>
      <c r="E60" s="36">
        <v>606.7166666666667</v>
      </c>
      <c r="F60" s="36">
        <v>600.98333333333335</v>
      </c>
      <c r="G60" s="36">
        <v>594.86666666666667</v>
      </c>
      <c r="H60" s="36">
        <v>618.56666666666672</v>
      </c>
      <c r="I60" s="36">
        <v>624.68333333333328</v>
      </c>
      <c r="J60" s="36">
        <v>630.41666666666674</v>
      </c>
      <c r="K60" s="31">
        <v>618.95000000000005</v>
      </c>
      <c r="L60" s="31">
        <v>607.1</v>
      </c>
      <c r="M60" s="31">
        <v>38.011490000000002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1203.05</v>
      </c>
      <c r="D61" s="36">
        <v>1213.0166666666667</v>
      </c>
      <c r="E61" s="36">
        <v>1190.0333333333333</v>
      </c>
      <c r="F61" s="36">
        <v>1177.0166666666667</v>
      </c>
      <c r="G61" s="36">
        <v>1154.0333333333333</v>
      </c>
      <c r="H61" s="36">
        <v>1226.0333333333333</v>
      </c>
      <c r="I61" s="36">
        <v>1249.0166666666664</v>
      </c>
      <c r="J61" s="36">
        <v>1262.0333333333333</v>
      </c>
      <c r="K61" s="31">
        <v>1236</v>
      </c>
      <c r="L61" s="31">
        <v>1200</v>
      </c>
      <c r="M61" s="31">
        <v>17.106909999999999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1462.45</v>
      </c>
      <c r="D62" s="36">
        <v>1461.5666666666668</v>
      </c>
      <c r="E62" s="36">
        <v>1450.2833333333338</v>
      </c>
      <c r="F62" s="36">
        <v>1438.116666666667</v>
      </c>
      <c r="G62" s="36">
        <v>1426.8333333333339</v>
      </c>
      <c r="H62" s="36">
        <v>1473.7333333333336</v>
      </c>
      <c r="I62" s="36">
        <v>1485.0166666666669</v>
      </c>
      <c r="J62" s="36">
        <v>1497.1833333333334</v>
      </c>
      <c r="K62" s="31">
        <v>1472.85</v>
      </c>
      <c r="L62" s="31">
        <v>1449.4</v>
      </c>
      <c r="M62" s="31">
        <v>10.39235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447.4</v>
      </c>
      <c r="D63" s="36">
        <v>447.46666666666664</v>
      </c>
      <c r="E63" s="36">
        <v>444.48333333333329</v>
      </c>
      <c r="F63" s="36">
        <v>441.56666666666666</v>
      </c>
      <c r="G63" s="36">
        <v>438.58333333333331</v>
      </c>
      <c r="H63" s="36">
        <v>450.38333333333327</v>
      </c>
      <c r="I63" s="36">
        <v>453.36666666666662</v>
      </c>
      <c r="J63" s="36">
        <v>456.28333333333325</v>
      </c>
      <c r="K63" s="31">
        <v>450.45</v>
      </c>
      <c r="L63" s="31">
        <v>444.55</v>
      </c>
      <c r="M63" s="31">
        <v>39.809719999999999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5682.2</v>
      </c>
      <c r="D64" s="36">
        <v>5703.2</v>
      </c>
      <c r="E64" s="36">
        <v>5581.4</v>
      </c>
      <c r="F64" s="36">
        <v>5480.5999999999995</v>
      </c>
      <c r="G64" s="36">
        <v>5358.7999999999993</v>
      </c>
      <c r="H64" s="36">
        <v>5804</v>
      </c>
      <c r="I64" s="36">
        <v>5925.8000000000011</v>
      </c>
      <c r="J64" s="36">
        <v>6026.6</v>
      </c>
      <c r="K64" s="31">
        <v>5825</v>
      </c>
      <c r="L64" s="31">
        <v>5602.4</v>
      </c>
      <c r="M64" s="31">
        <v>3.9114399999999998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2696.85</v>
      </c>
      <c r="D65" s="36">
        <v>2709.75</v>
      </c>
      <c r="E65" s="36">
        <v>2672.1</v>
      </c>
      <c r="F65" s="36">
        <v>2647.35</v>
      </c>
      <c r="G65" s="36">
        <v>2609.6999999999998</v>
      </c>
      <c r="H65" s="36">
        <v>2734.5</v>
      </c>
      <c r="I65" s="36">
        <v>2772.1499999999996</v>
      </c>
      <c r="J65" s="36">
        <v>2796.9</v>
      </c>
      <c r="K65" s="31">
        <v>2747.4</v>
      </c>
      <c r="L65" s="31">
        <v>2685</v>
      </c>
      <c r="M65" s="31">
        <v>3.1642999999999999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911.35</v>
      </c>
      <c r="D66" s="36">
        <v>913.35</v>
      </c>
      <c r="E66" s="36">
        <v>890</v>
      </c>
      <c r="F66" s="36">
        <v>868.65</v>
      </c>
      <c r="G66" s="36">
        <v>845.3</v>
      </c>
      <c r="H66" s="36">
        <v>934.7</v>
      </c>
      <c r="I66" s="36">
        <v>958.05000000000018</v>
      </c>
      <c r="J66" s="36">
        <v>979.40000000000009</v>
      </c>
      <c r="K66" s="31">
        <v>936.7</v>
      </c>
      <c r="L66" s="31">
        <v>892</v>
      </c>
      <c r="M66" s="31">
        <v>23.31541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1154.55</v>
      </c>
      <c r="D67" s="36">
        <v>1154.3499999999999</v>
      </c>
      <c r="E67" s="36">
        <v>1141.7999999999997</v>
      </c>
      <c r="F67" s="36">
        <v>1129.0499999999997</v>
      </c>
      <c r="G67" s="36">
        <v>1116.4999999999995</v>
      </c>
      <c r="H67" s="36">
        <v>1167.0999999999999</v>
      </c>
      <c r="I67" s="36">
        <v>1179.6500000000001</v>
      </c>
      <c r="J67" s="36">
        <v>1192.4000000000001</v>
      </c>
      <c r="K67" s="31">
        <v>1166.9000000000001</v>
      </c>
      <c r="L67" s="31">
        <v>1141.5999999999999</v>
      </c>
      <c r="M67" s="31">
        <v>1.81426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290.2</v>
      </c>
      <c r="D68" s="36">
        <v>288</v>
      </c>
      <c r="E68" s="36">
        <v>284.39999999999998</v>
      </c>
      <c r="F68" s="36">
        <v>278.59999999999997</v>
      </c>
      <c r="G68" s="36">
        <v>274.99999999999994</v>
      </c>
      <c r="H68" s="36">
        <v>293.8</v>
      </c>
      <c r="I68" s="36">
        <v>297.40000000000003</v>
      </c>
      <c r="J68" s="36">
        <v>303.20000000000005</v>
      </c>
      <c r="K68" s="31">
        <v>291.60000000000002</v>
      </c>
      <c r="L68" s="31">
        <v>282.2</v>
      </c>
      <c r="M68" s="31">
        <v>74.751829999999998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2988.2</v>
      </c>
      <c r="D69" s="36">
        <v>2985.1999999999994</v>
      </c>
      <c r="E69" s="36">
        <v>2925.5499999999988</v>
      </c>
      <c r="F69" s="36">
        <v>2862.8999999999996</v>
      </c>
      <c r="G69" s="36">
        <v>2803.2499999999991</v>
      </c>
      <c r="H69" s="36">
        <v>3047.8499999999985</v>
      </c>
      <c r="I69" s="36">
        <v>3107.4999999999991</v>
      </c>
      <c r="J69" s="36">
        <v>3170.1499999999983</v>
      </c>
      <c r="K69" s="31">
        <v>3044.85</v>
      </c>
      <c r="L69" s="31">
        <v>2922.55</v>
      </c>
      <c r="M69" s="31">
        <v>11.117089999999999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918.25</v>
      </c>
      <c r="D70" s="36">
        <v>916.88333333333321</v>
      </c>
      <c r="E70" s="36">
        <v>905.4166666666664</v>
      </c>
      <c r="F70" s="36">
        <v>892.58333333333314</v>
      </c>
      <c r="G70" s="36">
        <v>881.11666666666633</v>
      </c>
      <c r="H70" s="36">
        <v>929.71666666666647</v>
      </c>
      <c r="I70" s="36">
        <v>941.18333333333317</v>
      </c>
      <c r="J70" s="36">
        <v>954.01666666666654</v>
      </c>
      <c r="K70" s="31">
        <v>928.35</v>
      </c>
      <c r="L70" s="31">
        <v>904.05</v>
      </c>
      <c r="M70" s="31">
        <v>46.369239999999998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503.05</v>
      </c>
      <c r="D71" s="36">
        <v>505.03333333333336</v>
      </c>
      <c r="E71" s="36">
        <v>500.2166666666667</v>
      </c>
      <c r="F71" s="36">
        <v>497.38333333333333</v>
      </c>
      <c r="G71" s="36">
        <v>492.56666666666666</v>
      </c>
      <c r="H71" s="36">
        <v>507.86666666666673</v>
      </c>
      <c r="I71" s="36">
        <v>512.68333333333339</v>
      </c>
      <c r="J71" s="36">
        <v>515.51666666666677</v>
      </c>
      <c r="K71" s="31">
        <v>509.85</v>
      </c>
      <c r="L71" s="31">
        <v>502.2</v>
      </c>
      <c r="M71" s="31">
        <v>36.025399999999998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2010.9</v>
      </c>
      <c r="D72" s="36">
        <v>2001.9666666666665</v>
      </c>
      <c r="E72" s="36">
        <v>1988.9333333333329</v>
      </c>
      <c r="F72" s="36">
        <v>1966.9666666666665</v>
      </c>
      <c r="G72" s="36">
        <v>1953.9333333333329</v>
      </c>
      <c r="H72" s="36">
        <v>2023.9333333333329</v>
      </c>
      <c r="I72" s="36">
        <v>2036.9666666666662</v>
      </c>
      <c r="J72" s="36">
        <v>2058.9333333333329</v>
      </c>
      <c r="K72" s="31">
        <v>2015</v>
      </c>
      <c r="L72" s="31">
        <v>1980</v>
      </c>
      <c r="M72" s="31">
        <v>5.7196600000000002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2206.8000000000002</v>
      </c>
      <c r="D73" s="36">
        <v>2220.6</v>
      </c>
      <c r="E73" s="36">
        <v>2183.25</v>
      </c>
      <c r="F73" s="36">
        <v>2159.7000000000003</v>
      </c>
      <c r="G73" s="36">
        <v>2122.3500000000004</v>
      </c>
      <c r="H73" s="36">
        <v>2244.1499999999996</v>
      </c>
      <c r="I73" s="36">
        <v>2281.4999999999991</v>
      </c>
      <c r="J73" s="36">
        <v>2305.0499999999993</v>
      </c>
      <c r="K73" s="31">
        <v>2257.9499999999998</v>
      </c>
      <c r="L73" s="31">
        <v>2197.0500000000002</v>
      </c>
      <c r="M73" s="31">
        <v>3.6486999999999998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455</v>
      </c>
      <c r="D74" s="36">
        <v>457.88333333333338</v>
      </c>
      <c r="E74" s="36">
        <v>450.01666666666677</v>
      </c>
      <c r="F74" s="36">
        <v>445.03333333333336</v>
      </c>
      <c r="G74" s="36">
        <v>437.16666666666674</v>
      </c>
      <c r="H74" s="36">
        <v>462.86666666666679</v>
      </c>
      <c r="I74" s="36">
        <v>470.73333333333346</v>
      </c>
      <c r="J74" s="36">
        <v>475.71666666666681</v>
      </c>
      <c r="K74" s="31">
        <v>465.75</v>
      </c>
      <c r="L74" s="31">
        <v>452.9</v>
      </c>
      <c r="M74" s="31">
        <v>19.22757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159.15</v>
      </c>
      <c r="D75" s="36">
        <v>158.11666666666667</v>
      </c>
      <c r="E75" s="36">
        <v>156.53333333333336</v>
      </c>
      <c r="F75" s="36">
        <v>153.91666666666669</v>
      </c>
      <c r="G75" s="36">
        <v>152.33333333333337</v>
      </c>
      <c r="H75" s="36">
        <v>160.73333333333335</v>
      </c>
      <c r="I75" s="36">
        <v>162.31666666666666</v>
      </c>
      <c r="J75" s="36">
        <v>164.93333333333334</v>
      </c>
      <c r="K75" s="31">
        <v>159.69999999999999</v>
      </c>
      <c r="L75" s="31">
        <v>155.5</v>
      </c>
      <c r="M75" s="31">
        <v>28.39527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3796</v>
      </c>
      <c r="D76" s="36">
        <v>3776.5166666666664</v>
      </c>
      <c r="E76" s="36">
        <v>3740.0333333333328</v>
      </c>
      <c r="F76" s="36">
        <v>3684.0666666666666</v>
      </c>
      <c r="G76" s="36">
        <v>3647.583333333333</v>
      </c>
      <c r="H76" s="36">
        <v>3832.4833333333327</v>
      </c>
      <c r="I76" s="36">
        <v>3868.9666666666662</v>
      </c>
      <c r="J76" s="36">
        <v>3924.9333333333325</v>
      </c>
      <c r="K76" s="31">
        <v>3813</v>
      </c>
      <c r="L76" s="31">
        <v>3720.55</v>
      </c>
      <c r="M76" s="31">
        <v>6.0278600000000004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7635.3</v>
      </c>
      <c r="D77" s="36">
        <v>7666.7833333333328</v>
      </c>
      <c r="E77" s="36">
        <v>7583.6166666666659</v>
      </c>
      <c r="F77" s="36">
        <v>7531.9333333333334</v>
      </c>
      <c r="G77" s="36">
        <v>7448.7666666666664</v>
      </c>
      <c r="H77" s="36">
        <v>7718.4666666666653</v>
      </c>
      <c r="I77" s="36">
        <v>7801.6333333333332</v>
      </c>
      <c r="J77" s="36">
        <v>7853.3166666666648</v>
      </c>
      <c r="K77" s="31">
        <v>7749.95</v>
      </c>
      <c r="L77" s="31">
        <v>7615.1</v>
      </c>
      <c r="M77" s="31">
        <v>2.1690200000000002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2290.8000000000002</v>
      </c>
      <c r="D78" s="36">
        <v>2287.6</v>
      </c>
      <c r="E78" s="36">
        <v>2265.75</v>
      </c>
      <c r="F78" s="36">
        <v>2240.7000000000003</v>
      </c>
      <c r="G78" s="36">
        <v>2218.8500000000004</v>
      </c>
      <c r="H78" s="36">
        <v>2312.6499999999996</v>
      </c>
      <c r="I78" s="36">
        <v>2334.4999999999991</v>
      </c>
      <c r="J78" s="36">
        <v>2359.5499999999993</v>
      </c>
      <c r="K78" s="31">
        <v>2309.4499999999998</v>
      </c>
      <c r="L78" s="31">
        <v>2262.5500000000002</v>
      </c>
      <c r="M78" s="31">
        <v>1.37537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6174.55</v>
      </c>
      <c r="D79" s="36">
        <v>6178.7833333333328</v>
      </c>
      <c r="E79" s="36">
        <v>6130.8166666666657</v>
      </c>
      <c r="F79" s="36">
        <v>6087.083333333333</v>
      </c>
      <c r="G79" s="36">
        <v>6039.1166666666659</v>
      </c>
      <c r="H79" s="36">
        <v>6222.5166666666655</v>
      </c>
      <c r="I79" s="36">
        <v>6270.4833333333327</v>
      </c>
      <c r="J79" s="36">
        <v>6314.2166666666653</v>
      </c>
      <c r="K79" s="31">
        <v>6226.75</v>
      </c>
      <c r="L79" s="31">
        <v>6135.05</v>
      </c>
      <c r="M79" s="31">
        <v>2.8410500000000001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4205.75</v>
      </c>
      <c r="D80" s="36">
        <v>4173.6000000000004</v>
      </c>
      <c r="E80" s="36">
        <v>4043.7500000000009</v>
      </c>
      <c r="F80" s="36">
        <v>3881.7500000000005</v>
      </c>
      <c r="G80" s="36">
        <v>3751.900000000001</v>
      </c>
      <c r="H80" s="36">
        <v>4335.6000000000004</v>
      </c>
      <c r="I80" s="36">
        <v>4465.4499999999989</v>
      </c>
      <c r="J80" s="36">
        <v>4627.4500000000007</v>
      </c>
      <c r="K80" s="31">
        <v>4303.45</v>
      </c>
      <c r="L80" s="31">
        <v>4011.6</v>
      </c>
      <c r="M80" s="31">
        <v>21.659859999999998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3072.25</v>
      </c>
      <c r="D81" s="36">
        <v>3036.2333333333336</v>
      </c>
      <c r="E81" s="36">
        <v>2986.0666666666671</v>
      </c>
      <c r="F81" s="36">
        <v>2899.8833333333337</v>
      </c>
      <c r="G81" s="36">
        <v>2849.7166666666672</v>
      </c>
      <c r="H81" s="36">
        <v>3122.416666666667</v>
      </c>
      <c r="I81" s="36">
        <v>3172.583333333333</v>
      </c>
      <c r="J81" s="36">
        <v>3258.7666666666669</v>
      </c>
      <c r="K81" s="31">
        <v>3086.4</v>
      </c>
      <c r="L81" s="31">
        <v>2950.05</v>
      </c>
      <c r="M81" s="31">
        <v>4.04732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179.3</v>
      </c>
      <c r="D82" s="36">
        <v>177.31666666666669</v>
      </c>
      <c r="E82" s="36">
        <v>173.33333333333337</v>
      </c>
      <c r="F82" s="36">
        <v>167.36666666666667</v>
      </c>
      <c r="G82" s="36">
        <v>163.38333333333335</v>
      </c>
      <c r="H82" s="36">
        <v>183.28333333333339</v>
      </c>
      <c r="I82" s="36">
        <v>187.26666666666668</v>
      </c>
      <c r="J82" s="36">
        <v>193.23333333333341</v>
      </c>
      <c r="K82" s="31">
        <v>181.3</v>
      </c>
      <c r="L82" s="31">
        <v>171.35</v>
      </c>
      <c r="M82" s="31">
        <v>307.02402000000001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154.4</v>
      </c>
      <c r="D83" s="36">
        <v>153.76666666666668</v>
      </c>
      <c r="E83" s="36">
        <v>151.98333333333335</v>
      </c>
      <c r="F83" s="36">
        <v>149.56666666666666</v>
      </c>
      <c r="G83" s="36">
        <v>147.78333333333333</v>
      </c>
      <c r="H83" s="36">
        <v>156.18333333333337</v>
      </c>
      <c r="I83" s="36">
        <v>157.96666666666673</v>
      </c>
      <c r="J83" s="36">
        <v>160.38333333333338</v>
      </c>
      <c r="K83" s="31">
        <v>155.55000000000001</v>
      </c>
      <c r="L83" s="31">
        <v>151.35</v>
      </c>
      <c r="M83" s="31">
        <v>139.1901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686.7</v>
      </c>
      <c r="D84" s="36">
        <v>692.06666666666661</v>
      </c>
      <c r="E84" s="36">
        <v>677.83333333333326</v>
      </c>
      <c r="F84" s="36">
        <v>668.9666666666667</v>
      </c>
      <c r="G84" s="36">
        <v>654.73333333333335</v>
      </c>
      <c r="H84" s="36">
        <v>700.93333333333317</v>
      </c>
      <c r="I84" s="36">
        <v>715.16666666666652</v>
      </c>
      <c r="J84" s="36">
        <v>724.03333333333308</v>
      </c>
      <c r="K84" s="31">
        <v>706.3</v>
      </c>
      <c r="L84" s="31">
        <v>683.2</v>
      </c>
      <c r="M84" s="31">
        <v>1.85869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434.25</v>
      </c>
      <c r="D85" s="36">
        <v>436.7166666666667</v>
      </c>
      <c r="E85" s="36">
        <v>429.53333333333342</v>
      </c>
      <c r="F85" s="36">
        <v>424.81666666666672</v>
      </c>
      <c r="G85" s="36">
        <v>417.63333333333344</v>
      </c>
      <c r="H85" s="36">
        <v>441.43333333333339</v>
      </c>
      <c r="I85" s="36">
        <v>448.61666666666667</v>
      </c>
      <c r="J85" s="36">
        <v>453.33333333333337</v>
      </c>
      <c r="K85" s="31">
        <v>443.9</v>
      </c>
      <c r="L85" s="31">
        <v>432</v>
      </c>
      <c r="M85" s="31">
        <v>24.367640000000002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200.75</v>
      </c>
      <c r="D86" s="36">
        <v>197.88333333333335</v>
      </c>
      <c r="E86" s="36">
        <v>193.91666666666671</v>
      </c>
      <c r="F86" s="36">
        <v>187.08333333333337</v>
      </c>
      <c r="G86" s="36">
        <v>183.11666666666673</v>
      </c>
      <c r="H86" s="36">
        <v>204.7166666666667</v>
      </c>
      <c r="I86" s="36">
        <v>208.68333333333334</v>
      </c>
      <c r="J86" s="36">
        <v>215.51666666666668</v>
      </c>
      <c r="K86" s="31">
        <v>201.85</v>
      </c>
      <c r="L86" s="31">
        <v>191.05</v>
      </c>
      <c r="M86" s="31">
        <v>562.72730000000001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1859.6</v>
      </c>
      <c r="D87" s="36">
        <v>1835.5666666666666</v>
      </c>
      <c r="E87" s="36">
        <v>1792.1333333333332</v>
      </c>
      <c r="F87" s="36">
        <v>1724.6666666666665</v>
      </c>
      <c r="G87" s="36">
        <v>1681.2333333333331</v>
      </c>
      <c r="H87" s="36">
        <v>1903.0333333333333</v>
      </c>
      <c r="I87" s="36">
        <v>1946.4666666666667</v>
      </c>
      <c r="J87" s="36">
        <v>2013.9333333333334</v>
      </c>
      <c r="K87" s="31">
        <v>1879</v>
      </c>
      <c r="L87" s="31">
        <v>1768.1</v>
      </c>
      <c r="M87" s="31">
        <v>8.4554799999999997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1246.2</v>
      </c>
      <c r="D88" s="36">
        <v>1247.4833333333333</v>
      </c>
      <c r="E88" s="36">
        <v>1215.5666666666666</v>
      </c>
      <c r="F88" s="36">
        <v>1184.9333333333332</v>
      </c>
      <c r="G88" s="36">
        <v>1153.0166666666664</v>
      </c>
      <c r="H88" s="36">
        <v>1278.1166666666668</v>
      </c>
      <c r="I88" s="36">
        <v>1310.0333333333333</v>
      </c>
      <c r="J88" s="36">
        <v>1340.666666666667</v>
      </c>
      <c r="K88" s="31">
        <v>1279.4000000000001</v>
      </c>
      <c r="L88" s="31">
        <v>1216.8499999999999</v>
      </c>
      <c r="M88" s="31">
        <v>20.4146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2588.6</v>
      </c>
      <c r="D89" s="36">
        <v>2602.2166666666667</v>
      </c>
      <c r="E89" s="36">
        <v>2512.4333333333334</v>
      </c>
      <c r="F89" s="36">
        <v>2436.2666666666669</v>
      </c>
      <c r="G89" s="36">
        <v>2346.4833333333336</v>
      </c>
      <c r="H89" s="36">
        <v>2678.3833333333332</v>
      </c>
      <c r="I89" s="36">
        <v>2768.166666666667</v>
      </c>
      <c r="J89" s="36">
        <v>2844.333333333333</v>
      </c>
      <c r="K89" s="31">
        <v>2692</v>
      </c>
      <c r="L89" s="31">
        <v>2526.0500000000002</v>
      </c>
      <c r="M89" s="31">
        <v>33.368510000000001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2280.8000000000002</v>
      </c>
      <c r="D90" s="36">
        <v>2268.0833333333335</v>
      </c>
      <c r="E90" s="36">
        <v>2247.7166666666672</v>
      </c>
      <c r="F90" s="36">
        <v>2214.6333333333337</v>
      </c>
      <c r="G90" s="36">
        <v>2194.2666666666673</v>
      </c>
      <c r="H90" s="36">
        <v>2301.166666666667</v>
      </c>
      <c r="I90" s="36">
        <v>2321.5333333333328</v>
      </c>
      <c r="J90" s="36">
        <v>2354.6166666666668</v>
      </c>
      <c r="K90" s="31">
        <v>2288.4499999999998</v>
      </c>
      <c r="L90" s="31">
        <v>2235</v>
      </c>
      <c r="M90" s="31">
        <v>2.7844799999999998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3265.9</v>
      </c>
      <c r="D91" s="36">
        <v>3250.7166666666667</v>
      </c>
      <c r="E91" s="36">
        <v>3202.4333333333334</v>
      </c>
      <c r="F91" s="36">
        <v>3138.9666666666667</v>
      </c>
      <c r="G91" s="36">
        <v>3090.6833333333334</v>
      </c>
      <c r="H91" s="36">
        <v>3314.1833333333334</v>
      </c>
      <c r="I91" s="36">
        <v>3362.4666666666672</v>
      </c>
      <c r="J91" s="36">
        <v>3425.9333333333334</v>
      </c>
      <c r="K91" s="31">
        <v>3299</v>
      </c>
      <c r="L91" s="31">
        <v>3187.25</v>
      </c>
      <c r="M91" s="31">
        <v>0.97714999999999996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565.4</v>
      </c>
      <c r="D92" s="36">
        <v>561.61666666666667</v>
      </c>
      <c r="E92" s="36">
        <v>555.83333333333337</v>
      </c>
      <c r="F92" s="36">
        <v>546.26666666666665</v>
      </c>
      <c r="G92" s="36">
        <v>540.48333333333335</v>
      </c>
      <c r="H92" s="36">
        <v>571.18333333333339</v>
      </c>
      <c r="I92" s="36">
        <v>576.9666666666667</v>
      </c>
      <c r="J92" s="36">
        <v>586.53333333333342</v>
      </c>
      <c r="K92" s="31">
        <v>567.4</v>
      </c>
      <c r="L92" s="31">
        <v>552.04999999999995</v>
      </c>
      <c r="M92" s="31">
        <v>22.92137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1540.05</v>
      </c>
      <c r="D93" s="36">
        <v>1543.9000000000003</v>
      </c>
      <c r="E93" s="36">
        <v>1533.8000000000006</v>
      </c>
      <c r="F93" s="36">
        <v>1527.5500000000004</v>
      </c>
      <c r="G93" s="36">
        <v>1517.4500000000007</v>
      </c>
      <c r="H93" s="36">
        <v>1550.1500000000005</v>
      </c>
      <c r="I93" s="36">
        <v>1560.2500000000005</v>
      </c>
      <c r="J93" s="36">
        <v>1566.5000000000005</v>
      </c>
      <c r="K93" s="31">
        <v>1554</v>
      </c>
      <c r="L93" s="31">
        <v>1537.65</v>
      </c>
      <c r="M93" s="31">
        <v>18.201360000000001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3660.35</v>
      </c>
      <c r="D94" s="36">
        <v>3654.5333333333333</v>
      </c>
      <c r="E94" s="36">
        <v>3622.0666666666666</v>
      </c>
      <c r="F94" s="36">
        <v>3583.7833333333333</v>
      </c>
      <c r="G94" s="36">
        <v>3551.3166666666666</v>
      </c>
      <c r="H94" s="36">
        <v>3692.8166666666666</v>
      </c>
      <c r="I94" s="36">
        <v>3725.2833333333328</v>
      </c>
      <c r="J94" s="36">
        <v>3763.5666666666666</v>
      </c>
      <c r="K94" s="31">
        <v>3687</v>
      </c>
      <c r="L94" s="31">
        <v>3616.25</v>
      </c>
      <c r="M94" s="31">
        <v>7.15618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1546.6</v>
      </c>
      <c r="D95" s="36">
        <v>1548.4666666666665</v>
      </c>
      <c r="E95" s="36">
        <v>1539.6833333333329</v>
      </c>
      <c r="F95" s="36">
        <v>1532.7666666666664</v>
      </c>
      <c r="G95" s="36">
        <v>1523.9833333333329</v>
      </c>
      <c r="H95" s="36">
        <v>1555.383333333333</v>
      </c>
      <c r="I95" s="36">
        <v>1564.1666666666663</v>
      </c>
      <c r="J95" s="36">
        <v>1571.083333333333</v>
      </c>
      <c r="K95" s="31">
        <v>1557.25</v>
      </c>
      <c r="L95" s="31">
        <v>1541.55</v>
      </c>
      <c r="M95" s="31">
        <v>102.4147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634.6</v>
      </c>
      <c r="D96" s="36">
        <v>632.35</v>
      </c>
      <c r="E96" s="36">
        <v>628.80000000000007</v>
      </c>
      <c r="F96" s="36">
        <v>623</v>
      </c>
      <c r="G96" s="36">
        <v>619.45000000000005</v>
      </c>
      <c r="H96" s="36">
        <v>638.15000000000009</v>
      </c>
      <c r="I96" s="36">
        <v>641.70000000000005</v>
      </c>
      <c r="J96" s="36">
        <v>647.50000000000011</v>
      </c>
      <c r="K96" s="31">
        <v>635.9</v>
      </c>
      <c r="L96" s="31">
        <v>626.54999999999995</v>
      </c>
      <c r="M96" s="31">
        <v>34.0336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1530.15</v>
      </c>
      <c r="D97" s="36">
        <v>1546.0333333333335</v>
      </c>
      <c r="E97" s="36">
        <v>1510.0666666666671</v>
      </c>
      <c r="F97" s="36">
        <v>1489.9833333333336</v>
      </c>
      <c r="G97" s="36">
        <v>1454.0166666666671</v>
      </c>
      <c r="H97" s="36">
        <v>1566.116666666667</v>
      </c>
      <c r="I97" s="36">
        <v>1602.0833333333337</v>
      </c>
      <c r="J97" s="36">
        <v>1622.166666666667</v>
      </c>
      <c r="K97" s="31">
        <v>1582</v>
      </c>
      <c r="L97" s="31">
        <v>1525.95</v>
      </c>
      <c r="M97" s="31">
        <v>18.512589999999999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4595.1000000000004</v>
      </c>
      <c r="D98" s="36">
        <v>4576.3500000000004</v>
      </c>
      <c r="E98" s="36">
        <v>4543.8500000000004</v>
      </c>
      <c r="F98" s="36">
        <v>4492.6000000000004</v>
      </c>
      <c r="G98" s="36">
        <v>4460.1000000000004</v>
      </c>
      <c r="H98" s="36">
        <v>4627.6000000000004</v>
      </c>
      <c r="I98" s="36">
        <v>4660.1000000000004</v>
      </c>
      <c r="J98" s="36">
        <v>4711.3500000000004</v>
      </c>
      <c r="K98" s="31">
        <v>4608.8500000000004</v>
      </c>
      <c r="L98" s="31">
        <v>4525.1000000000004</v>
      </c>
      <c r="M98" s="31">
        <v>7.1158000000000001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576.79999999999995</v>
      </c>
      <c r="D99" s="36">
        <v>575.66666666666663</v>
      </c>
      <c r="E99" s="36">
        <v>571.63333333333321</v>
      </c>
      <c r="F99" s="36">
        <v>566.46666666666658</v>
      </c>
      <c r="G99" s="36">
        <v>562.43333333333317</v>
      </c>
      <c r="H99" s="36">
        <v>580.83333333333326</v>
      </c>
      <c r="I99" s="36">
        <v>584.86666666666679</v>
      </c>
      <c r="J99" s="36">
        <v>590.0333333333333</v>
      </c>
      <c r="K99" s="31">
        <v>579.70000000000005</v>
      </c>
      <c r="L99" s="31">
        <v>570.5</v>
      </c>
      <c r="M99" s="31">
        <v>32.761690000000002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3567.15</v>
      </c>
      <c r="D100" s="36">
        <v>3570.0666666666671</v>
      </c>
      <c r="E100" s="36">
        <v>3540.1333333333341</v>
      </c>
      <c r="F100" s="36">
        <v>3513.1166666666672</v>
      </c>
      <c r="G100" s="36">
        <v>3483.1833333333343</v>
      </c>
      <c r="H100" s="36">
        <v>3597.0833333333339</v>
      </c>
      <c r="I100" s="36">
        <v>3627.0166666666673</v>
      </c>
      <c r="J100" s="36">
        <v>3654.0333333333338</v>
      </c>
      <c r="K100" s="31">
        <v>3600</v>
      </c>
      <c r="L100" s="31">
        <v>3543.05</v>
      </c>
      <c r="M100" s="31">
        <v>8.6533899999999999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462.9</v>
      </c>
      <c r="D101" s="36">
        <v>463.38333333333338</v>
      </c>
      <c r="E101" s="36">
        <v>455.11666666666679</v>
      </c>
      <c r="F101" s="36">
        <v>447.33333333333343</v>
      </c>
      <c r="G101" s="36">
        <v>439.06666666666683</v>
      </c>
      <c r="H101" s="36">
        <v>471.16666666666674</v>
      </c>
      <c r="I101" s="36">
        <v>479.43333333333328</v>
      </c>
      <c r="J101" s="36">
        <v>487.2166666666667</v>
      </c>
      <c r="K101" s="31">
        <v>471.65</v>
      </c>
      <c r="L101" s="31">
        <v>455.6</v>
      </c>
      <c r="M101" s="31">
        <v>63.548789999999997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2268.9499999999998</v>
      </c>
      <c r="D102" s="36">
        <v>2275.0333333333333</v>
      </c>
      <c r="E102" s="36">
        <v>2261.1166666666668</v>
      </c>
      <c r="F102" s="36">
        <v>2253.2833333333333</v>
      </c>
      <c r="G102" s="36">
        <v>2239.3666666666668</v>
      </c>
      <c r="H102" s="36">
        <v>2282.8666666666668</v>
      </c>
      <c r="I102" s="36">
        <v>2296.7833333333338</v>
      </c>
      <c r="J102" s="36">
        <v>2304.6166666666668</v>
      </c>
      <c r="K102" s="31">
        <v>2288.9499999999998</v>
      </c>
      <c r="L102" s="31">
        <v>2267.1999999999998</v>
      </c>
      <c r="M102" s="31">
        <v>11.27294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1087.1500000000001</v>
      </c>
      <c r="D103" s="36">
        <v>1085.0666666666666</v>
      </c>
      <c r="E103" s="36">
        <v>1078.3833333333332</v>
      </c>
      <c r="F103" s="36">
        <v>1069.6166666666666</v>
      </c>
      <c r="G103" s="36">
        <v>1062.9333333333332</v>
      </c>
      <c r="H103" s="36">
        <v>1093.8333333333333</v>
      </c>
      <c r="I103" s="36">
        <v>1100.5166666666667</v>
      </c>
      <c r="J103" s="36">
        <v>1109.2833333333333</v>
      </c>
      <c r="K103" s="31">
        <v>1091.75</v>
      </c>
      <c r="L103" s="31">
        <v>1076.3</v>
      </c>
      <c r="M103" s="31">
        <v>80.234610000000004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1710.7</v>
      </c>
      <c r="D104" s="36">
        <v>1714.0999999999997</v>
      </c>
      <c r="E104" s="36">
        <v>1700.1999999999994</v>
      </c>
      <c r="F104" s="36">
        <v>1689.6999999999996</v>
      </c>
      <c r="G104" s="36">
        <v>1675.7999999999993</v>
      </c>
      <c r="H104" s="36">
        <v>1724.5999999999995</v>
      </c>
      <c r="I104" s="36">
        <v>1738.4999999999995</v>
      </c>
      <c r="J104" s="36">
        <v>1748.9999999999995</v>
      </c>
      <c r="K104" s="31">
        <v>1728</v>
      </c>
      <c r="L104" s="31">
        <v>1703.6</v>
      </c>
      <c r="M104" s="31">
        <v>3.78044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628.70000000000005</v>
      </c>
      <c r="D105" s="36">
        <v>625.11666666666667</v>
      </c>
      <c r="E105" s="36">
        <v>616.23333333333335</v>
      </c>
      <c r="F105" s="36">
        <v>603.76666666666665</v>
      </c>
      <c r="G105" s="36">
        <v>594.88333333333333</v>
      </c>
      <c r="H105" s="36">
        <v>637.58333333333337</v>
      </c>
      <c r="I105" s="36">
        <v>646.46666666666681</v>
      </c>
      <c r="J105" s="36">
        <v>658.93333333333339</v>
      </c>
      <c r="K105" s="31">
        <v>634</v>
      </c>
      <c r="L105" s="31">
        <v>612.65</v>
      </c>
      <c r="M105" s="31">
        <v>22.41262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82.5</v>
      </c>
      <c r="D106" s="36">
        <v>82.516666666666666</v>
      </c>
      <c r="E106" s="36">
        <v>81.433333333333337</v>
      </c>
      <c r="F106" s="36">
        <v>80.366666666666674</v>
      </c>
      <c r="G106" s="36">
        <v>79.283333333333346</v>
      </c>
      <c r="H106" s="36">
        <v>83.583333333333329</v>
      </c>
      <c r="I106" s="36">
        <v>84.666666666666671</v>
      </c>
      <c r="J106" s="36">
        <v>85.73333333333332</v>
      </c>
      <c r="K106" s="31">
        <v>83.6</v>
      </c>
      <c r="L106" s="31">
        <v>81.45</v>
      </c>
      <c r="M106" s="31">
        <v>860.03143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429.1</v>
      </c>
      <c r="D107" s="36">
        <v>429.41666666666669</v>
      </c>
      <c r="E107" s="36">
        <v>427.43333333333339</v>
      </c>
      <c r="F107" s="36">
        <v>425.76666666666671</v>
      </c>
      <c r="G107" s="36">
        <v>423.78333333333342</v>
      </c>
      <c r="H107" s="36">
        <v>431.08333333333337</v>
      </c>
      <c r="I107" s="36">
        <v>433.06666666666661</v>
      </c>
      <c r="J107" s="36">
        <v>434.73333333333335</v>
      </c>
      <c r="K107" s="31">
        <v>431.4</v>
      </c>
      <c r="L107" s="31">
        <v>427.75</v>
      </c>
      <c r="M107" s="31">
        <v>85.166319999999999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537.4</v>
      </c>
      <c r="D108" s="36">
        <v>539.55000000000007</v>
      </c>
      <c r="E108" s="36">
        <v>533.70000000000016</v>
      </c>
      <c r="F108" s="36">
        <v>530.00000000000011</v>
      </c>
      <c r="G108" s="36">
        <v>524.1500000000002</v>
      </c>
      <c r="H108" s="36">
        <v>543.25000000000011</v>
      </c>
      <c r="I108" s="36">
        <v>549.1</v>
      </c>
      <c r="J108" s="36">
        <v>552.80000000000007</v>
      </c>
      <c r="K108" s="31">
        <v>545.4</v>
      </c>
      <c r="L108" s="31">
        <v>535.85</v>
      </c>
      <c r="M108" s="31">
        <v>13.361079999999999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605.1</v>
      </c>
      <c r="D109" s="36">
        <v>596.95000000000005</v>
      </c>
      <c r="E109" s="36">
        <v>574.95000000000005</v>
      </c>
      <c r="F109" s="36">
        <v>544.79999999999995</v>
      </c>
      <c r="G109" s="36">
        <v>522.79999999999995</v>
      </c>
      <c r="H109" s="36">
        <v>627.10000000000014</v>
      </c>
      <c r="I109" s="36">
        <v>649.10000000000014</v>
      </c>
      <c r="J109" s="36">
        <v>679.25000000000023</v>
      </c>
      <c r="K109" s="31">
        <v>618.95000000000005</v>
      </c>
      <c r="L109" s="31">
        <v>566.79999999999995</v>
      </c>
      <c r="M109" s="31">
        <v>59.486499999999999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170.3</v>
      </c>
      <c r="D110" s="36">
        <v>170.29999999999998</v>
      </c>
      <c r="E110" s="36">
        <v>168.74999999999997</v>
      </c>
      <c r="F110" s="36">
        <v>167.2</v>
      </c>
      <c r="G110" s="36">
        <v>165.64999999999998</v>
      </c>
      <c r="H110" s="36">
        <v>171.84999999999997</v>
      </c>
      <c r="I110" s="36">
        <v>173.39999999999998</v>
      </c>
      <c r="J110" s="36">
        <v>174.94999999999996</v>
      </c>
      <c r="K110" s="31">
        <v>171.85</v>
      </c>
      <c r="L110" s="31">
        <v>168.75</v>
      </c>
      <c r="M110" s="31">
        <v>145.41347999999999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1014.8</v>
      </c>
      <c r="D111" s="36">
        <v>1012.9333333333334</v>
      </c>
      <c r="E111" s="36">
        <v>999.86666666666679</v>
      </c>
      <c r="F111" s="36">
        <v>984.93333333333339</v>
      </c>
      <c r="G111" s="36">
        <v>971.86666666666679</v>
      </c>
      <c r="H111" s="36">
        <v>1027.8666666666668</v>
      </c>
      <c r="I111" s="36">
        <v>1040.9333333333334</v>
      </c>
      <c r="J111" s="36">
        <v>1055.8666666666668</v>
      </c>
      <c r="K111" s="31">
        <v>1026</v>
      </c>
      <c r="L111" s="31">
        <v>998</v>
      </c>
      <c r="M111" s="31">
        <v>30.022780000000001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147.5</v>
      </c>
      <c r="D112" s="36">
        <v>149</v>
      </c>
      <c r="E112" s="36">
        <v>145.5</v>
      </c>
      <c r="F112" s="36">
        <v>143.5</v>
      </c>
      <c r="G112" s="36">
        <v>140</v>
      </c>
      <c r="H112" s="36">
        <v>151</v>
      </c>
      <c r="I112" s="36">
        <v>154.5</v>
      </c>
      <c r="J112" s="36">
        <v>156.5</v>
      </c>
      <c r="K112" s="31">
        <v>152.5</v>
      </c>
      <c r="L112" s="31">
        <v>147</v>
      </c>
      <c r="M112" s="31">
        <v>577.97243000000003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475.35</v>
      </c>
      <c r="D113" s="36">
        <v>471.81666666666666</v>
      </c>
      <c r="E113" s="36">
        <v>461.63333333333333</v>
      </c>
      <c r="F113" s="36">
        <v>447.91666666666669</v>
      </c>
      <c r="G113" s="36">
        <v>437.73333333333335</v>
      </c>
      <c r="H113" s="36">
        <v>485.5333333333333</v>
      </c>
      <c r="I113" s="36">
        <v>495.71666666666658</v>
      </c>
      <c r="J113" s="36">
        <v>509.43333333333328</v>
      </c>
      <c r="K113" s="31">
        <v>482</v>
      </c>
      <c r="L113" s="31">
        <v>458.1</v>
      </c>
      <c r="M113" s="31">
        <v>64.062100000000001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327.8</v>
      </c>
      <c r="D114" s="36">
        <v>325.08333333333331</v>
      </c>
      <c r="E114" s="36">
        <v>318.66666666666663</v>
      </c>
      <c r="F114" s="36">
        <v>309.5333333333333</v>
      </c>
      <c r="G114" s="36">
        <v>303.11666666666662</v>
      </c>
      <c r="H114" s="36">
        <v>334.21666666666664</v>
      </c>
      <c r="I114" s="36">
        <v>340.63333333333327</v>
      </c>
      <c r="J114" s="36">
        <v>349.76666666666665</v>
      </c>
      <c r="K114" s="31">
        <v>331.5</v>
      </c>
      <c r="L114" s="31">
        <v>315.95</v>
      </c>
      <c r="M114" s="31">
        <v>287.36885000000001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1568.35</v>
      </c>
      <c r="D115" s="36">
        <v>1564.8999999999999</v>
      </c>
      <c r="E115" s="36">
        <v>1553.4499999999998</v>
      </c>
      <c r="F115" s="36">
        <v>1538.55</v>
      </c>
      <c r="G115" s="36">
        <v>1527.1</v>
      </c>
      <c r="H115" s="36">
        <v>1579.7999999999997</v>
      </c>
      <c r="I115" s="36">
        <v>1591.25</v>
      </c>
      <c r="J115" s="36">
        <v>1606.1499999999996</v>
      </c>
      <c r="K115" s="31">
        <v>1576.35</v>
      </c>
      <c r="L115" s="31">
        <v>1550</v>
      </c>
      <c r="M115" s="31">
        <v>23.72626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6225.4</v>
      </c>
      <c r="D116" s="36">
        <v>6099.7</v>
      </c>
      <c r="E116" s="36">
        <v>5955.7</v>
      </c>
      <c r="F116" s="36">
        <v>5686</v>
      </c>
      <c r="G116" s="36">
        <v>5542</v>
      </c>
      <c r="H116" s="36">
        <v>6369.4</v>
      </c>
      <c r="I116" s="36">
        <v>6513.4</v>
      </c>
      <c r="J116" s="36">
        <v>6783.0999999999995</v>
      </c>
      <c r="K116" s="31">
        <v>6243.7</v>
      </c>
      <c r="L116" s="31">
        <v>5830</v>
      </c>
      <c r="M116" s="31">
        <v>17.018329999999999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1476.7</v>
      </c>
      <c r="D117" s="36">
        <v>1480.5833333333333</v>
      </c>
      <c r="E117" s="36">
        <v>1470.2166666666665</v>
      </c>
      <c r="F117" s="36">
        <v>1463.7333333333331</v>
      </c>
      <c r="G117" s="36">
        <v>1453.3666666666663</v>
      </c>
      <c r="H117" s="36">
        <v>1487.0666666666666</v>
      </c>
      <c r="I117" s="36">
        <v>1497.4333333333334</v>
      </c>
      <c r="J117" s="36">
        <v>1503.9166666666667</v>
      </c>
      <c r="K117" s="31">
        <v>1490.95</v>
      </c>
      <c r="L117" s="31">
        <v>1474.1</v>
      </c>
      <c r="M117" s="31">
        <v>66.108869999999996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3599.8</v>
      </c>
      <c r="D118" s="36">
        <v>3572.2333333333336</v>
      </c>
      <c r="E118" s="36">
        <v>3532.4666666666672</v>
      </c>
      <c r="F118" s="36">
        <v>3465.1333333333337</v>
      </c>
      <c r="G118" s="36">
        <v>3425.3666666666672</v>
      </c>
      <c r="H118" s="36">
        <v>3639.5666666666671</v>
      </c>
      <c r="I118" s="36">
        <v>3679.3333333333335</v>
      </c>
      <c r="J118" s="36">
        <v>3746.666666666667</v>
      </c>
      <c r="K118" s="31">
        <v>3612</v>
      </c>
      <c r="L118" s="31">
        <v>3504.9</v>
      </c>
      <c r="M118" s="31">
        <v>7.9245400000000004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1294.5</v>
      </c>
      <c r="D119" s="36">
        <v>1305.8333333333333</v>
      </c>
      <c r="E119" s="36">
        <v>1273.6666666666665</v>
      </c>
      <c r="F119" s="36">
        <v>1252.8333333333333</v>
      </c>
      <c r="G119" s="36">
        <v>1220.6666666666665</v>
      </c>
      <c r="H119" s="36">
        <v>1326.6666666666665</v>
      </c>
      <c r="I119" s="36">
        <v>1358.833333333333</v>
      </c>
      <c r="J119" s="36">
        <v>1379.6666666666665</v>
      </c>
      <c r="K119" s="31">
        <v>1338</v>
      </c>
      <c r="L119" s="31">
        <v>1285</v>
      </c>
      <c r="M119" s="31">
        <v>15.31611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627.5</v>
      </c>
      <c r="D120" s="36">
        <v>620.51666666666665</v>
      </c>
      <c r="E120" s="36">
        <v>608.93333333333328</v>
      </c>
      <c r="F120" s="36">
        <v>590.36666666666667</v>
      </c>
      <c r="G120" s="36">
        <v>578.7833333333333</v>
      </c>
      <c r="H120" s="36">
        <v>639.08333333333326</v>
      </c>
      <c r="I120" s="36">
        <v>650.66666666666674</v>
      </c>
      <c r="J120" s="36">
        <v>669.23333333333323</v>
      </c>
      <c r="K120" s="31">
        <v>632.1</v>
      </c>
      <c r="L120" s="31">
        <v>601.95000000000005</v>
      </c>
      <c r="M120" s="31">
        <v>64.760040000000004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876.45</v>
      </c>
      <c r="D121" s="36">
        <v>871.56666666666661</v>
      </c>
      <c r="E121" s="36">
        <v>865.13333333333321</v>
      </c>
      <c r="F121" s="36">
        <v>853.81666666666661</v>
      </c>
      <c r="G121" s="36">
        <v>847.38333333333321</v>
      </c>
      <c r="H121" s="36">
        <v>882.88333333333321</v>
      </c>
      <c r="I121" s="36">
        <v>889.31666666666661</v>
      </c>
      <c r="J121" s="36">
        <v>900.63333333333321</v>
      </c>
      <c r="K121" s="31">
        <v>878</v>
      </c>
      <c r="L121" s="31">
        <v>860.25</v>
      </c>
      <c r="M121" s="31">
        <v>24.629059999999999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911.55</v>
      </c>
      <c r="D122" s="36">
        <v>913.11666666666667</v>
      </c>
      <c r="E122" s="36">
        <v>902.08333333333337</v>
      </c>
      <c r="F122" s="36">
        <v>892.61666666666667</v>
      </c>
      <c r="G122" s="36">
        <v>881.58333333333337</v>
      </c>
      <c r="H122" s="36">
        <v>922.58333333333337</v>
      </c>
      <c r="I122" s="36">
        <v>933.61666666666667</v>
      </c>
      <c r="J122" s="36">
        <v>943.08333333333337</v>
      </c>
      <c r="K122" s="31">
        <v>924.15</v>
      </c>
      <c r="L122" s="31">
        <v>903.65</v>
      </c>
      <c r="M122" s="31">
        <v>16.606940000000002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452.7</v>
      </c>
      <c r="D123" s="36">
        <v>454.06666666666666</v>
      </c>
      <c r="E123" s="36">
        <v>445.63333333333333</v>
      </c>
      <c r="F123" s="36">
        <v>438.56666666666666</v>
      </c>
      <c r="G123" s="36">
        <v>430.13333333333333</v>
      </c>
      <c r="H123" s="36">
        <v>461.13333333333333</v>
      </c>
      <c r="I123" s="36">
        <v>469.56666666666661</v>
      </c>
      <c r="J123" s="36">
        <v>476.63333333333333</v>
      </c>
      <c r="K123" s="31">
        <v>462.5</v>
      </c>
      <c r="L123" s="31">
        <v>447</v>
      </c>
      <c r="M123" s="31">
        <v>32.483609999999999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1493.55</v>
      </c>
      <c r="D124" s="36">
        <v>1502.1333333333332</v>
      </c>
      <c r="E124" s="36">
        <v>1479.3166666666664</v>
      </c>
      <c r="F124" s="36">
        <v>1465.0833333333333</v>
      </c>
      <c r="G124" s="36">
        <v>1442.2666666666664</v>
      </c>
      <c r="H124" s="36">
        <v>1516.3666666666663</v>
      </c>
      <c r="I124" s="36">
        <v>1539.1833333333329</v>
      </c>
      <c r="J124" s="36">
        <v>1553.4166666666663</v>
      </c>
      <c r="K124" s="31">
        <v>1524.95</v>
      </c>
      <c r="L124" s="31">
        <v>1487.9</v>
      </c>
      <c r="M124" s="31">
        <v>7.2668299999999997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1788.4</v>
      </c>
      <c r="D125" s="36">
        <v>1791.7833333333335</v>
      </c>
      <c r="E125" s="36">
        <v>1781.7166666666672</v>
      </c>
      <c r="F125" s="36">
        <v>1775.0333333333335</v>
      </c>
      <c r="G125" s="36">
        <v>1764.9666666666672</v>
      </c>
      <c r="H125" s="36">
        <v>1798.4666666666672</v>
      </c>
      <c r="I125" s="36">
        <v>1808.5333333333333</v>
      </c>
      <c r="J125" s="36">
        <v>1815.2166666666672</v>
      </c>
      <c r="K125" s="31">
        <v>1801.85</v>
      </c>
      <c r="L125" s="31">
        <v>1785.1</v>
      </c>
      <c r="M125" s="31">
        <v>26.348109999999998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168.85</v>
      </c>
      <c r="D126" s="36">
        <v>169.71666666666667</v>
      </c>
      <c r="E126" s="36">
        <v>167.63333333333333</v>
      </c>
      <c r="F126" s="36">
        <v>166.41666666666666</v>
      </c>
      <c r="G126" s="36">
        <v>164.33333333333331</v>
      </c>
      <c r="H126" s="36">
        <v>170.93333333333334</v>
      </c>
      <c r="I126" s="36">
        <v>173.01666666666665</v>
      </c>
      <c r="J126" s="36">
        <v>174.23333333333335</v>
      </c>
      <c r="K126" s="31">
        <v>171.8</v>
      </c>
      <c r="L126" s="31">
        <v>168.5</v>
      </c>
      <c r="M126" s="31">
        <v>22.138390000000001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5701.45</v>
      </c>
      <c r="D127" s="36">
        <v>5753.2666666666664</v>
      </c>
      <c r="E127" s="36">
        <v>5633.1833333333325</v>
      </c>
      <c r="F127" s="36">
        <v>5564.9166666666661</v>
      </c>
      <c r="G127" s="36">
        <v>5444.8333333333321</v>
      </c>
      <c r="H127" s="36">
        <v>5821.5333333333328</v>
      </c>
      <c r="I127" s="36">
        <v>5941.6166666666668</v>
      </c>
      <c r="J127" s="36">
        <v>6009.8833333333332</v>
      </c>
      <c r="K127" s="31">
        <v>5873.35</v>
      </c>
      <c r="L127" s="31">
        <v>5685</v>
      </c>
      <c r="M127" s="31">
        <v>1.1312800000000001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646.79999999999995</v>
      </c>
      <c r="D128" s="36">
        <v>646.25</v>
      </c>
      <c r="E128" s="36">
        <v>636.65</v>
      </c>
      <c r="F128" s="36">
        <v>626.5</v>
      </c>
      <c r="G128" s="36">
        <v>616.9</v>
      </c>
      <c r="H128" s="36">
        <v>656.4</v>
      </c>
      <c r="I128" s="36">
        <v>665.99999999999989</v>
      </c>
      <c r="J128" s="36">
        <v>676.15</v>
      </c>
      <c r="K128" s="31">
        <v>655.85</v>
      </c>
      <c r="L128" s="31">
        <v>636.1</v>
      </c>
      <c r="M128" s="31">
        <v>52.857390000000002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4897.3999999999996</v>
      </c>
      <c r="D129" s="36">
        <v>4912.1333333333332</v>
      </c>
      <c r="E129" s="36">
        <v>4868.2666666666664</v>
      </c>
      <c r="F129" s="36">
        <v>4839.1333333333332</v>
      </c>
      <c r="G129" s="36">
        <v>4795.2666666666664</v>
      </c>
      <c r="H129" s="36">
        <v>4941.2666666666664</v>
      </c>
      <c r="I129" s="36">
        <v>4985.1333333333332</v>
      </c>
      <c r="J129" s="36">
        <v>5014.2666666666664</v>
      </c>
      <c r="K129" s="31">
        <v>4956</v>
      </c>
      <c r="L129" s="31">
        <v>4883</v>
      </c>
      <c r="M129" s="31">
        <v>3.7685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3807.85</v>
      </c>
      <c r="D130" s="36">
        <v>3790.25</v>
      </c>
      <c r="E130" s="36">
        <v>3760.7</v>
      </c>
      <c r="F130" s="36">
        <v>3713.5499999999997</v>
      </c>
      <c r="G130" s="36">
        <v>3683.9999999999995</v>
      </c>
      <c r="H130" s="36">
        <v>3837.4</v>
      </c>
      <c r="I130" s="36">
        <v>3866.9500000000003</v>
      </c>
      <c r="J130" s="36">
        <v>3914.1000000000004</v>
      </c>
      <c r="K130" s="31">
        <v>3819.8</v>
      </c>
      <c r="L130" s="31">
        <v>3743.1</v>
      </c>
      <c r="M130" s="31">
        <v>10.83395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462.45</v>
      </c>
      <c r="D131" s="36">
        <v>455.91666666666669</v>
      </c>
      <c r="E131" s="36">
        <v>445.83333333333337</v>
      </c>
      <c r="F131" s="36">
        <v>429.2166666666667</v>
      </c>
      <c r="G131" s="36">
        <v>419.13333333333338</v>
      </c>
      <c r="H131" s="36">
        <v>472.53333333333336</v>
      </c>
      <c r="I131" s="36">
        <v>482.61666666666673</v>
      </c>
      <c r="J131" s="36">
        <v>499.23333333333335</v>
      </c>
      <c r="K131" s="31">
        <v>466</v>
      </c>
      <c r="L131" s="31">
        <v>439.3</v>
      </c>
      <c r="M131" s="31">
        <v>47.796430000000001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996.7</v>
      </c>
      <c r="D132" s="36">
        <v>998.91666666666663</v>
      </c>
      <c r="E132" s="36">
        <v>990.83333333333326</v>
      </c>
      <c r="F132" s="36">
        <v>984.96666666666658</v>
      </c>
      <c r="G132" s="36">
        <v>976.88333333333321</v>
      </c>
      <c r="H132" s="36">
        <v>1004.7833333333333</v>
      </c>
      <c r="I132" s="36">
        <v>1012.8666666666666</v>
      </c>
      <c r="J132" s="36">
        <v>1018.7333333333333</v>
      </c>
      <c r="K132" s="31">
        <v>1007</v>
      </c>
      <c r="L132" s="31">
        <v>993.05</v>
      </c>
      <c r="M132" s="31">
        <v>15.125819999999999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1612</v>
      </c>
      <c r="D133" s="36">
        <v>1606.4166666666667</v>
      </c>
      <c r="E133" s="36">
        <v>1590.6333333333334</v>
      </c>
      <c r="F133" s="36">
        <v>1569.2666666666667</v>
      </c>
      <c r="G133" s="36">
        <v>1553.4833333333333</v>
      </c>
      <c r="H133" s="36">
        <v>1627.7833333333335</v>
      </c>
      <c r="I133" s="36">
        <v>1643.5666666666668</v>
      </c>
      <c r="J133" s="36">
        <v>1664.9333333333336</v>
      </c>
      <c r="K133" s="31">
        <v>1622.2</v>
      </c>
      <c r="L133" s="31">
        <v>1585.05</v>
      </c>
      <c r="M133" s="31">
        <v>12.80283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132708.45000000001</v>
      </c>
      <c r="D134" s="36">
        <v>133094.23333333334</v>
      </c>
      <c r="E134" s="36">
        <v>130389.46666666667</v>
      </c>
      <c r="F134" s="36">
        <v>128070.48333333334</v>
      </c>
      <c r="G134" s="36">
        <v>125365.71666666667</v>
      </c>
      <c r="H134" s="36">
        <v>135413.21666666667</v>
      </c>
      <c r="I134" s="36">
        <v>138117.98333333334</v>
      </c>
      <c r="J134" s="36">
        <v>140436.96666666667</v>
      </c>
      <c r="K134" s="31">
        <v>135799</v>
      </c>
      <c r="L134" s="31">
        <v>130775.25</v>
      </c>
      <c r="M134" s="31">
        <v>0.15744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1194.4000000000001</v>
      </c>
      <c r="D135" s="36">
        <v>1191.8333333333333</v>
      </c>
      <c r="E135" s="36">
        <v>1172.5166666666664</v>
      </c>
      <c r="F135" s="36">
        <v>1150.6333333333332</v>
      </c>
      <c r="G135" s="36">
        <v>1131.3166666666664</v>
      </c>
      <c r="H135" s="36">
        <v>1213.7166666666665</v>
      </c>
      <c r="I135" s="36">
        <v>1233.0333333333335</v>
      </c>
      <c r="J135" s="36">
        <v>1254.9166666666665</v>
      </c>
      <c r="K135" s="31">
        <v>1211.1500000000001</v>
      </c>
      <c r="L135" s="31">
        <v>1169.95</v>
      </c>
      <c r="M135" s="31">
        <v>12.46762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298.89999999999998</v>
      </c>
      <c r="D136" s="36">
        <v>299.16666666666669</v>
      </c>
      <c r="E136" s="36">
        <v>295.48333333333335</v>
      </c>
      <c r="F136" s="36">
        <v>292.06666666666666</v>
      </c>
      <c r="G136" s="36">
        <v>288.38333333333333</v>
      </c>
      <c r="H136" s="36">
        <v>302.58333333333337</v>
      </c>
      <c r="I136" s="36">
        <v>306.26666666666665</v>
      </c>
      <c r="J136" s="36">
        <v>309.68333333333339</v>
      </c>
      <c r="K136" s="31">
        <v>302.85000000000002</v>
      </c>
      <c r="L136" s="31">
        <v>295.75</v>
      </c>
      <c r="M136" s="31">
        <v>15.784890000000001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2078.1</v>
      </c>
      <c r="D137" s="36">
        <v>2060.6666666666665</v>
      </c>
      <c r="E137" s="36">
        <v>2034.333333333333</v>
      </c>
      <c r="F137" s="36">
        <v>1990.5666666666666</v>
      </c>
      <c r="G137" s="36">
        <v>1964.2333333333331</v>
      </c>
      <c r="H137" s="36">
        <v>2104.4333333333329</v>
      </c>
      <c r="I137" s="36">
        <v>2130.766666666666</v>
      </c>
      <c r="J137" s="36">
        <v>2174.5333333333328</v>
      </c>
      <c r="K137" s="31">
        <v>2087</v>
      </c>
      <c r="L137" s="31">
        <v>2016.9</v>
      </c>
      <c r="M137" s="31">
        <v>27.81568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2358.5</v>
      </c>
      <c r="D138" s="36">
        <v>2364.0833333333335</v>
      </c>
      <c r="E138" s="36">
        <v>2344.8666666666668</v>
      </c>
      <c r="F138" s="36">
        <v>2331.2333333333331</v>
      </c>
      <c r="G138" s="36">
        <v>2312.0166666666664</v>
      </c>
      <c r="H138" s="36">
        <v>2377.7166666666672</v>
      </c>
      <c r="I138" s="36">
        <v>2396.9333333333334</v>
      </c>
      <c r="J138" s="36">
        <v>2410.5666666666675</v>
      </c>
      <c r="K138" s="31">
        <v>2383.3000000000002</v>
      </c>
      <c r="L138" s="31">
        <v>2350.4499999999998</v>
      </c>
      <c r="M138" s="31">
        <v>1.8697699999999999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519</v>
      </c>
      <c r="D139" s="36">
        <v>516.63333333333333</v>
      </c>
      <c r="E139" s="36">
        <v>512.26666666666665</v>
      </c>
      <c r="F139" s="36">
        <v>505.5333333333333</v>
      </c>
      <c r="G139" s="36">
        <v>501.16666666666663</v>
      </c>
      <c r="H139" s="36">
        <v>523.36666666666667</v>
      </c>
      <c r="I139" s="36">
        <v>527.73333333333323</v>
      </c>
      <c r="J139" s="36">
        <v>534.4666666666667</v>
      </c>
      <c r="K139" s="31">
        <v>521</v>
      </c>
      <c r="L139" s="31">
        <v>509.9</v>
      </c>
      <c r="M139" s="31">
        <v>19.5258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12865.1</v>
      </c>
      <c r="D140" s="36">
        <v>12747.583333333334</v>
      </c>
      <c r="E140" s="36">
        <v>12567.516666666668</v>
      </c>
      <c r="F140" s="36">
        <v>12269.933333333334</v>
      </c>
      <c r="G140" s="36">
        <v>12089.866666666669</v>
      </c>
      <c r="H140" s="36">
        <v>13045.166666666668</v>
      </c>
      <c r="I140" s="36">
        <v>13225.233333333334</v>
      </c>
      <c r="J140" s="36">
        <v>13522.816666666668</v>
      </c>
      <c r="K140" s="31">
        <v>12927.65</v>
      </c>
      <c r="L140" s="31">
        <v>12450</v>
      </c>
      <c r="M140" s="31">
        <v>5.7042200000000003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1036.6500000000001</v>
      </c>
      <c r="D141" s="36">
        <v>1032.1166666666666</v>
      </c>
      <c r="E141" s="36">
        <v>1020.6833333333332</v>
      </c>
      <c r="F141" s="36">
        <v>1004.7166666666666</v>
      </c>
      <c r="G141" s="36">
        <v>993.28333333333319</v>
      </c>
      <c r="H141" s="36">
        <v>1048.083333333333</v>
      </c>
      <c r="I141" s="36">
        <v>1059.5166666666664</v>
      </c>
      <c r="J141" s="36">
        <v>1075.4833333333331</v>
      </c>
      <c r="K141" s="31">
        <v>1043.55</v>
      </c>
      <c r="L141" s="31">
        <v>1016.15</v>
      </c>
      <c r="M141" s="31">
        <v>8.1571400000000001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820.55</v>
      </c>
      <c r="D142" s="36">
        <v>817.5</v>
      </c>
      <c r="E142" s="36">
        <v>809.2</v>
      </c>
      <c r="F142" s="36">
        <v>797.85</v>
      </c>
      <c r="G142" s="36">
        <v>789.55000000000007</v>
      </c>
      <c r="H142" s="36">
        <v>828.85</v>
      </c>
      <c r="I142" s="36">
        <v>837.15</v>
      </c>
      <c r="J142" s="36">
        <v>848.5</v>
      </c>
      <c r="K142" s="31">
        <v>825.8</v>
      </c>
      <c r="L142" s="31">
        <v>806.15</v>
      </c>
      <c r="M142" s="31">
        <v>9.4571299999999994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2252.9</v>
      </c>
      <c r="D143" s="36">
        <v>2238.9500000000003</v>
      </c>
      <c r="E143" s="36">
        <v>2187.9500000000007</v>
      </c>
      <c r="F143" s="36">
        <v>2123.0000000000005</v>
      </c>
      <c r="G143" s="36">
        <v>2072.0000000000009</v>
      </c>
      <c r="H143" s="36">
        <v>2303.9000000000005</v>
      </c>
      <c r="I143" s="36">
        <v>2354.8999999999996</v>
      </c>
      <c r="J143" s="36">
        <v>2419.8500000000004</v>
      </c>
      <c r="K143" s="31">
        <v>2289.9499999999998</v>
      </c>
      <c r="L143" s="31">
        <v>2174</v>
      </c>
      <c r="M143" s="31">
        <v>33.405709999999999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69.95</v>
      </c>
      <c r="D144" s="36">
        <v>69.983333333333334</v>
      </c>
      <c r="E144" s="36">
        <v>69.266666666666666</v>
      </c>
      <c r="F144" s="36">
        <v>68.583333333333329</v>
      </c>
      <c r="G144" s="36">
        <v>67.86666666666666</v>
      </c>
      <c r="H144" s="36">
        <v>70.666666666666671</v>
      </c>
      <c r="I144" s="36">
        <v>71.38333333333334</v>
      </c>
      <c r="J144" s="36">
        <v>72.066666666666677</v>
      </c>
      <c r="K144" s="31">
        <v>70.7</v>
      </c>
      <c r="L144" s="31">
        <v>69.3</v>
      </c>
      <c r="M144" s="31">
        <v>36.943750000000001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2454.1999999999998</v>
      </c>
      <c r="D145" s="36">
        <v>2465.5499999999997</v>
      </c>
      <c r="E145" s="36">
        <v>2397.1499999999996</v>
      </c>
      <c r="F145" s="36">
        <v>2340.1</v>
      </c>
      <c r="G145" s="36">
        <v>2271.6999999999998</v>
      </c>
      <c r="H145" s="36">
        <v>2522.5999999999995</v>
      </c>
      <c r="I145" s="36">
        <v>2591</v>
      </c>
      <c r="J145" s="36">
        <v>2648.0499999999993</v>
      </c>
      <c r="K145" s="31">
        <v>2533.9499999999998</v>
      </c>
      <c r="L145" s="31">
        <v>2408.5</v>
      </c>
      <c r="M145" s="31">
        <v>8.3025000000000002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1674.2</v>
      </c>
      <c r="D146" s="36">
        <v>1677.0166666666667</v>
      </c>
      <c r="E146" s="36">
        <v>1657.2333333333333</v>
      </c>
      <c r="F146" s="36">
        <v>1640.2666666666667</v>
      </c>
      <c r="G146" s="36">
        <v>1620.4833333333333</v>
      </c>
      <c r="H146" s="36">
        <v>1693.9833333333333</v>
      </c>
      <c r="I146" s="36">
        <v>1713.7666666666667</v>
      </c>
      <c r="J146" s="36">
        <v>1730.7333333333333</v>
      </c>
      <c r="K146" s="31">
        <v>1696.8</v>
      </c>
      <c r="L146" s="31">
        <v>1660.05</v>
      </c>
      <c r="M146" s="31">
        <v>6.1225899999999998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92.35</v>
      </c>
      <c r="D147" s="36">
        <v>93.016666666666666</v>
      </c>
      <c r="E147" s="36">
        <v>91.333333333333329</v>
      </c>
      <c r="F147" s="36">
        <v>90.316666666666663</v>
      </c>
      <c r="G147" s="36">
        <v>88.633333333333326</v>
      </c>
      <c r="H147" s="36">
        <v>94.033333333333331</v>
      </c>
      <c r="I147" s="36">
        <v>95.716666666666669</v>
      </c>
      <c r="J147" s="36">
        <v>96.733333333333334</v>
      </c>
      <c r="K147" s="31">
        <v>94.7</v>
      </c>
      <c r="L147" s="31">
        <v>92</v>
      </c>
      <c r="M147" s="31">
        <v>440.69047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224.1</v>
      </c>
      <c r="D148" s="36">
        <v>222.14999999999998</v>
      </c>
      <c r="E148" s="36">
        <v>219.09999999999997</v>
      </c>
      <c r="F148" s="36">
        <v>214.1</v>
      </c>
      <c r="G148" s="36">
        <v>211.04999999999998</v>
      </c>
      <c r="H148" s="36">
        <v>227.14999999999995</v>
      </c>
      <c r="I148" s="36">
        <v>230.19999999999996</v>
      </c>
      <c r="J148" s="36">
        <v>235.19999999999993</v>
      </c>
      <c r="K148" s="31">
        <v>225.2</v>
      </c>
      <c r="L148" s="31">
        <v>217.15</v>
      </c>
      <c r="M148" s="31">
        <v>184.65554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363.5</v>
      </c>
      <c r="D149" s="36">
        <v>360.91666666666669</v>
      </c>
      <c r="E149" s="36">
        <v>355.83333333333337</v>
      </c>
      <c r="F149" s="36">
        <v>348.16666666666669</v>
      </c>
      <c r="G149" s="36">
        <v>343.08333333333337</v>
      </c>
      <c r="H149" s="36">
        <v>368.58333333333337</v>
      </c>
      <c r="I149" s="36">
        <v>373.66666666666674</v>
      </c>
      <c r="J149" s="36">
        <v>381.33333333333337</v>
      </c>
      <c r="K149" s="31">
        <v>366</v>
      </c>
      <c r="L149" s="31">
        <v>353.25</v>
      </c>
      <c r="M149" s="31">
        <v>114.4714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3096.4</v>
      </c>
      <c r="D150" s="36">
        <v>3119.3000000000006</v>
      </c>
      <c r="E150" s="36">
        <v>3068.6500000000015</v>
      </c>
      <c r="F150" s="36">
        <v>3040.900000000001</v>
      </c>
      <c r="G150" s="36">
        <v>2990.2500000000018</v>
      </c>
      <c r="H150" s="36">
        <v>3147.0500000000011</v>
      </c>
      <c r="I150" s="36">
        <v>3197.7</v>
      </c>
      <c r="J150" s="36">
        <v>3225.4500000000007</v>
      </c>
      <c r="K150" s="31">
        <v>3169.95</v>
      </c>
      <c r="L150" s="31">
        <v>3091.55</v>
      </c>
      <c r="M150" s="31">
        <v>1.51617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2498.0500000000002</v>
      </c>
      <c r="D151" s="36">
        <v>2512.7166666666667</v>
      </c>
      <c r="E151" s="36">
        <v>2478.1833333333334</v>
      </c>
      <c r="F151" s="36">
        <v>2458.3166666666666</v>
      </c>
      <c r="G151" s="36">
        <v>2423.7833333333333</v>
      </c>
      <c r="H151" s="36">
        <v>2532.5833333333335</v>
      </c>
      <c r="I151" s="36">
        <v>2567.1166666666672</v>
      </c>
      <c r="J151" s="36">
        <v>2586.9833333333336</v>
      </c>
      <c r="K151" s="31">
        <v>2547.25</v>
      </c>
      <c r="L151" s="31">
        <v>2492.85</v>
      </c>
      <c r="M151" s="31">
        <v>12.184900000000001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1532.4</v>
      </c>
      <c r="D152" s="36">
        <v>1547.8833333333332</v>
      </c>
      <c r="E152" s="36">
        <v>1511.7666666666664</v>
      </c>
      <c r="F152" s="36">
        <v>1491.1333333333332</v>
      </c>
      <c r="G152" s="36">
        <v>1455.0166666666664</v>
      </c>
      <c r="H152" s="36">
        <v>1568.5166666666664</v>
      </c>
      <c r="I152" s="36">
        <v>1604.6333333333332</v>
      </c>
      <c r="J152" s="36">
        <v>1625.2666666666664</v>
      </c>
      <c r="K152" s="31">
        <v>1584</v>
      </c>
      <c r="L152" s="31">
        <v>1527.25</v>
      </c>
      <c r="M152" s="31">
        <v>14.363329999999999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270.39999999999998</v>
      </c>
      <c r="D153" s="36">
        <v>269.66666666666669</v>
      </c>
      <c r="E153" s="36">
        <v>267.33333333333337</v>
      </c>
      <c r="F153" s="36">
        <v>264.26666666666671</v>
      </c>
      <c r="G153" s="36">
        <v>261.93333333333339</v>
      </c>
      <c r="H153" s="36">
        <v>272.73333333333335</v>
      </c>
      <c r="I153" s="36">
        <v>275.06666666666672</v>
      </c>
      <c r="J153" s="36">
        <v>278.13333333333333</v>
      </c>
      <c r="K153" s="31">
        <v>272</v>
      </c>
      <c r="L153" s="31">
        <v>266.60000000000002</v>
      </c>
      <c r="M153" s="31">
        <v>130.113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624.6</v>
      </c>
      <c r="D154" s="36">
        <v>629.0333333333333</v>
      </c>
      <c r="E154" s="36">
        <v>614.06666666666661</v>
      </c>
      <c r="F154" s="36">
        <v>603.5333333333333</v>
      </c>
      <c r="G154" s="36">
        <v>588.56666666666661</v>
      </c>
      <c r="H154" s="36">
        <v>639.56666666666661</v>
      </c>
      <c r="I154" s="36">
        <v>654.5333333333333</v>
      </c>
      <c r="J154" s="36">
        <v>665.06666666666661</v>
      </c>
      <c r="K154" s="31">
        <v>644</v>
      </c>
      <c r="L154" s="31">
        <v>618.5</v>
      </c>
      <c r="M154" s="31">
        <v>40.563560000000003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412.2</v>
      </c>
      <c r="D155" s="36">
        <v>415.18333333333334</v>
      </c>
      <c r="E155" s="36">
        <v>408.2166666666667</v>
      </c>
      <c r="F155" s="36">
        <v>404.23333333333335</v>
      </c>
      <c r="G155" s="36">
        <v>397.26666666666671</v>
      </c>
      <c r="H155" s="36">
        <v>419.16666666666669</v>
      </c>
      <c r="I155" s="36">
        <v>426.13333333333327</v>
      </c>
      <c r="J155" s="36">
        <v>430.11666666666667</v>
      </c>
      <c r="K155" s="31">
        <v>422.15</v>
      </c>
      <c r="L155" s="31">
        <v>411.2</v>
      </c>
      <c r="M155" s="31">
        <v>8.7028700000000008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1285.25</v>
      </c>
      <c r="D156" s="36">
        <v>1287.5166666666667</v>
      </c>
      <c r="E156" s="36">
        <v>1267.7833333333333</v>
      </c>
      <c r="F156" s="36">
        <v>1250.3166666666666</v>
      </c>
      <c r="G156" s="36">
        <v>1230.5833333333333</v>
      </c>
      <c r="H156" s="36">
        <v>1304.9833333333333</v>
      </c>
      <c r="I156" s="36">
        <v>1324.7166666666665</v>
      </c>
      <c r="J156" s="36">
        <v>1342.1833333333334</v>
      </c>
      <c r="K156" s="31">
        <v>1307.25</v>
      </c>
      <c r="L156" s="31">
        <v>1270.05</v>
      </c>
      <c r="M156" s="31">
        <v>22.532879999999999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3959.7</v>
      </c>
      <c r="D157" s="36">
        <v>3923.7166666666667</v>
      </c>
      <c r="E157" s="36">
        <v>3872.3333333333335</v>
      </c>
      <c r="F157" s="36">
        <v>3784.9666666666667</v>
      </c>
      <c r="G157" s="36">
        <v>3733.5833333333335</v>
      </c>
      <c r="H157" s="36">
        <v>4011.0833333333335</v>
      </c>
      <c r="I157" s="36">
        <v>4062.4666666666667</v>
      </c>
      <c r="J157" s="36">
        <v>4149.8333333333339</v>
      </c>
      <c r="K157" s="31">
        <v>3975.1</v>
      </c>
      <c r="L157" s="31">
        <v>3836.35</v>
      </c>
      <c r="M157" s="31">
        <v>5.4228800000000001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35024.6</v>
      </c>
      <c r="D158" s="36">
        <v>34646.450000000004</v>
      </c>
      <c r="E158" s="36">
        <v>34193.000000000007</v>
      </c>
      <c r="F158" s="36">
        <v>33361.4</v>
      </c>
      <c r="G158" s="36">
        <v>32907.950000000004</v>
      </c>
      <c r="H158" s="36">
        <v>35478.05000000001</v>
      </c>
      <c r="I158" s="36">
        <v>35931.500000000007</v>
      </c>
      <c r="J158" s="36">
        <v>36763.100000000013</v>
      </c>
      <c r="K158" s="31">
        <v>35099.9</v>
      </c>
      <c r="L158" s="31">
        <v>33814.85</v>
      </c>
      <c r="M158" s="31">
        <v>0.61343999999999999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1368.2</v>
      </c>
      <c r="D159" s="36">
        <v>1361.1666666666667</v>
      </c>
      <c r="E159" s="36">
        <v>1338.9333333333334</v>
      </c>
      <c r="F159" s="36">
        <v>1309.6666666666667</v>
      </c>
      <c r="G159" s="36">
        <v>1287.4333333333334</v>
      </c>
      <c r="H159" s="36">
        <v>1390.4333333333334</v>
      </c>
      <c r="I159" s="36">
        <v>1412.6666666666665</v>
      </c>
      <c r="J159" s="36">
        <v>1441.9333333333334</v>
      </c>
      <c r="K159" s="31">
        <v>1383.4</v>
      </c>
      <c r="L159" s="31">
        <v>1331.9</v>
      </c>
      <c r="M159" s="31">
        <v>4.0134299999999996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3903.8</v>
      </c>
      <c r="D160" s="36">
        <v>3882.0833333333335</v>
      </c>
      <c r="E160" s="36">
        <v>3753.3666666666668</v>
      </c>
      <c r="F160" s="36">
        <v>3602.9333333333334</v>
      </c>
      <c r="G160" s="36">
        <v>3474.2166666666667</v>
      </c>
      <c r="H160" s="36">
        <v>4032.5166666666669</v>
      </c>
      <c r="I160" s="36">
        <v>4161.2333333333336</v>
      </c>
      <c r="J160" s="36">
        <v>4311.666666666667</v>
      </c>
      <c r="K160" s="31">
        <v>4010.8</v>
      </c>
      <c r="L160" s="31">
        <v>3731.65</v>
      </c>
      <c r="M160" s="31">
        <v>7.64262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281</v>
      </c>
      <c r="D161" s="36">
        <v>280.5333333333333</v>
      </c>
      <c r="E161" s="36">
        <v>277.66666666666663</v>
      </c>
      <c r="F161" s="36">
        <v>274.33333333333331</v>
      </c>
      <c r="G161" s="36">
        <v>271.46666666666664</v>
      </c>
      <c r="H161" s="36">
        <v>283.86666666666662</v>
      </c>
      <c r="I161" s="36">
        <v>286.73333333333329</v>
      </c>
      <c r="J161" s="36">
        <v>290.06666666666661</v>
      </c>
      <c r="K161" s="31">
        <v>283.39999999999998</v>
      </c>
      <c r="L161" s="31">
        <v>277.2</v>
      </c>
      <c r="M161" s="31">
        <v>33.325960000000002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3044.2</v>
      </c>
      <c r="D162" s="36">
        <v>3024.8833333333332</v>
      </c>
      <c r="E162" s="36">
        <v>3000.7666666666664</v>
      </c>
      <c r="F162" s="36">
        <v>2957.333333333333</v>
      </c>
      <c r="G162" s="36">
        <v>2933.2166666666662</v>
      </c>
      <c r="H162" s="36">
        <v>3068.3166666666666</v>
      </c>
      <c r="I162" s="36">
        <v>3092.4333333333334</v>
      </c>
      <c r="J162" s="36">
        <v>3135.8666666666668</v>
      </c>
      <c r="K162" s="31">
        <v>3049</v>
      </c>
      <c r="L162" s="31">
        <v>2981.45</v>
      </c>
      <c r="M162" s="31">
        <v>2.32856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864.9</v>
      </c>
      <c r="D163" s="36">
        <v>863.30000000000007</v>
      </c>
      <c r="E163" s="36">
        <v>852.60000000000014</v>
      </c>
      <c r="F163" s="36">
        <v>840.30000000000007</v>
      </c>
      <c r="G163" s="36">
        <v>829.60000000000014</v>
      </c>
      <c r="H163" s="36">
        <v>875.60000000000014</v>
      </c>
      <c r="I163" s="36">
        <v>886.30000000000018</v>
      </c>
      <c r="J163" s="36">
        <v>898.60000000000014</v>
      </c>
      <c r="K163" s="31">
        <v>874</v>
      </c>
      <c r="L163" s="31">
        <v>851</v>
      </c>
      <c r="M163" s="31">
        <v>16.191970000000001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5281.4</v>
      </c>
      <c r="D164" s="36">
        <v>5295.916666666667</v>
      </c>
      <c r="E164" s="36">
        <v>5201.8333333333339</v>
      </c>
      <c r="F164" s="36">
        <v>5122.2666666666673</v>
      </c>
      <c r="G164" s="36">
        <v>5028.1833333333343</v>
      </c>
      <c r="H164" s="36">
        <v>5375.4833333333336</v>
      </c>
      <c r="I164" s="36">
        <v>5469.5666666666675</v>
      </c>
      <c r="J164" s="36">
        <v>5549.1333333333332</v>
      </c>
      <c r="K164" s="31">
        <v>5390</v>
      </c>
      <c r="L164" s="31">
        <v>5216.3500000000004</v>
      </c>
      <c r="M164" s="31">
        <v>4.84823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488.7</v>
      </c>
      <c r="D165" s="36">
        <v>491.58333333333331</v>
      </c>
      <c r="E165" s="36">
        <v>482.16666666666663</v>
      </c>
      <c r="F165" s="36">
        <v>475.63333333333333</v>
      </c>
      <c r="G165" s="36">
        <v>466.21666666666664</v>
      </c>
      <c r="H165" s="36">
        <v>498.11666666666662</v>
      </c>
      <c r="I165" s="36">
        <v>507.53333333333325</v>
      </c>
      <c r="J165" s="36">
        <v>514.06666666666661</v>
      </c>
      <c r="K165" s="31">
        <v>501</v>
      </c>
      <c r="L165" s="31">
        <v>485.05</v>
      </c>
      <c r="M165" s="31">
        <v>15.6594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410.35</v>
      </c>
      <c r="D166" s="36">
        <v>413.34999999999997</v>
      </c>
      <c r="E166" s="36">
        <v>406.24999999999994</v>
      </c>
      <c r="F166" s="36">
        <v>402.15</v>
      </c>
      <c r="G166" s="36">
        <v>395.04999999999995</v>
      </c>
      <c r="H166" s="36">
        <v>417.44999999999993</v>
      </c>
      <c r="I166" s="36">
        <v>424.54999999999995</v>
      </c>
      <c r="J166" s="36">
        <v>428.64999999999992</v>
      </c>
      <c r="K166" s="31">
        <v>420.45</v>
      </c>
      <c r="L166" s="31">
        <v>409.25</v>
      </c>
      <c r="M166" s="31">
        <v>97.058269999999993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281.75</v>
      </c>
      <c r="D167" s="36">
        <v>281.66666666666669</v>
      </c>
      <c r="E167" s="36">
        <v>279.13333333333338</v>
      </c>
      <c r="F167" s="36">
        <v>276.51666666666671</v>
      </c>
      <c r="G167" s="36">
        <v>273.98333333333341</v>
      </c>
      <c r="H167" s="36">
        <v>284.28333333333336</v>
      </c>
      <c r="I167" s="36">
        <v>286.81666666666666</v>
      </c>
      <c r="J167" s="36">
        <v>289.43333333333334</v>
      </c>
      <c r="K167" s="31">
        <v>284.2</v>
      </c>
      <c r="L167" s="31">
        <v>279.05</v>
      </c>
      <c r="M167" s="31">
        <v>144.73339999999999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1275.45</v>
      </c>
      <c r="D168" s="36">
        <v>1288.5</v>
      </c>
      <c r="E168" s="36">
        <v>1249</v>
      </c>
      <c r="F168" s="36">
        <v>1222.55</v>
      </c>
      <c r="G168" s="36">
        <v>1183.05</v>
      </c>
      <c r="H168" s="36">
        <v>1314.95</v>
      </c>
      <c r="I168" s="36">
        <v>1354.45</v>
      </c>
      <c r="J168" s="36">
        <v>1380.9</v>
      </c>
      <c r="K168" s="31">
        <v>1328</v>
      </c>
      <c r="L168" s="31">
        <v>1262.05</v>
      </c>
      <c r="M168" s="31">
        <v>11.84371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16261.1</v>
      </c>
      <c r="D169" s="36">
        <v>16306.033333333333</v>
      </c>
      <c r="E169" s="36">
        <v>16142.066666666666</v>
      </c>
      <c r="F169" s="36">
        <v>16023.033333333333</v>
      </c>
      <c r="G169" s="36">
        <v>15859.066666666666</v>
      </c>
      <c r="H169" s="36">
        <v>16425.066666666666</v>
      </c>
      <c r="I169" s="36">
        <v>16589.033333333333</v>
      </c>
      <c r="J169" s="36">
        <v>16708.066666666666</v>
      </c>
      <c r="K169" s="31">
        <v>16470</v>
      </c>
      <c r="L169" s="31">
        <v>16187</v>
      </c>
      <c r="M169" s="31">
        <v>2.1000000000000001E-2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132.9</v>
      </c>
      <c r="D170" s="36">
        <v>134.06666666666669</v>
      </c>
      <c r="E170" s="36">
        <v>131.33333333333337</v>
      </c>
      <c r="F170" s="36">
        <v>129.76666666666668</v>
      </c>
      <c r="G170" s="36">
        <v>127.03333333333336</v>
      </c>
      <c r="H170" s="36">
        <v>135.63333333333338</v>
      </c>
      <c r="I170" s="36">
        <v>138.36666666666667</v>
      </c>
      <c r="J170" s="36">
        <v>139.93333333333339</v>
      </c>
      <c r="K170" s="31">
        <v>136.80000000000001</v>
      </c>
      <c r="L170" s="31">
        <v>132.5</v>
      </c>
      <c r="M170" s="31">
        <v>418.39924999999999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453.5</v>
      </c>
      <c r="D171" s="36">
        <v>460.08333333333331</v>
      </c>
      <c r="E171" s="36">
        <v>446.01666666666665</v>
      </c>
      <c r="F171" s="36">
        <v>438.53333333333336</v>
      </c>
      <c r="G171" s="36">
        <v>424.4666666666667</v>
      </c>
      <c r="H171" s="36">
        <v>467.56666666666661</v>
      </c>
      <c r="I171" s="36">
        <v>481.63333333333333</v>
      </c>
      <c r="J171" s="36">
        <v>489.11666666666656</v>
      </c>
      <c r="K171" s="31">
        <v>474.15</v>
      </c>
      <c r="L171" s="31">
        <v>452.6</v>
      </c>
      <c r="M171" s="31">
        <v>152.89896999999999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264.2</v>
      </c>
      <c r="D172" s="36">
        <v>265.83333333333331</v>
      </c>
      <c r="E172" s="36">
        <v>260.96666666666664</v>
      </c>
      <c r="F172" s="36">
        <v>257.73333333333335</v>
      </c>
      <c r="G172" s="36">
        <v>252.86666666666667</v>
      </c>
      <c r="H172" s="36">
        <v>269.06666666666661</v>
      </c>
      <c r="I172" s="36">
        <v>273.93333333333328</v>
      </c>
      <c r="J172" s="36">
        <v>277.16666666666657</v>
      </c>
      <c r="K172" s="31">
        <v>270.7</v>
      </c>
      <c r="L172" s="31">
        <v>262.60000000000002</v>
      </c>
      <c r="M172" s="31">
        <v>88.973470000000006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2971.95</v>
      </c>
      <c r="D173" s="36">
        <v>2958.6333333333332</v>
      </c>
      <c r="E173" s="36">
        <v>2935.3166666666666</v>
      </c>
      <c r="F173" s="36">
        <v>2898.6833333333334</v>
      </c>
      <c r="G173" s="36">
        <v>2875.3666666666668</v>
      </c>
      <c r="H173" s="36">
        <v>2995.2666666666664</v>
      </c>
      <c r="I173" s="36">
        <v>3018.583333333333</v>
      </c>
      <c r="J173" s="36">
        <v>3055.2166666666662</v>
      </c>
      <c r="K173" s="31">
        <v>2981.95</v>
      </c>
      <c r="L173" s="31">
        <v>2922</v>
      </c>
      <c r="M173" s="31">
        <v>41.785589999999999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723.3</v>
      </c>
      <c r="D174" s="36">
        <v>729.53333333333342</v>
      </c>
      <c r="E174" s="36">
        <v>716.21666666666681</v>
      </c>
      <c r="F174" s="36">
        <v>709.13333333333344</v>
      </c>
      <c r="G174" s="36">
        <v>695.81666666666683</v>
      </c>
      <c r="H174" s="36">
        <v>736.61666666666679</v>
      </c>
      <c r="I174" s="36">
        <v>749.93333333333339</v>
      </c>
      <c r="J174" s="36">
        <v>757.01666666666677</v>
      </c>
      <c r="K174" s="31">
        <v>742.85</v>
      </c>
      <c r="L174" s="31">
        <v>722.45</v>
      </c>
      <c r="M174" s="31">
        <v>21.16826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1518.8</v>
      </c>
      <c r="D175" s="36">
        <v>1511.2666666666667</v>
      </c>
      <c r="E175" s="36">
        <v>1494.5333333333333</v>
      </c>
      <c r="F175" s="36">
        <v>1470.2666666666667</v>
      </c>
      <c r="G175" s="36">
        <v>1453.5333333333333</v>
      </c>
      <c r="H175" s="36">
        <v>1535.5333333333333</v>
      </c>
      <c r="I175" s="36">
        <v>1552.2666666666664</v>
      </c>
      <c r="J175" s="36">
        <v>1576.5333333333333</v>
      </c>
      <c r="K175" s="31">
        <v>1528</v>
      </c>
      <c r="L175" s="31">
        <v>1487</v>
      </c>
      <c r="M175" s="31">
        <v>8.2220499999999994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2607.1999999999998</v>
      </c>
      <c r="D176" s="36">
        <v>2593.6</v>
      </c>
      <c r="E176" s="36">
        <v>2569.25</v>
      </c>
      <c r="F176" s="36">
        <v>2531.3000000000002</v>
      </c>
      <c r="G176" s="36">
        <v>2506.9500000000003</v>
      </c>
      <c r="H176" s="36">
        <v>2631.5499999999997</v>
      </c>
      <c r="I176" s="36">
        <v>2655.8999999999992</v>
      </c>
      <c r="J176" s="36">
        <v>2693.8499999999995</v>
      </c>
      <c r="K176" s="31">
        <v>2617.9499999999998</v>
      </c>
      <c r="L176" s="31">
        <v>2555.65</v>
      </c>
      <c r="M176" s="31">
        <v>2.86273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120.6</v>
      </c>
      <c r="D177" s="36">
        <v>120.13333333333333</v>
      </c>
      <c r="E177" s="36">
        <v>119.16666666666666</v>
      </c>
      <c r="F177" s="36">
        <v>117.73333333333333</v>
      </c>
      <c r="G177" s="36">
        <v>116.76666666666667</v>
      </c>
      <c r="H177" s="36">
        <v>121.56666666666665</v>
      </c>
      <c r="I177" s="36">
        <v>122.53333333333332</v>
      </c>
      <c r="J177" s="36">
        <v>123.96666666666664</v>
      </c>
      <c r="K177" s="31">
        <v>121.1</v>
      </c>
      <c r="L177" s="31">
        <v>118.7</v>
      </c>
      <c r="M177" s="31">
        <v>80.988650000000007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25955.200000000001</v>
      </c>
      <c r="D178" s="36">
        <v>26016.516666666666</v>
      </c>
      <c r="E178" s="36">
        <v>25783.083333333332</v>
      </c>
      <c r="F178" s="36">
        <v>25610.966666666667</v>
      </c>
      <c r="G178" s="36">
        <v>25377.533333333333</v>
      </c>
      <c r="H178" s="36">
        <v>26188.633333333331</v>
      </c>
      <c r="I178" s="36">
        <v>26422.066666666666</v>
      </c>
      <c r="J178" s="36">
        <v>26594.183333333331</v>
      </c>
      <c r="K178" s="31">
        <v>26249.95</v>
      </c>
      <c r="L178" s="31">
        <v>25844.400000000001</v>
      </c>
      <c r="M178" s="31">
        <v>0.31828000000000001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2569.1999999999998</v>
      </c>
      <c r="D179" s="36">
        <v>2558.8333333333335</v>
      </c>
      <c r="E179" s="36">
        <v>2537.3666666666668</v>
      </c>
      <c r="F179" s="36">
        <v>2505.5333333333333</v>
      </c>
      <c r="G179" s="36">
        <v>2484.0666666666666</v>
      </c>
      <c r="H179" s="36">
        <v>2590.666666666667</v>
      </c>
      <c r="I179" s="36">
        <v>2612.1333333333332</v>
      </c>
      <c r="J179" s="36">
        <v>2643.9666666666672</v>
      </c>
      <c r="K179" s="31">
        <v>2580.3000000000002</v>
      </c>
      <c r="L179" s="31">
        <v>2527</v>
      </c>
      <c r="M179" s="31">
        <v>7.3578099999999997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5668</v>
      </c>
      <c r="D180" s="36">
        <v>5680.4833333333336</v>
      </c>
      <c r="E180" s="36">
        <v>5623.5166666666673</v>
      </c>
      <c r="F180" s="36">
        <v>5579.0333333333338</v>
      </c>
      <c r="G180" s="36">
        <v>5522.0666666666675</v>
      </c>
      <c r="H180" s="36">
        <v>5724.9666666666672</v>
      </c>
      <c r="I180" s="36">
        <v>5781.9333333333343</v>
      </c>
      <c r="J180" s="36">
        <v>5826.416666666667</v>
      </c>
      <c r="K180" s="31">
        <v>5737.45</v>
      </c>
      <c r="L180" s="31">
        <v>5636</v>
      </c>
      <c r="M180" s="31">
        <v>2.3409499999999999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645.79999999999995</v>
      </c>
      <c r="D181" s="36">
        <v>651.76666666666665</v>
      </c>
      <c r="E181" s="36">
        <v>636.5333333333333</v>
      </c>
      <c r="F181" s="36">
        <v>627.26666666666665</v>
      </c>
      <c r="G181" s="36">
        <v>612.0333333333333</v>
      </c>
      <c r="H181" s="36">
        <v>661.0333333333333</v>
      </c>
      <c r="I181" s="36">
        <v>676.26666666666665</v>
      </c>
      <c r="J181" s="36">
        <v>685.5333333333333</v>
      </c>
      <c r="K181" s="31">
        <v>667</v>
      </c>
      <c r="L181" s="31">
        <v>642.5</v>
      </c>
      <c r="M181" s="31">
        <v>13.21109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768.3</v>
      </c>
      <c r="D182" s="36">
        <v>766.69999999999993</v>
      </c>
      <c r="E182" s="36">
        <v>763.39999999999986</v>
      </c>
      <c r="F182" s="36">
        <v>758.49999999999989</v>
      </c>
      <c r="G182" s="36">
        <v>755.19999999999982</v>
      </c>
      <c r="H182" s="36">
        <v>771.59999999999991</v>
      </c>
      <c r="I182" s="36">
        <v>774.89999999999986</v>
      </c>
      <c r="J182" s="36">
        <v>779.8</v>
      </c>
      <c r="K182" s="31">
        <v>770</v>
      </c>
      <c r="L182" s="31">
        <v>761.8</v>
      </c>
      <c r="M182" s="31">
        <v>97.971739999999997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146.30000000000001</v>
      </c>
      <c r="D183" s="36">
        <v>146.66666666666669</v>
      </c>
      <c r="E183" s="36">
        <v>144.93333333333337</v>
      </c>
      <c r="F183" s="36">
        <v>143.56666666666669</v>
      </c>
      <c r="G183" s="36">
        <v>141.83333333333337</v>
      </c>
      <c r="H183" s="36">
        <v>148.03333333333336</v>
      </c>
      <c r="I183" s="36">
        <v>149.76666666666671</v>
      </c>
      <c r="J183" s="36">
        <v>151.13333333333335</v>
      </c>
      <c r="K183" s="31">
        <v>148.4</v>
      </c>
      <c r="L183" s="31">
        <v>145.30000000000001</v>
      </c>
      <c r="M183" s="31">
        <v>171.59687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1599.7</v>
      </c>
      <c r="D184" s="36">
        <v>1605.2</v>
      </c>
      <c r="E184" s="36">
        <v>1591.5</v>
      </c>
      <c r="F184" s="36">
        <v>1583.3</v>
      </c>
      <c r="G184" s="36">
        <v>1569.6</v>
      </c>
      <c r="H184" s="36">
        <v>1613.4</v>
      </c>
      <c r="I184" s="36">
        <v>1627.1000000000004</v>
      </c>
      <c r="J184" s="36">
        <v>1635.3000000000002</v>
      </c>
      <c r="K184" s="31">
        <v>1618.9</v>
      </c>
      <c r="L184" s="31">
        <v>1597</v>
      </c>
      <c r="M184" s="31">
        <v>11.703900000000001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608.85</v>
      </c>
      <c r="D185" s="36">
        <v>615.06666666666661</v>
      </c>
      <c r="E185" s="36">
        <v>601.13333333333321</v>
      </c>
      <c r="F185" s="36">
        <v>593.41666666666663</v>
      </c>
      <c r="G185" s="36">
        <v>579.48333333333323</v>
      </c>
      <c r="H185" s="36">
        <v>622.78333333333319</v>
      </c>
      <c r="I185" s="36">
        <v>636.71666666666658</v>
      </c>
      <c r="J185" s="36">
        <v>644.43333333333317</v>
      </c>
      <c r="K185" s="31">
        <v>629</v>
      </c>
      <c r="L185" s="31">
        <v>607.35</v>
      </c>
      <c r="M185" s="31">
        <v>6.8407200000000001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729</v>
      </c>
      <c r="D186" s="36">
        <v>729.4666666666667</v>
      </c>
      <c r="E186" s="36">
        <v>724.53333333333342</v>
      </c>
      <c r="F186" s="36">
        <v>720.06666666666672</v>
      </c>
      <c r="G186" s="36">
        <v>715.13333333333344</v>
      </c>
      <c r="H186" s="36">
        <v>733.93333333333339</v>
      </c>
      <c r="I186" s="36">
        <v>738.86666666666679</v>
      </c>
      <c r="J186" s="36">
        <v>743.33333333333337</v>
      </c>
      <c r="K186" s="31">
        <v>734.4</v>
      </c>
      <c r="L186" s="31">
        <v>725</v>
      </c>
      <c r="M186" s="31">
        <v>3.6912600000000002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2132.9499999999998</v>
      </c>
      <c r="D187" s="36">
        <v>2112.75</v>
      </c>
      <c r="E187" s="36">
        <v>2086.5</v>
      </c>
      <c r="F187" s="36">
        <v>2040.0500000000002</v>
      </c>
      <c r="G187" s="36">
        <v>2013.8000000000002</v>
      </c>
      <c r="H187" s="36">
        <v>2159.1999999999998</v>
      </c>
      <c r="I187" s="36">
        <v>2185.4499999999998</v>
      </c>
      <c r="J187" s="36">
        <v>2231.8999999999996</v>
      </c>
      <c r="K187" s="31">
        <v>2139</v>
      </c>
      <c r="L187" s="31">
        <v>2066.3000000000002</v>
      </c>
      <c r="M187" s="31">
        <v>9.3505599999999998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1137.55</v>
      </c>
      <c r="D188" s="36">
        <v>1135.4999999999998</v>
      </c>
      <c r="E188" s="36">
        <v>1123.1499999999996</v>
      </c>
      <c r="F188" s="36">
        <v>1108.7499999999998</v>
      </c>
      <c r="G188" s="36">
        <v>1096.3999999999996</v>
      </c>
      <c r="H188" s="36">
        <v>1149.8999999999996</v>
      </c>
      <c r="I188" s="36">
        <v>1162.2499999999995</v>
      </c>
      <c r="J188" s="36">
        <v>1176.6499999999996</v>
      </c>
      <c r="K188" s="31">
        <v>1147.8499999999999</v>
      </c>
      <c r="L188" s="31">
        <v>1121.0999999999999</v>
      </c>
      <c r="M188" s="31">
        <v>19.456759999999999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2048.25</v>
      </c>
      <c r="D189" s="36">
        <v>2053.5</v>
      </c>
      <c r="E189" s="36">
        <v>2033.9</v>
      </c>
      <c r="F189" s="36">
        <v>2019.5500000000002</v>
      </c>
      <c r="G189" s="36">
        <v>1999.9500000000003</v>
      </c>
      <c r="H189" s="36">
        <v>2067.85</v>
      </c>
      <c r="I189" s="36">
        <v>2087.4500000000003</v>
      </c>
      <c r="J189" s="36">
        <v>2101.7999999999997</v>
      </c>
      <c r="K189" s="31">
        <v>2073.1</v>
      </c>
      <c r="L189" s="31">
        <v>2039.15</v>
      </c>
      <c r="M189" s="31">
        <v>2.14289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3972.55</v>
      </c>
      <c r="D190" s="36">
        <v>3988.4</v>
      </c>
      <c r="E190" s="36">
        <v>3944.15</v>
      </c>
      <c r="F190" s="36">
        <v>3915.75</v>
      </c>
      <c r="G190" s="36">
        <v>3871.5</v>
      </c>
      <c r="H190" s="36">
        <v>4016.8</v>
      </c>
      <c r="I190" s="36">
        <v>4061.05</v>
      </c>
      <c r="J190" s="36">
        <v>4089.4500000000003</v>
      </c>
      <c r="K190" s="31">
        <v>4032.65</v>
      </c>
      <c r="L190" s="31">
        <v>3960</v>
      </c>
      <c r="M190" s="31">
        <v>23.025379999999998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1137.3499999999999</v>
      </c>
      <c r="D191" s="36">
        <v>1131.6000000000001</v>
      </c>
      <c r="E191" s="36">
        <v>1122.7500000000002</v>
      </c>
      <c r="F191" s="36">
        <v>1108.1500000000001</v>
      </c>
      <c r="G191" s="36">
        <v>1099.3000000000002</v>
      </c>
      <c r="H191" s="36">
        <v>1146.2000000000003</v>
      </c>
      <c r="I191" s="36">
        <v>1155.0500000000002</v>
      </c>
      <c r="J191" s="36">
        <v>1169.6500000000003</v>
      </c>
      <c r="K191" s="31">
        <v>1140.45</v>
      </c>
      <c r="L191" s="31">
        <v>1117</v>
      </c>
      <c r="M191" s="31">
        <v>18.332180000000001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7922.45</v>
      </c>
      <c r="D192" s="36">
        <v>7956.7666666666664</v>
      </c>
      <c r="E192" s="36">
        <v>7779.6833333333325</v>
      </c>
      <c r="F192" s="36">
        <v>7636.9166666666661</v>
      </c>
      <c r="G192" s="36">
        <v>7459.8333333333321</v>
      </c>
      <c r="H192" s="36">
        <v>8099.5333333333328</v>
      </c>
      <c r="I192" s="36">
        <v>8276.6166666666668</v>
      </c>
      <c r="J192" s="36">
        <v>8419.3833333333332</v>
      </c>
      <c r="K192" s="31">
        <v>8133.85</v>
      </c>
      <c r="L192" s="31">
        <v>7814</v>
      </c>
      <c r="M192" s="31">
        <v>1.25342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670.45</v>
      </c>
      <c r="D193" s="36">
        <v>669.55000000000007</v>
      </c>
      <c r="E193" s="36">
        <v>665.90000000000009</v>
      </c>
      <c r="F193" s="36">
        <v>661.35</v>
      </c>
      <c r="G193" s="36">
        <v>657.7</v>
      </c>
      <c r="H193" s="36">
        <v>674.10000000000014</v>
      </c>
      <c r="I193" s="36">
        <v>677.75</v>
      </c>
      <c r="J193" s="36">
        <v>682.30000000000018</v>
      </c>
      <c r="K193" s="31">
        <v>673.2</v>
      </c>
      <c r="L193" s="31">
        <v>665</v>
      </c>
      <c r="M193" s="31">
        <v>12.79945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1013.2</v>
      </c>
      <c r="D194" s="36">
        <v>1011.1999999999999</v>
      </c>
      <c r="E194" s="36">
        <v>1005.9999999999999</v>
      </c>
      <c r="F194" s="36">
        <v>998.8</v>
      </c>
      <c r="G194" s="36">
        <v>993.59999999999991</v>
      </c>
      <c r="H194" s="36">
        <v>1018.3999999999999</v>
      </c>
      <c r="I194" s="36">
        <v>1023.5999999999999</v>
      </c>
      <c r="J194" s="36">
        <v>1030.7999999999997</v>
      </c>
      <c r="K194" s="31">
        <v>1016.4</v>
      </c>
      <c r="L194" s="31">
        <v>1004</v>
      </c>
      <c r="M194" s="31">
        <v>51.880519999999997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416.35</v>
      </c>
      <c r="D195" s="36">
        <v>416.59999999999997</v>
      </c>
      <c r="E195" s="36">
        <v>414.49999999999994</v>
      </c>
      <c r="F195" s="36">
        <v>412.65</v>
      </c>
      <c r="G195" s="36">
        <v>410.54999999999995</v>
      </c>
      <c r="H195" s="36">
        <v>418.44999999999993</v>
      </c>
      <c r="I195" s="36">
        <v>420.54999999999995</v>
      </c>
      <c r="J195" s="36">
        <v>422.39999999999992</v>
      </c>
      <c r="K195" s="31">
        <v>418.7</v>
      </c>
      <c r="L195" s="31">
        <v>414.75</v>
      </c>
      <c r="M195" s="31">
        <v>75.883269999999996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165.2</v>
      </c>
      <c r="D196" s="36">
        <v>165.45</v>
      </c>
      <c r="E196" s="36">
        <v>163.95</v>
      </c>
      <c r="F196" s="36">
        <v>162.69999999999999</v>
      </c>
      <c r="G196" s="36">
        <v>161.19999999999999</v>
      </c>
      <c r="H196" s="36">
        <v>166.7</v>
      </c>
      <c r="I196" s="36">
        <v>168.2</v>
      </c>
      <c r="J196" s="36">
        <v>169.45</v>
      </c>
      <c r="K196" s="31">
        <v>166.95</v>
      </c>
      <c r="L196" s="31">
        <v>164.2</v>
      </c>
      <c r="M196" s="31">
        <v>482.55703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1265.1500000000001</v>
      </c>
      <c r="D197" s="36">
        <v>1263.75</v>
      </c>
      <c r="E197" s="36">
        <v>1257.5</v>
      </c>
      <c r="F197" s="36">
        <v>1249.8499999999999</v>
      </c>
      <c r="G197" s="36">
        <v>1243.5999999999999</v>
      </c>
      <c r="H197" s="36">
        <v>1271.4000000000001</v>
      </c>
      <c r="I197" s="36">
        <v>1277.6500000000001</v>
      </c>
      <c r="J197" s="36">
        <v>1285.3000000000002</v>
      </c>
      <c r="K197" s="31">
        <v>1270</v>
      </c>
      <c r="L197" s="31">
        <v>1256.0999999999999</v>
      </c>
      <c r="M197" s="31">
        <v>6.8693200000000001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848.9</v>
      </c>
      <c r="D198" s="36">
        <v>846.04999999999984</v>
      </c>
      <c r="E198" s="36">
        <v>837.39999999999964</v>
      </c>
      <c r="F198" s="36">
        <v>825.89999999999975</v>
      </c>
      <c r="G198" s="36">
        <v>817.24999999999955</v>
      </c>
      <c r="H198" s="36">
        <v>857.54999999999973</v>
      </c>
      <c r="I198" s="36">
        <v>866.2</v>
      </c>
      <c r="J198" s="36">
        <v>877.69999999999982</v>
      </c>
      <c r="K198" s="31">
        <v>854.7</v>
      </c>
      <c r="L198" s="31">
        <v>834.55</v>
      </c>
      <c r="M198" s="31">
        <v>6.04026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3748.9</v>
      </c>
      <c r="D199" s="36">
        <v>3759.1833333333338</v>
      </c>
      <c r="E199" s="36">
        <v>3710.0666666666675</v>
      </c>
      <c r="F199" s="36">
        <v>3671.2333333333336</v>
      </c>
      <c r="G199" s="36">
        <v>3622.1166666666672</v>
      </c>
      <c r="H199" s="36">
        <v>3798.0166666666678</v>
      </c>
      <c r="I199" s="36">
        <v>3847.1333333333337</v>
      </c>
      <c r="J199" s="36">
        <v>3885.9666666666681</v>
      </c>
      <c r="K199" s="31">
        <v>3808.3</v>
      </c>
      <c r="L199" s="31">
        <v>3720.35</v>
      </c>
      <c r="M199" s="31">
        <v>8.4926700000000004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2597.3000000000002</v>
      </c>
      <c r="D200" s="36">
        <v>2586.2333333333336</v>
      </c>
      <c r="E200" s="36">
        <v>2545.5666666666671</v>
      </c>
      <c r="F200" s="36">
        <v>2493.8333333333335</v>
      </c>
      <c r="G200" s="36">
        <v>2453.166666666667</v>
      </c>
      <c r="H200" s="36">
        <v>2637.9666666666672</v>
      </c>
      <c r="I200" s="36">
        <v>2678.6333333333332</v>
      </c>
      <c r="J200" s="36">
        <v>2730.3666666666672</v>
      </c>
      <c r="K200" s="31">
        <v>2626.9</v>
      </c>
      <c r="L200" s="31">
        <v>2534.5</v>
      </c>
      <c r="M200" s="31">
        <v>3.5961699999999999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1568.4</v>
      </c>
      <c r="D201" s="36">
        <v>1549.9333333333334</v>
      </c>
      <c r="E201" s="36">
        <v>1508.4666666666667</v>
      </c>
      <c r="F201" s="36">
        <v>1448.5333333333333</v>
      </c>
      <c r="G201" s="36">
        <v>1407.0666666666666</v>
      </c>
      <c r="H201" s="36">
        <v>1609.8666666666668</v>
      </c>
      <c r="I201" s="36">
        <v>1651.3333333333335</v>
      </c>
      <c r="J201" s="36">
        <v>1711.2666666666669</v>
      </c>
      <c r="K201" s="31">
        <v>1591.4</v>
      </c>
      <c r="L201" s="31">
        <v>1490</v>
      </c>
      <c r="M201" s="31">
        <v>16.478290000000001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3931.85</v>
      </c>
      <c r="D202" s="36">
        <v>3945.15</v>
      </c>
      <c r="E202" s="36">
        <v>3910.3</v>
      </c>
      <c r="F202" s="36">
        <v>3888.75</v>
      </c>
      <c r="G202" s="36">
        <v>3853.9</v>
      </c>
      <c r="H202" s="36">
        <v>3966.7000000000003</v>
      </c>
      <c r="I202" s="36">
        <v>4001.5499999999997</v>
      </c>
      <c r="J202" s="36">
        <v>4023.1000000000004</v>
      </c>
      <c r="K202" s="31">
        <v>3980</v>
      </c>
      <c r="L202" s="31">
        <v>3923.6</v>
      </c>
      <c r="M202" s="31">
        <v>4.7102700000000004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3549.75</v>
      </c>
      <c r="D203" s="36">
        <v>3571.8333333333335</v>
      </c>
      <c r="E203" s="36">
        <v>3522.916666666667</v>
      </c>
      <c r="F203" s="36">
        <v>3496.0833333333335</v>
      </c>
      <c r="G203" s="36">
        <v>3447.166666666667</v>
      </c>
      <c r="H203" s="36">
        <v>3598.666666666667</v>
      </c>
      <c r="I203" s="36">
        <v>3647.5833333333339</v>
      </c>
      <c r="J203" s="36">
        <v>3674.416666666667</v>
      </c>
      <c r="K203" s="31">
        <v>3620.75</v>
      </c>
      <c r="L203" s="31">
        <v>3545</v>
      </c>
      <c r="M203" s="31">
        <v>1.1114999999999999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489.05</v>
      </c>
      <c r="D204" s="36">
        <v>490.88333333333338</v>
      </c>
      <c r="E204" s="36">
        <v>481.21666666666675</v>
      </c>
      <c r="F204" s="36">
        <v>473.38333333333338</v>
      </c>
      <c r="G204" s="36">
        <v>463.71666666666675</v>
      </c>
      <c r="H204" s="36">
        <v>498.71666666666675</v>
      </c>
      <c r="I204" s="36">
        <v>508.38333333333338</v>
      </c>
      <c r="J204" s="36">
        <v>516.2166666666667</v>
      </c>
      <c r="K204" s="31">
        <v>500.55</v>
      </c>
      <c r="L204" s="31">
        <v>483.05</v>
      </c>
      <c r="M204" s="31">
        <v>46.039810000000003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9863.75</v>
      </c>
      <c r="D205" s="36">
        <v>9854.5833333333339</v>
      </c>
      <c r="E205" s="36">
        <v>9810.1666666666679</v>
      </c>
      <c r="F205" s="36">
        <v>9756.5833333333339</v>
      </c>
      <c r="G205" s="36">
        <v>9712.1666666666679</v>
      </c>
      <c r="H205" s="36">
        <v>9908.1666666666679</v>
      </c>
      <c r="I205" s="36">
        <v>9952.5833333333358</v>
      </c>
      <c r="J205" s="36">
        <v>10006.166666666668</v>
      </c>
      <c r="K205" s="31">
        <v>9899</v>
      </c>
      <c r="L205" s="31">
        <v>9801</v>
      </c>
      <c r="M205" s="31">
        <v>2.1522800000000002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155</v>
      </c>
      <c r="D206" s="36">
        <v>156.16666666666666</v>
      </c>
      <c r="E206" s="36">
        <v>152.93333333333331</v>
      </c>
      <c r="F206" s="36">
        <v>150.86666666666665</v>
      </c>
      <c r="G206" s="36">
        <v>147.6333333333333</v>
      </c>
      <c r="H206" s="36">
        <v>158.23333333333332</v>
      </c>
      <c r="I206" s="36">
        <v>161.46666666666667</v>
      </c>
      <c r="J206" s="36">
        <v>163.53333333333333</v>
      </c>
      <c r="K206" s="31">
        <v>159.4</v>
      </c>
      <c r="L206" s="31">
        <v>154.1</v>
      </c>
      <c r="M206" s="31">
        <v>175.95393999999999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1836.75</v>
      </c>
      <c r="D207" s="36">
        <v>1826.5</v>
      </c>
      <c r="E207" s="36">
        <v>1804.1</v>
      </c>
      <c r="F207" s="36">
        <v>1771.4499999999998</v>
      </c>
      <c r="G207" s="36">
        <v>1749.0499999999997</v>
      </c>
      <c r="H207" s="36">
        <v>1859.15</v>
      </c>
      <c r="I207" s="36">
        <v>1881.5500000000002</v>
      </c>
      <c r="J207" s="36">
        <v>1914.2000000000003</v>
      </c>
      <c r="K207" s="31">
        <v>1848.9</v>
      </c>
      <c r="L207" s="31">
        <v>1793.85</v>
      </c>
      <c r="M207" s="31">
        <v>4.1871600000000004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1140.75</v>
      </c>
      <c r="D208" s="36">
        <v>1136.0666666666666</v>
      </c>
      <c r="E208" s="36">
        <v>1124.1333333333332</v>
      </c>
      <c r="F208" s="36">
        <v>1107.5166666666667</v>
      </c>
      <c r="G208" s="36">
        <v>1095.5833333333333</v>
      </c>
      <c r="H208" s="36">
        <v>1152.6833333333332</v>
      </c>
      <c r="I208" s="36">
        <v>1164.6166666666666</v>
      </c>
      <c r="J208" s="36">
        <v>1181.2333333333331</v>
      </c>
      <c r="K208" s="31">
        <v>1148</v>
      </c>
      <c r="L208" s="31">
        <v>1119.45</v>
      </c>
      <c r="M208" s="31">
        <v>7.9544499999999996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1450.1</v>
      </c>
      <c r="D209" s="36">
        <v>1463.9666666666665</v>
      </c>
      <c r="E209" s="36">
        <v>1426.133333333333</v>
      </c>
      <c r="F209" s="36">
        <v>1402.1666666666665</v>
      </c>
      <c r="G209" s="36">
        <v>1364.333333333333</v>
      </c>
      <c r="H209" s="36">
        <v>1487.9333333333329</v>
      </c>
      <c r="I209" s="36">
        <v>1525.7666666666664</v>
      </c>
      <c r="J209" s="36">
        <v>1549.7333333333329</v>
      </c>
      <c r="K209" s="31">
        <v>1501.8</v>
      </c>
      <c r="L209" s="31">
        <v>1440</v>
      </c>
      <c r="M209" s="31">
        <v>29.189579999999999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323.3</v>
      </c>
      <c r="D210" s="36">
        <v>321.91666666666669</v>
      </c>
      <c r="E210" s="36">
        <v>318.48333333333335</v>
      </c>
      <c r="F210" s="36">
        <v>313.66666666666669</v>
      </c>
      <c r="G210" s="36">
        <v>310.23333333333335</v>
      </c>
      <c r="H210" s="36">
        <v>326.73333333333335</v>
      </c>
      <c r="I210" s="36">
        <v>330.16666666666663</v>
      </c>
      <c r="J210" s="36">
        <v>334.98333333333335</v>
      </c>
      <c r="K210" s="31">
        <v>325.35000000000002</v>
      </c>
      <c r="L210" s="31">
        <v>317.10000000000002</v>
      </c>
      <c r="M210" s="31">
        <v>166.94866999999999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13.15</v>
      </c>
      <c r="D211" s="36">
        <v>13.316666666666668</v>
      </c>
      <c r="E211" s="36">
        <v>12.733333333333336</v>
      </c>
      <c r="F211" s="36">
        <v>12.316666666666668</v>
      </c>
      <c r="G211" s="36">
        <v>11.733333333333336</v>
      </c>
      <c r="H211" s="36">
        <v>13.733333333333336</v>
      </c>
      <c r="I211" s="36">
        <v>14.316666666666668</v>
      </c>
      <c r="J211" s="36">
        <v>14.733333333333336</v>
      </c>
      <c r="K211" s="31">
        <v>13.9</v>
      </c>
      <c r="L211" s="31">
        <v>12.9</v>
      </c>
      <c r="M211" s="31">
        <v>7704.3888200000001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1306.8499999999999</v>
      </c>
      <c r="D212" s="36">
        <v>1334.2833333333333</v>
      </c>
      <c r="E212" s="36">
        <v>1276.5666666666666</v>
      </c>
      <c r="F212" s="36">
        <v>1246.2833333333333</v>
      </c>
      <c r="G212" s="36">
        <v>1188.5666666666666</v>
      </c>
      <c r="H212" s="36">
        <v>1364.5666666666666</v>
      </c>
      <c r="I212" s="36">
        <v>1422.2833333333333</v>
      </c>
      <c r="J212" s="36">
        <v>1452.5666666666666</v>
      </c>
      <c r="K212" s="31">
        <v>1392</v>
      </c>
      <c r="L212" s="31">
        <v>1304</v>
      </c>
      <c r="M212" s="31">
        <v>107.61579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479.9</v>
      </c>
      <c r="D213" s="36">
        <v>483.23333333333335</v>
      </c>
      <c r="E213" s="36">
        <v>474.86666666666667</v>
      </c>
      <c r="F213" s="36">
        <v>469.83333333333331</v>
      </c>
      <c r="G213" s="36">
        <v>461.46666666666664</v>
      </c>
      <c r="H213" s="36">
        <v>488.26666666666671</v>
      </c>
      <c r="I213" s="36">
        <v>496.63333333333338</v>
      </c>
      <c r="J213" s="36">
        <v>501.66666666666674</v>
      </c>
      <c r="K213" s="31">
        <v>491.6</v>
      </c>
      <c r="L213" s="31">
        <v>478.2</v>
      </c>
      <c r="M213" s="31">
        <v>133.20384999999999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24.75</v>
      </c>
      <c r="D214" s="36">
        <v>24.916666666666668</v>
      </c>
      <c r="E214" s="36">
        <v>24.483333333333334</v>
      </c>
      <c r="F214" s="36">
        <v>24.216666666666665</v>
      </c>
      <c r="G214" s="36">
        <v>23.783333333333331</v>
      </c>
      <c r="H214" s="36">
        <v>25.183333333333337</v>
      </c>
      <c r="I214" s="36">
        <v>25.616666666666667</v>
      </c>
      <c r="J214" s="36">
        <v>25.88333333333334</v>
      </c>
      <c r="K214" s="31">
        <v>25.35</v>
      </c>
      <c r="L214" s="31">
        <v>24.65</v>
      </c>
      <c r="M214" s="31">
        <v>1168.9232400000001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149.69999999999999</v>
      </c>
      <c r="D215" s="36">
        <v>151.13333333333335</v>
      </c>
      <c r="E215" s="36">
        <v>147.3666666666667</v>
      </c>
      <c r="F215" s="36">
        <v>145.03333333333336</v>
      </c>
      <c r="G215" s="36">
        <v>141.26666666666671</v>
      </c>
      <c r="H215" s="36">
        <v>153.4666666666667</v>
      </c>
      <c r="I215" s="36">
        <v>157.23333333333335</v>
      </c>
      <c r="J215" s="36">
        <v>159.56666666666669</v>
      </c>
      <c r="K215" s="31">
        <v>154.9</v>
      </c>
      <c r="L215" s="31">
        <v>148.80000000000001</v>
      </c>
      <c r="M215" s="31">
        <v>72.974450000000004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191.8</v>
      </c>
      <c r="D216" s="36">
        <v>192.11666666666667</v>
      </c>
      <c r="E216" s="36">
        <v>190.23333333333335</v>
      </c>
      <c r="F216" s="36">
        <v>188.66666666666669</v>
      </c>
      <c r="G216" s="36">
        <v>186.78333333333336</v>
      </c>
      <c r="H216" s="36">
        <v>193.68333333333334</v>
      </c>
      <c r="I216" s="36">
        <v>195.56666666666666</v>
      </c>
      <c r="J216" s="36">
        <v>197.13333333333333</v>
      </c>
      <c r="K216" s="31">
        <v>194</v>
      </c>
      <c r="L216" s="31">
        <v>190.55</v>
      </c>
      <c r="M216" s="31">
        <v>230.92886999999999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1000.65</v>
      </c>
      <c r="D217" s="36">
        <v>1003.9</v>
      </c>
      <c r="E217" s="36">
        <v>994.25</v>
      </c>
      <c r="F217" s="36">
        <v>987.85</v>
      </c>
      <c r="G217" s="36">
        <v>978.2</v>
      </c>
      <c r="H217" s="36">
        <v>1010.3</v>
      </c>
      <c r="I217" s="36">
        <v>1019.9499999999998</v>
      </c>
      <c r="J217" s="36">
        <v>1026.3499999999999</v>
      </c>
      <c r="K217" s="31">
        <v>1013.55</v>
      </c>
      <c r="L217" s="31">
        <v>997.5</v>
      </c>
      <c r="M217" s="31">
        <v>6.5196800000000001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0"/>
      <c r="B1" s="35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45391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4" t="s">
        <v>16</v>
      </c>
      <c r="B9" s="346" t="s">
        <v>18</v>
      </c>
      <c r="C9" s="349" t="s">
        <v>20</v>
      </c>
      <c r="D9" s="349" t="s">
        <v>21</v>
      </c>
      <c r="E9" s="341" t="s">
        <v>22</v>
      </c>
      <c r="F9" s="342"/>
      <c r="G9" s="343"/>
      <c r="H9" s="341" t="s">
        <v>23</v>
      </c>
      <c r="I9" s="342"/>
      <c r="J9" s="343"/>
      <c r="K9" s="26"/>
      <c r="L9" s="27"/>
      <c r="M9" s="48"/>
      <c r="N9" s="1"/>
      <c r="O9" s="1"/>
    </row>
    <row r="10" spans="1:15" ht="42.75" customHeight="1">
      <c r="A10" s="345"/>
      <c r="B10" s="348"/>
      <c r="C10" s="348"/>
      <c r="D10" s="34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720.1</v>
      </c>
      <c r="D11" s="36">
        <v>717.30000000000007</v>
      </c>
      <c r="E11" s="36">
        <v>710.15000000000009</v>
      </c>
      <c r="F11" s="36">
        <v>700.2</v>
      </c>
      <c r="G11" s="36">
        <v>693.05000000000007</v>
      </c>
      <c r="H11" s="36">
        <v>727.25000000000011</v>
      </c>
      <c r="I11" s="36">
        <v>734.4</v>
      </c>
      <c r="J11" s="36">
        <v>744.35000000000014</v>
      </c>
      <c r="K11" s="31">
        <v>724.45</v>
      </c>
      <c r="L11" s="31">
        <v>707.35</v>
      </c>
      <c r="M11" s="31">
        <v>5.5834799999999998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29990.55</v>
      </c>
      <c r="D12" s="36">
        <v>30168</v>
      </c>
      <c r="E12" s="36">
        <v>29779.55</v>
      </c>
      <c r="F12" s="36">
        <v>29568.55</v>
      </c>
      <c r="G12" s="36">
        <v>29180.1</v>
      </c>
      <c r="H12" s="36">
        <v>30379</v>
      </c>
      <c r="I12" s="36">
        <v>30767.449999999997</v>
      </c>
      <c r="J12" s="36">
        <v>30978.45</v>
      </c>
      <c r="K12" s="31">
        <v>30556.45</v>
      </c>
      <c r="L12" s="31">
        <v>29957</v>
      </c>
      <c r="M12" s="31">
        <v>5.8930000000000003E-2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6699.75</v>
      </c>
      <c r="D13" s="36">
        <v>6692.7166666666672</v>
      </c>
      <c r="E13" s="36">
        <v>6637.5333333333347</v>
      </c>
      <c r="F13" s="36">
        <v>6575.3166666666675</v>
      </c>
      <c r="G13" s="36">
        <v>6520.133333333335</v>
      </c>
      <c r="H13" s="36">
        <v>6754.9333333333343</v>
      </c>
      <c r="I13" s="36">
        <v>6810.1166666666668</v>
      </c>
      <c r="J13" s="36">
        <v>6872.3333333333339</v>
      </c>
      <c r="K13" s="31">
        <v>6747.9</v>
      </c>
      <c r="L13" s="31">
        <v>6630.5</v>
      </c>
      <c r="M13" s="31">
        <v>1.7905599999999999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2582.4499999999998</v>
      </c>
      <c r="D14" s="36">
        <v>2576.4833333333331</v>
      </c>
      <c r="E14" s="36">
        <v>2545.9666666666662</v>
      </c>
      <c r="F14" s="36">
        <v>2509.4833333333331</v>
      </c>
      <c r="G14" s="36">
        <v>2478.9666666666662</v>
      </c>
      <c r="H14" s="36">
        <v>2612.9666666666662</v>
      </c>
      <c r="I14" s="36">
        <v>2643.4833333333336</v>
      </c>
      <c r="J14" s="36">
        <v>2679.9666666666662</v>
      </c>
      <c r="K14" s="31">
        <v>2607</v>
      </c>
      <c r="L14" s="31">
        <v>2540</v>
      </c>
      <c r="M14" s="31">
        <v>3.1179100000000002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4093.15</v>
      </c>
      <c r="D15" s="36">
        <v>4095.0333333333333</v>
      </c>
      <c r="E15" s="36">
        <v>4008.1166666666668</v>
      </c>
      <c r="F15" s="36">
        <v>3923.0833333333335</v>
      </c>
      <c r="G15" s="36">
        <v>3836.166666666667</v>
      </c>
      <c r="H15" s="36">
        <v>4180.0666666666666</v>
      </c>
      <c r="I15" s="36">
        <v>4266.9833333333336</v>
      </c>
      <c r="J15" s="36">
        <v>4352.0166666666664</v>
      </c>
      <c r="K15" s="31">
        <v>4181.95</v>
      </c>
      <c r="L15" s="31">
        <v>4010</v>
      </c>
      <c r="M15" s="31">
        <v>1.2937000000000001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1588.3</v>
      </c>
      <c r="D16" s="36">
        <v>1585.0166666666664</v>
      </c>
      <c r="E16" s="36">
        <v>1559.1833333333329</v>
      </c>
      <c r="F16" s="36">
        <v>1530.0666666666666</v>
      </c>
      <c r="G16" s="36">
        <v>1504.2333333333331</v>
      </c>
      <c r="H16" s="36">
        <v>1614.1333333333328</v>
      </c>
      <c r="I16" s="36">
        <v>1639.9666666666662</v>
      </c>
      <c r="J16" s="36">
        <v>1669.0833333333326</v>
      </c>
      <c r="K16" s="31">
        <v>1610.85</v>
      </c>
      <c r="L16" s="31">
        <v>1555.9</v>
      </c>
      <c r="M16" s="31">
        <v>5.6664000000000003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633.9</v>
      </c>
      <c r="D17" s="36">
        <v>632.29999999999995</v>
      </c>
      <c r="E17" s="36">
        <v>627.39999999999986</v>
      </c>
      <c r="F17" s="36">
        <v>620.89999999999986</v>
      </c>
      <c r="G17" s="36">
        <v>615.99999999999977</v>
      </c>
      <c r="H17" s="36">
        <v>638.79999999999995</v>
      </c>
      <c r="I17" s="36">
        <v>643.70000000000005</v>
      </c>
      <c r="J17" s="36">
        <v>650.20000000000005</v>
      </c>
      <c r="K17" s="31">
        <v>637.20000000000005</v>
      </c>
      <c r="L17" s="31">
        <v>625.79999999999995</v>
      </c>
      <c r="M17" s="31">
        <v>33.956000000000003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487.3</v>
      </c>
      <c r="D18" s="36">
        <v>489.55</v>
      </c>
      <c r="E18" s="36">
        <v>482.5</v>
      </c>
      <c r="F18" s="36">
        <v>477.7</v>
      </c>
      <c r="G18" s="36">
        <v>470.65</v>
      </c>
      <c r="H18" s="36">
        <v>494.35</v>
      </c>
      <c r="I18" s="36">
        <v>501.40000000000009</v>
      </c>
      <c r="J18" s="36">
        <v>506.20000000000005</v>
      </c>
      <c r="K18" s="31">
        <v>496.6</v>
      </c>
      <c r="L18" s="31">
        <v>484.75</v>
      </c>
      <c r="M18" s="31">
        <v>1.2798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704.8</v>
      </c>
      <c r="D19" s="36">
        <v>700.83333333333337</v>
      </c>
      <c r="E19" s="36">
        <v>690.9666666666667</v>
      </c>
      <c r="F19" s="36">
        <v>677.13333333333333</v>
      </c>
      <c r="G19" s="36">
        <v>667.26666666666665</v>
      </c>
      <c r="H19" s="36">
        <v>714.66666666666674</v>
      </c>
      <c r="I19" s="36">
        <v>724.5333333333333</v>
      </c>
      <c r="J19" s="36">
        <v>738.36666666666679</v>
      </c>
      <c r="K19" s="31">
        <v>710.7</v>
      </c>
      <c r="L19" s="31">
        <v>687</v>
      </c>
      <c r="M19" s="31">
        <v>14.60778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1626</v>
      </c>
      <c r="D20" s="36">
        <v>1636.0166666666667</v>
      </c>
      <c r="E20" s="36">
        <v>1592.0333333333333</v>
      </c>
      <c r="F20" s="36">
        <v>1558.0666666666666</v>
      </c>
      <c r="G20" s="36">
        <v>1514.0833333333333</v>
      </c>
      <c r="H20" s="36">
        <v>1669.9833333333333</v>
      </c>
      <c r="I20" s="36">
        <v>1713.9666666666665</v>
      </c>
      <c r="J20" s="36">
        <v>1747.9333333333334</v>
      </c>
      <c r="K20" s="31">
        <v>1680</v>
      </c>
      <c r="L20" s="31">
        <v>1602.05</v>
      </c>
      <c r="M20" s="31">
        <v>13.710369999999999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26400.400000000001</v>
      </c>
      <c r="D21" s="36">
        <v>26529.75</v>
      </c>
      <c r="E21" s="36">
        <v>26227.25</v>
      </c>
      <c r="F21" s="36">
        <v>26054.1</v>
      </c>
      <c r="G21" s="36">
        <v>25751.599999999999</v>
      </c>
      <c r="H21" s="36">
        <v>26702.9</v>
      </c>
      <c r="I21" s="36">
        <v>27005.4</v>
      </c>
      <c r="J21" s="36">
        <v>27178.550000000003</v>
      </c>
      <c r="K21" s="31">
        <v>26832.25</v>
      </c>
      <c r="L21" s="31">
        <v>26356.6</v>
      </c>
      <c r="M21" s="31">
        <v>0.15076999999999999</v>
      </c>
      <c r="N21" s="1"/>
      <c r="O21" s="1"/>
    </row>
    <row r="22" spans="1:15" ht="12" customHeight="1">
      <c r="A22" s="33">
        <v>12</v>
      </c>
      <c r="B22" s="53" t="s">
        <v>867</v>
      </c>
      <c r="C22" s="31">
        <v>1075.8499999999999</v>
      </c>
      <c r="D22" s="36">
        <v>1086.2</v>
      </c>
      <c r="E22" s="36">
        <v>1054.6500000000001</v>
      </c>
      <c r="F22" s="36">
        <v>1033.45</v>
      </c>
      <c r="G22" s="36">
        <v>1001.9000000000001</v>
      </c>
      <c r="H22" s="36">
        <v>1107.4000000000001</v>
      </c>
      <c r="I22" s="36">
        <v>1138.9499999999998</v>
      </c>
      <c r="J22" s="36">
        <v>1160.1500000000001</v>
      </c>
      <c r="K22" s="31">
        <v>1117.75</v>
      </c>
      <c r="L22" s="31">
        <v>1065</v>
      </c>
      <c r="M22" s="31">
        <v>7.9451000000000001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3224.55</v>
      </c>
      <c r="D23" s="36">
        <v>3221.75</v>
      </c>
      <c r="E23" s="36">
        <v>3200</v>
      </c>
      <c r="F23" s="36">
        <v>3175.45</v>
      </c>
      <c r="G23" s="36">
        <v>3153.7</v>
      </c>
      <c r="H23" s="36">
        <v>3246.3</v>
      </c>
      <c r="I23" s="36">
        <v>3268.05</v>
      </c>
      <c r="J23" s="36">
        <v>3292.6000000000004</v>
      </c>
      <c r="K23" s="31">
        <v>3243.5</v>
      </c>
      <c r="L23" s="31">
        <v>3197.2</v>
      </c>
      <c r="M23" s="31">
        <v>5.7744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1919.1</v>
      </c>
      <c r="D24" s="36">
        <v>1932.8166666666668</v>
      </c>
      <c r="E24" s="36">
        <v>1890.6833333333336</v>
      </c>
      <c r="F24" s="36">
        <v>1862.2666666666669</v>
      </c>
      <c r="G24" s="36">
        <v>1820.1333333333337</v>
      </c>
      <c r="H24" s="36">
        <v>1961.2333333333336</v>
      </c>
      <c r="I24" s="36">
        <v>2003.3666666666668</v>
      </c>
      <c r="J24" s="36">
        <v>2031.7833333333335</v>
      </c>
      <c r="K24" s="31">
        <v>1974.95</v>
      </c>
      <c r="L24" s="31">
        <v>1904.4</v>
      </c>
      <c r="M24" s="31">
        <v>8.9339899999999997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1348.65</v>
      </c>
      <c r="D25" s="36">
        <v>1355.8666666666668</v>
      </c>
      <c r="E25" s="36">
        <v>1329.7833333333335</v>
      </c>
      <c r="F25" s="36">
        <v>1310.9166666666667</v>
      </c>
      <c r="G25" s="36">
        <v>1284.8333333333335</v>
      </c>
      <c r="H25" s="36">
        <v>1374.7333333333336</v>
      </c>
      <c r="I25" s="36">
        <v>1400.8166666666666</v>
      </c>
      <c r="J25" s="36">
        <v>1419.6833333333336</v>
      </c>
      <c r="K25" s="31">
        <v>1381.95</v>
      </c>
      <c r="L25" s="31">
        <v>1337</v>
      </c>
      <c r="M25" s="31">
        <v>140.3886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611.04999999999995</v>
      </c>
      <c r="D26" s="36">
        <v>616.55000000000007</v>
      </c>
      <c r="E26" s="36">
        <v>600.50000000000011</v>
      </c>
      <c r="F26" s="36">
        <v>589.95000000000005</v>
      </c>
      <c r="G26" s="36">
        <v>573.90000000000009</v>
      </c>
      <c r="H26" s="36">
        <v>627.10000000000014</v>
      </c>
      <c r="I26" s="36">
        <v>643.15000000000009</v>
      </c>
      <c r="J26" s="36">
        <v>653.70000000000016</v>
      </c>
      <c r="K26" s="31">
        <v>632.6</v>
      </c>
      <c r="L26" s="31">
        <v>606</v>
      </c>
      <c r="M26" s="31">
        <v>22.565629999999999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966.8</v>
      </c>
      <c r="D27" s="36">
        <v>972.63333333333333</v>
      </c>
      <c r="E27" s="36">
        <v>957.26666666666665</v>
      </c>
      <c r="F27" s="36">
        <v>947.73333333333335</v>
      </c>
      <c r="G27" s="36">
        <v>932.36666666666667</v>
      </c>
      <c r="H27" s="36">
        <v>982.16666666666663</v>
      </c>
      <c r="I27" s="36">
        <v>997.53333333333319</v>
      </c>
      <c r="J27" s="36">
        <v>1007.0666666666666</v>
      </c>
      <c r="K27" s="31">
        <v>988</v>
      </c>
      <c r="L27" s="31">
        <v>963.1</v>
      </c>
      <c r="M27" s="31">
        <v>11.37434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356.4</v>
      </c>
      <c r="D28" s="36">
        <v>359.23333333333329</v>
      </c>
      <c r="E28" s="36">
        <v>351.76666666666659</v>
      </c>
      <c r="F28" s="36">
        <v>347.13333333333333</v>
      </c>
      <c r="G28" s="36">
        <v>339.66666666666663</v>
      </c>
      <c r="H28" s="36">
        <v>363.86666666666656</v>
      </c>
      <c r="I28" s="36">
        <v>371.33333333333326</v>
      </c>
      <c r="J28" s="36">
        <v>375.96666666666653</v>
      </c>
      <c r="K28" s="31">
        <v>366.7</v>
      </c>
      <c r="L28" s="31">
        <v>354.6</v>
      </c>
      <c r="M28" s="31">
        <v>25.761800000000001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203.15</v>
      </c>
      <c r="D29" s="36">
        <v>204.30000000000004</v>
      </c>
      <c r="E29" s="36">
        <v>201.55000000000007</v>
      </c>
      <c r="F29" s="36">
        <v>199.95000000000002</v>
      </c>
      <c r="G29" s="36">
        <v>197.20000000000005</v>
      </c>
      <c r="H29" s="36">
        <v>205.90000000000009</v>
      </c>
      <c r="I29" s="36">
        <v>208.65000000000003</v>
      </c>
      <c r="J29" s="36">
        <v>210.25000000000011</v>
      </c>
      <c r="K29" s="31">
        <v>207.05</v>
      </c>
      <c r="L29" s="31">
        <v>202.7</v>
      </c>
      <c r="M29" s="31">
        <v>38.229680000000002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239.4</v>
      </c>
      <c r="D30" s="36">
        <v>239.96666666666667</v>
      </c>
      <c r="E30" s="36">
        <v>235.43333333333334</v>
      </c>
      <c r="F30" s="36">
        <v>231.46666666666667</v>
      </c>
      <c r="G30" s="36">
        <v>226.93333333333334</v>
      </c>
      <c r="H30" s="36">
        <v>243.93333333333334</v>
      </c>
      <c r="I30" s="36">
        <v>248.4666666666667</v>
      </c>
      <c r="J30" s="36">
        <v>252.43333333333334</v>
      </c>
      <c r="K30" s="31">
        <v>244.5</v>
      </c>
      <c r="L30" s="31">
        <v>236</v>
      </c>
      <c r="M30" s="31">
        <v>58.384680000000003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433.85</v>
      </c>
      <c r="D31" s="36">
        <v>435.2166666666667</v>
      </c>
      <c r="E31" s="36">
        <v>430.03333333333342</v>
      </c>
      <c r="F31" s="36">
        <v>426.2166666666667</v>
      </c>
      <c r="G31" s="36">
        <v>421.03333333333342</v>
      </c>
      <c r="H31" s="36">
        <v>439.03333333333342</v>
      </c>
      <c r="I31" s="36">
        <v>444.2166666666667</v>
      </c>
      <c r="J31" s="36">
        <v>448.03333333333342</v>
      </c>
      <c r="K31" s="31">
        <v>440.4</v>
      </c>
      <c r="L31" s="31">
        <v>431.4</v>
      </c>
      <c r="M31" s="31">
        <v>2.5181800000000001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839.1</v>
      </c>
      <c r="D32" s="36">
        <v>844.35</v>
      </c>
      <c r="E32" s="36">
        <v>829.75</v>
      </c>
      <c r="F32" s="36">
        <v>820.4</v>
      </c>
      <c r="G32" s="36">
        <v>805.8</v>
      </c>
      <c r="H32" s="36">
        <v>853.7</v>
      </c>
      <c r="I32" s="36">
        <v>868.30000000000018</v>
      </c>
      <c r="J32" s="36">
        <v>877.65000000000009</v>
      </c>
      <c r="K32" s="31">
        <v>858.95</v>
      </c>
      <c r="L32" s="31">
        <v>835</v>
      </c>
      <c r="M32" s="31">
        <v>0.48309999999999997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1082.4000000000001</v>
      </c>
      <c r="D33" s="36">
        <v>1087.0833333333333</v>
      </c>
      <c r="E33" s="36">
        <v>1062.6666666666665</v>
      </c>
      <c r="F33" s="36">
        <v>1042.9333333333332</v>
      </c>
      <c r="G33" s="36">
        <v>1018.5166666666664</v>
      </c>
      <c r="H33" s="36">
        <v>1106.8166666666666</v>
      </c>
      <c r="I33" s="36">
        <v>1131.2333333333331</v>
      </c>
      <c r="J33" s="36">
        <v>1150.9666666666667</v>
      </c>
      <c r="K33" s="31">
        <v>1111.5</v>
      </c>
      <c r="L33" s="31">
        <v>1067.3499999999999</v>
      </c>
      <c r="M33" s="31">
        <v>1.9218599999999999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2135.5</v>
      </c>
      <c r="D34" s="36">
        <v>2154.3666666666668</v>
      </c>
      <c r="E34" s="36">
        <v>2102.7333333333336</v>
      </c>
      <c r="F34" s="36">
        <v>2069.9666666666667</v>
      </c>
      <c r="G34" s="36">
        <v>2018.3333333333335</v>
      </c>
      <c r="H34" s="36">
        <v>2187.1333333333337</v>
      </c>
      <c r="I34" s="36">
        <v>2238.7666666666669</v>
      </c>
      <c r="J34" s="36">
        <v>2271.5333333333338</v>
      </c>
      <c r="K34" s="31">
        <v>2206</v>
      </c>
      <c r="L34" s="31">
        <v>2121.6</v>
      </c>
      <c r="M34" s="31">
        <v>0.57972999999999997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1005.15</v>
      </c>
      <c r="D35" s="36">
        <v>1009.0500000000001</v>
      </c>
      <c r="E35" s="36">
        <v>994.20000000000016</v>
      </c>
      <c r="F35" s="36">
        <v>983.25000000000011</v>
      </c>
      <c r="G35" s="36">
        <v>968.4000000000002</v>
      </c>
      <c r="H35" s="36">
        <v>1020.0000000000001</v>
      </c>
      <c r="I35" s="36">
        <v>1034.8499999999999</v>
      </c>
      <c r="J35" s="36">
        <v>1045.8000000000002</v>
      </c>
      <c r="K35" s="31">
        <v>1023.9</v>
      </c>
      <c r="L35" s="31">
        <v>998.1</v>
      </c>
      <c r="M35" s="31">
        <v>1.5144200000000001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4888.3500000000004</v>
      </c>
      <c r="D36" s="36">
        <v>4894.55</v>
      </c>
      <c r="E36" s="36">
        <v>4839.1000000000004</v>
      </c>
      <c r="F36" s="36">
        <v>4789.8500000000004</v>
      </c>
      <c r="G36" s="36">
        <v>4734.4000000000005</v>
      </c>
      <c r="H36" s="36">
        <v>4943.8</v>
      </c>
      <c r="I36" s="36">
        <v>4999.2499999999991</v>
      </c>
      <c r="J36" s="36">
        <v>5048.5</v>
      </c>
      <c r="K36" s="31">
        <v>4950</v>
      </c>
      <c r="L36" s="31">
        <v>4845.3</v>
      </c>
      <c r="M36" s="31">
        <v>1.5068600000000001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2080</v>
      </c>
      <c r="D37" s="36">
        <v>2090.35</v>
      </c>
      <c r="E37" s="36">
        <v>2056.6999999999998</v>
      </c>
      <c r="F37" s="36">
        <v>2033.4</v>
      </c>
      <c r="G37" s="36">
        <v>1999.75</v>
      </c>
      <c r="H37" s="36">
        <v>2113.6499999999996</v>
      </c>
      <c r="I37" s="36">
        <v>2147.3000000000002</v>
      </c>
      <c r="J37" s="36">
        <v>2170.5999999999995</v>
      </c>
      <c r="K37" s="31">
        <v>2124</v>
      </c>
      <c r="L37" s="31">
        <v>2067.0500000000002</v>
      </c>
      <c r="M37" s="31">
        <v>0.58860999999999997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75.75</v>
      </c>
      <c r="D38" s="36">
        <v>76.38333333333334</v>
      </c>
      <c r="E38" s="36">
        <v>74.366666666666674</v>
      </c>
      <c r="F38" s="36">
        <v>72.983333333333334</v>
      </c>
      <c r="G38" s="36">
        <v>70.966666666666669</v>
      </c>
      <c r="H38" s="36">
        <v>77.76666666666668</v>
      </c>
      <c r="I38" s="36">
        <v>79.78333333333336</v>
      </c>
      <c r="J38" s="36">
        <v>81.166666666666686</v>
      </c>
      <c r="K38" s="31">
        <v>78.400000000000006</v>
      </c>
      <c r="L38" s="31">
        <v>75</v>
      </c>
      <c r="M38" s="31">
        <v>22.38373</v>
      </c>
      <c r="N38" s="1"/>
      <c r="O38" s="1"/>
    </row>
    <row r="39" spans="1:15" ht="12.75" customHeight="1">
      <c r="A39" s="33">
        <v>29</v>
      </c>
      <c r="B39" s="53" t="s">
        <v>868</v>
      </c>
      <c r="C39" s="31">
        <v>28.2</v>
      </c>
      <c r="D39" s="36">
        <v>28.45</v>
      </c>
      <c r="E39" s="36">
        <v>27.9</v>
      </c>
      <c r="F39" s="36">
        <v>27.599999999999998</v>
      </c>
      <c r="G39" s="36">
        <v>27.049999999999997</v>
      </c>
      <c r="H39" s="36">
        <v>28.75</v>
      </c>
      <c r="I39" s="36">
        <v>29.300000000000004</v>
      </c>
      <c r="J39" s="36">
        <v>29.6</v>
      </c>
      <c r="K39" s="31">
        <v>29</v>
      </c>
      <c r="L39" s="31">
        <v>28.15</v>
      </c>
      <c r="M39" s="31">
        <v>22.271450000000002</v>
      </c>
      <c r="N39" s="1"/>
      <c r="O39" s="1"/>
    </row>
    <row r="40" spans="1:15" ht="12.75" customHeight="1">
      <c r="A40" s="33">
        <v>30</v>
      </c>
      <c r="B40" s="53" t="s">
        <v>852</v>
      </c>
      <c r="C40" s="31">
        <v>869.05</v>
      </c>
      <c r="D40" s="36">
        <v>852.44999999999993</v>
      </c>
      <c r="E40" s="36">
        <v>824.89999999999986</v>
      </c>
      <c r="F40" s="36">
        <v>780.74999999999989</v>
      </c>
      <c r="G40" s="36">
        <v>753.19999999999982</v>
      </c>
      <c r="H40" s="36">
        <v>896.59999999999991</v>
      </c>
      <c r="I40" s="36">
        <v>924.14999999999986</v>
      </c>
      <c r="J40" s="36">
        <v>968.3</v>
      </c>
      <c r="K40" s="31">
        <v>880</v>
      </c>
      <c r="L40" s="31">
        <v>808.3</v>
      </c>
      <c r="M40" s="31">
        <v>48.613729999999997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3794.1</v>
      </c>
      <c r="D41" s="36">
        <v>3828.9</v>
      </c>
      <c r="E41" s="36">
        <v>3747.9</v>
      </c>
      <c r="F41" s="36">
        <v>3701.7</v>
      </c>
      <c r="G41" s="36">
        <v>3620.7</v>
      </c>
      <c r="H41" s="36">
        <v>3875.1000000000004</v>
      </c>
      <c r="I41" s="36">
        <v>3956.1000000000004</v>
      </c>
      <c r="J41" s="36">
        <v>4002.3000000000006</v>
      </c>
      <c r="K41" s="31">
        <v>3909.9</v>
      </c>
      <c r="L41" s="31">
        <v>3782.7</v>
      </c>
      <c r="M41" s="31">
        <v>2.6800999999999999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630.54999999999995</v>
      </c>
      <c r="D42" s="36">
        <v>629.05000000000007</v>
      </c>
      <c r="E42" s="36">
        <v>623.60000000000014</v>
      </c>
      <c r="F42" s="36">
        <v>616.65000000000009</v>
      </c>
      <c r="G42" s="36">
        <v>611.20000000000016</v>
      </c>
      <c r="H42" s="36">
        <v>636.00000000000011</v>
      </c>
      <c r="I42" s="36">
        <v>641.45000000000016</v>
      </c>
      <c r="J42" s="36">
        <v>648.40000000000009</v>
      </c>
      <c r="K42" s="31">
        <v>634.5</v>
      </c>
      <c r="L42" s="31">
        <v>622.1</v>
      </c>
      <c r="M42" s="31">
        <v>29.654910000000001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2945.15</v>
      </c>
      <c r="D43" s="36">
        <v>2973.15</v>
      </c>
      <c r="E43" s="36">
        <v>2904.05</v>
      </c>
      <c r="F43" s="36">
        <v>2862.9500000000003</v>
      </c>
      <c r="G43" s="36">
        <v>2793.8500000000004</v>
      </c>
      <c r="H43" s="36">
        <v>3014.25</v>
      </c>
      <c r="I43" s="36">
        <v>3083.3499999999995</v>
      </c>
      <c r="J43" s="36">
        <v>3124.45</v>
      </c>
      <c r="K43" s="31">
        <v>3042.25</v>
      </c>
      <c r="L43" s="31">
        <v>2932.05</v>
      </c>
      <c r="M43" s="31">
        <v>2.79413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877.85</v>
      </c>
      <c r="D44" s="36">
        <v>884.13333333333333</v>
      </c>
      <c r="E44" s="36">
        <v>868.61666666666667</v>
      </c>
      <c r="F44" s="36">
        <v>859.38333333333333</v>
      </c>
      <c r="G44" s="36">
        <v>843.86666666666667</v>
      </c>
      <c r="H44" s="36">
        <v>893.36666666666667</v>
      </c>
      <c r="I44" s="36">
        <v>908.88333333333333</v>
      </c>
      <c r="J44" s="36">
        <v>918.11666666666667</v>
      </c>
      <c r="K44" s="31">
        <v>899.65</v>
      </c>
      <c r="L44" s="31">
        <v>874.9</v>
      </c>
      <c r="M44" s="31">
        <v>0.92325000000000002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7316</v>
      </c>
      <c r="D45" s="36">
        <v>7320.333333333333</v>
      </c>
      <c r="E45" s="36">
        <v>7235.6666666666661</v>
      </c>
      <c r="F45" s="36">
        <v>7155.333333333333</v>
      </c>
      <c r="G45" s="36">
        <v>7070.6666666666661</v>
      </c>
      <c r="H45" s="36">
        <v>7400.6666666666661</v>
      </c>
      <c r="I45" s="36">
        <v>7485.3333333333321</v>
      </c>
      <c r="J45" s="36">
        <v>7565.6666666666661</v>
      </c>
      <c r="K45" s="31">
        <v>7405</v>
      </c>
      <c r="L45" s="31">
        <v>7240</v>
      </c>
      <c r="M45" s="31">
        <v>0.97655000000000003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6307.75</v>
      </c>
      <c r="D46" s="36">
        <v>6328.5</v>
      </c>
      <c r="E46" s="36">
        <v>6259.25</v>
      </c>
      <c r="F46" s="36">
        <v>6210.75</v>
      </c>
      <c r="G46" s="36">
        <v>6141.5</v>
      </c>
      <c r="H46" s="36">
        <v>6377</v>
      </c>
      <c r="I46" s="36">
        <v>6446.25</v>
      </c>
      <c r="J46" s="36">
        <v>6494.75</v>
      </c>
      <c r="K46" s="31">
        <v>6397.75</v>
      </c>
      <c r="L46" s="31">
        <v>6280</v>
      </c>
      <c r="M46" s="31">
        <v>4.9158400000000002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469.9</v>
      </c>
      <c r="D47" s="36">
        <v>470.38333333333327</v>
      </c>
      <c r="E47" s="36">
        <v>466.81666666666655</v>
      </c>
      <c r="F47" s="36">
        <v>463.73333333333329</v>
      </c>
      <c r="G47" s="36">
        <v>460.16666666666657</v>
      </c>
      <c r="H47" s="36">
        <v>473.46666666666653</v>
      </c>
      <c r="I47" s="36">
        <v>477.03333333333325</v>
      </c>
      <c r="J47" s="36">
        <v>480.1166666666665</v>
      </c>
      <c r="K47" s="31">
        <v>473.95</v>
      </c>
      <c r="L47" s="31">
        <v>467.3</v>
      </c>
      <c r="M47" s="31">
        <v>15.517580000000001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323.95</v>
      </c>
      <c r="D48" s="36">
        <v>327.18333333333334</v>
      </c>
      <c r="E48" s="36">
        <v>319.06666666666666</v>
      </c>
      <c r="F48" s="36">
        <v>314.18333333333334</v>
      </c>
      <c r="G48" s="36">
        <v>306.06666666666666</v>
      </c>
      <c r="H48" s="36">
        <v>332.06666666666666</v>
      </c>
      <c r="I48" s="36">
        <v>340.18333333333334</v>
      </c>
      <c r="J48" s="36">
        <v>345.06666666666666</v>
      </c>
      <c r="K48" s="31">
        <v>335.3</v>
      </c>
      <c r="L48" s="31">
        <v>322.3</v>
      </c>
      <c r="M48" s="31">
        <v>2.2910599999999999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619.79999999999995</v>
      </c>
      <c r="D49" s="36">
        <v>627.16666666666663</v>
      </c>
      <c r="E49" s="36">
        <v>609.63333333333321</v>
      </c>
      <c r="F49" s="36">
        <v>599.46666666666658</v>
      </c>
      <c r="G49" s="36">
        <v>581.93333333333317</v>
      </c>
      <c r="H49" s="36">
        <v>637.33333333333326</v>
      </c>
      <c r="I49" s="36">
        <v>654.86666666666679</v>
      </c>
      <c r="J49" s="36">
        <v>665.0333333333333</v>
      </c>
      <c r="K49" s="31">
        <v>644.70000000000005</v>
      </c>
      <c r="L49" s="31">
        <v>617</v>
      </c>
      <c r="M49" s="31">
        <v>4.4763500000000001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599</v>
      </c>
      <c r="D50" s="36">
        <v>597.31666666666672</v>
      </c>
      <c r="E50" s="36">
        <v>589.23333333333346</v>
      </c>
      <c r="F50" s="36">
        <v>579.4666666666667</v>
      </c>
      <c r="G50" s="36">
        <v>571.38333333333344</v>
      </c>
      <c r="H50" s="36">
        <v>607.08333333333348</v>
      </c>
      <c r="I50" s="36">
        <v>615.16666666666674</v>
      </c>
      <c r="J50" s="36">
        <v>624.93333333333351</v>
      </c>
      <c r="K50" s="31">
        <v>605.4</v>
      </c>
      <c r="L50" s="31">
        <v>587.54999999999995</v>
      </c>
      <c r="M50" s="31">
        <v>1.8549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177.2</v>
      </c>
      <c r="D51" s="36">
        <v>176.98333333333335</v>
      </c>
      <c r="E51" s="36">
        <v>175.76666666666671</v>
      </c>
      <c r="F51" s="36">
        <v>174.33333333333337</v>
      </c>
      <c r="G51" s="36">
        <v>173.11666666666673</v>
      </c>
      <c r="H51" s="36">
        <v>178.41666666666669</v>
      </c>
      <c r="I51" s="36">
        <v>179.63333333333333</v>
      </c>
      <c r="J51" s="36">
        <v>181.06666666666666</v>
      </c>
      <c r="K51" s="31">
        <v>178.2</v>
      </c>
      <c r="L51" s="31">
        <v>175.55</v>
      </c>
      <c r="M51" s="31">
        <v>220.40896000000001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2892</v>
      </c>
      <c r="D52" s="36">
        <v>2891.5833333333335</v>
      </c>
      <c r="E52" s="36">
        <v>2874.2166666666672</v>
      </c>
      <c r="F52" s="36">
        <v>2856.4333333333338</v>
      </c>
      <c r="G52" s="36">
        <v>2839.0666666666675</v>
      </c>
      <c r="H52" s="36">
        <v>2909.3666666666668</v>
      </c>
      <c r="I52" s="36">
        <v>2926.7333333333327</v>
      </c>
      <c r="J52" s="36">
        <v>2944.5166666666664</v>
      </c>
      <c r="K52" s="31">
        <v>2908.95</v>
      </c>
      <c r="L52" s="31">
        <v>2873.8</v>
      </c>
      <c r="M52" s="31">
        <v>5.70695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484.7</v>
      </c>
      <c r="D53" s="36">
        <v>488.23333333333335</v>
      </c>
      <c r="E53" s="36">
        <v>476.4666666666667</v>
      </c>
      <c r="F53" s="36">
        <v>468.23333333333335</v>
      </c>
      <c r="G53" s="36">
        <v>456.4666666666667</v>
      </c>
      <c r="H53" s="36">
        <v>496.4666666666667</v>
      </c>
      <c r="I53" s="36">
        <v>508.23333333333335</v>
      </c>
      <c r="J53" s="36">
        <v>516.4666666666667</v>
      </c>
      <c r="K53" s="31">
        <v>500</v>
      </c>
      <c r="L53" s="31">
        <v>480</v>
      </c>
      <c r="M53" s="31">
        <v>36.116639999999997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2024.8</v>
      </c>
      <c r="D54" s="36">
        <v>2028.1833333333332</v>
      </c>
      <c r="E54" s="36">
        <v>1997.7166666666662</v>
      </c>
      <c r="F54" s="36">
        <v>1970.633333333333</v>
      </c>
      <c r="G54" s="36">
        <v>1940.1666666666661</v>
      </c>
      <c r="H54" s="36">
        <v>2055.2666666666664</v>
      </c>
      <c r="I54" s="36">
        <v>2085.7333333333331</v>
      </c>
      <c r="J54" s="36">
        <v>2112.8166666666666</v>
      </c>
      <c r="K54" s="31">
        <v>2058.65</v>
      </c>
      <c r="L54" s="31">
        <v>2001.1</v>
      </c>
      <c r="M54" s="31">
        <v>6.7067800000000002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5924.8</v>
      </c>
      <c r="D55" s="36">
        <v>5954.2333333333336</v>
      </c>
      <c r="E55" s="36">
        <v>5877.5666666666675</v>
      </c>
      <c r="F55" s="36">
        <v>5830.3333333333339</v>
      </c>
      <c r="G55" s="36">
        <v>5753.6666666666679</v>
      </c>
      <c r="H55" s="36">
        <v>6001.4666666666672</v>
      </c>
      <c r="I55" s="36">
        <v>6078.1333333333332</v>
      </c>
      <c r="J55" s="36">
        <v>6125.3666666666668</v>
      </c>
      <c r="K55" s="31">
        <v>6030.9</v>
      </c>
      <c r="L55" s="31">
        <v>5907</v>
      </c>
      <c r="M55" s="31">
        <v>0.20862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1120.25</v>
      </c>
      <c r="D56" s="36">
        <v>1118.0666666666666</v>
      </c>
      <c r="E56" s="36">
        <v>1106.2333333333331</v>
      </c>
      <c r="F56" s="36">
        <v>1092.2166666666665</v>
      </c>
      <c r="G56" s="36">
        <v>1080.383333333333</v>
      </c>
      <c r="H56" s="36">
        <v>1132.0833333333333</v>
      </c>
      <c r="I56" s="36">
        <v>1143.9166666666667</v>
      </c>
      <c r="J56" s="36">
        <v>1157.9333333333334</v>
      </c>
      <c r="K56" s="31">
        <v>1129.9000000000001</v>
      </c>
      <c r="L56" s="31">
        <v>1104.05</v>
      </c>
      <c r="M56" s="31">
        <v>19.612310000000001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526.75</v>
      </c>
      <c r="D57" s="36">
        <v>525.9</v>
      </c>
      <c r="E57" s="36">
        <v>519.79999999999995</v>
      </c>
      <c r="F57" s="36">
        <v>512.85</v>
      </c>
      <c r="G57" s="36">
        <v>506.75</v>
      </c>
      <c r="H57" s="36">
        <v>532.84999999999991</v>
      </c>
      <c r="I57" s="36">
        <v>538.95000000000005</v>
      </c>
      <c r="J57" s="36">
        <v>545.89999999999986</v>
      </c>
      <c r="K57" s="31">
        <v>532</v>
      </c>
      <c r="L57" s="31">
        <v>518.95000000000005</v>
      </c>
      <c r="M57" s="31">
        <v>1.5032099999999999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4672.8</v>
      </c>
      <c r="D58" s="36">
        <v>4686.9333333333334</v>
      </c>
      <c r="E58" s="36">
        <v>4625.8666666666668</v>
      </c>
      <c r="F58" s="36">
        <v>4578.9333333333334</v>
      </c>
      <c r="G58" s="36">
        <v>4517.8666666666668</v>
      </c>
      <c r="H58" s="36">
        <v>4733.8666666666668</v>
      </c>
      <c r="I58" s="36">
        <v>4794.9333333333343</v>
      </c>
      <c r="J58" s="36">
        <v>4841.8666666666668</v>
      </c>
      <c r="K58" s="31">
        <v>4748</v>
      </c>
      <c r="L58" s="31">
        <v>4640</v>
      </c>
      <c r="M58" s="31">
        <v>4.6132200000000001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1076.05</v>
      </c>
      <c r="D59" s="36">
        <v>1073.0166666666667</v>
      </c>
      <c r="E59" s="36">
        <v>1066.5833333333333</v>
      </c>
      <c r="F59" s="36">
        <v>1057.1166666666666</v>
      </c>
      <c r="G59" s="36">
        <v>1050.6833333333332</v>
      </c>
      <c r="H59" s="36">
        <v>1082.4833333333333</v>
      </c>
      <c r="I59" s="36">
        <v>1088.9166666666667</v>
      </c>
      <c r="J59" s="36">
        <v>1098.3833333333334</v>
      </c>
      <c r="K59" s="31">
        <v>1079.45</v>
      </c>
      <c r="L59" s="31">
        <v>1063.55</v>
      </c>
      <c r="M59" s="31">
        <v>49.671860000000002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3421.65</v>
      </c>
      <c r="D60" s="36">
        <v>3418.9</v>
      </c>
      <c r="E60" s="36">
        <v>3343.8</v>
      </c>
      <c r="F60" s="36">
        <v>3265.9500000000003</v>
      </c>
      <c r="G60" s="36">
        <v>3190.8500000000004</v>
      </c>
      <c r="H60" s="36">
        <v>3496.75</v>
      </c>
      <c r="I60" s="36">
        <v>3571.8499999999995</v>
      </c>
      <c r="J60" s="36">
        <v>3649.7</v>
      </c>
      <c r="K60" s="31">
        <v>3494</v>
      </c>
      <c r="L60" s="31">
        <v>3341.05</v>
      </c>
      <c r="M60" s="31">
        <v>5.6904899999999996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351.1</v>
      </c>
      <c r="D61" s="36">
        <v>352.40000000000003</v>
      </c>
      <c r="E61" s="36">
        <v>346.75000000000006</v>
      </c>
      <c r="F61" s="36">
        <v>342.40000000000003</v>
      </c>
      <c r="G61" s="36">
        <v>336.75000000000006</v>
      </c>
      <c r="H61" s="36">
        <v>356.75000000000006</v>
      </c>
      <c r="I61" s="36">
        <v>362.40000000000003</v>
      </c>
      <c r="J61" s="36">
        <v>366.75000000000006</v>
      </c>
      <c r="K61" s="31">
        <v>358.05</v>
      </c>
      <c r="L61" s="31">
        <v>348.05</v>
      </c>
      <c r="M61" s="31">
        <v>19.255310000000001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2801.7</v>
      </c>
      <c r="D62" s="36">
        <v>2824.8166666666671</v>
      </c>
      <c r="E62" s="36">
        <v>2746.9333333333343</v>
      </c>
      <c r="F62" s="36">
        <v>2692.1666666666674</v>
      </c>
      <c r="G62" s="36">
        <v>2614.2833333333347</v>
      </c>
      <c r="H62" s="36">
        <v>2879.5833333333339</v>
      </c>
      <c r="I62" s="36">
        <v>2957.4666666666662</v>
      </c>
      <c r="J62" s="36">
        <v>3012.2333333333336</v>
      </c>
      <c r="K62" s="31">
        <v>2902.7</v>
      </c>
      <c r="L62" s="31">
        <v>2770.05</v>
      </c>
      <c r="M62" s="31">
        <v>7.9007100000000001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9030.5</v>
      </c>
      <c r="D63" s="36">
        <v>9023.9333333333325</v>
      </c>
      <c r="E63" s="36">
        <v>8957.866666666665</v>
      </c>
      <c r="F63" s="36">
        <v>8885.2333333333318</v>
      </c>
      <c r="G63" s="36">
        <v>8819.1666666666642</v>
      </c>
      <c r="H63" s="36">
        <v>9096.5666666666657</v>
      </c>
      <c r="I63" s="36">
        <v>9162.633333333335</v>
      </c>
      <c r="J63" s="36">
        <v>9235.2666666666664</v>
      </c>
      <c r="K63" s="31">
        <v>9090</v>
      </c>
      <c r="L63" s="31">
        <v>8951.2999999999993</v>
      </c>
      <c r="M63" s="31">
        <v>3.7619699999999998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7178.55</v>
      </c>
      <c r="D64" s="36">
        <v>7182.7666666666664</v>
      </c>
      <c r="E64" s="36">
        <v>7138.583333333333</v>
      </c>
      <c r="F64" s="36">
        <v>7098.6166666666668</v>
      </c>
      <c r="G64" s="36">
        <v>7054.4333333333334</v>
      </c>
      <c r="H64" s="36">
        <v>7222.7333333333327</v>
      </c>
      <c r="I64" s="36">
        <v>7266.916666666667</v>
      </c>
      <c r="J64" s="36">
        <v>7306.8833333333323</v>
      </c>
      <c r="K64" s="31">
        <v>7226.95</v>
      </c>
      <c r="L64" s="31">
        <v>7142.8</v>
      </c>
      <c r="M64" s="31">
        <v>5.1821000000000002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1689.15</v>
      </c>
      <c r="D65" s="36">
        <v>1692</v>
      </c>
      <c r="E65" s="36">
        <v>1682</v>
      </c>
      <c r="F65" s="36">
        <v>1674.85</v>
      </c>
      <c r="G65" s="36">
        <v>1664.85</v>
      </c>
      <c r="H65" s="36">
        <v>1699.15</v>
      </c>
      <c r="I65" s="36">
        <v>1709.15</v>
      </c>
      <c r="J65" s="36">
        <v>1716.3000000000002</v>
      </c>
      <c r="K65" s="31">
        <v>1702</v>
      </c>
      <c r="L65" s="31">
        <v>1684.85</v>
      </c>
      <c r="M65" s="31">
        <v>13.453799999999999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8238.1</v>
      </c>
      <c r="D66" s="36">
        <v>8228.0333333333328</v>
      </c>
      <c r="E66" s="36">
        <v>8200.0666666666657</v>
      </c>
      <c r="F66" s="36">
        <v>8162.0333333333328</v>
      </c>
      <c r="G66" s="36">
        <v>8134.0666666666657</v>
      </c>
      <c r="H66" s="36">
        <v>8266.0666666666657</v>
      </c>
      <c r="I66" s="36">
        <v>8294.0333333333328</v>
      </c>
      <c r="J66" s="36">
        <v>8332.0666666666657</v>
      </c>
      <c r="K66" s="31">
        <v>8256</v>
      </c>
      <c r="L66" s="31">
        <v>8190</v>
      </c>
      <c r="M66" s="31">
        <v>0.23205999999999999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2182.1</v>
      </c>
      <c r="D67" s="36">
        <v>2203.7333333333331</v>
      </c>
      <c r="E67" s="36">
        <v>2149.3666666666663</v>
      </c>
      <c r="F67" s="36">
        <v>2116.6333333333332</v>
      </c>
      <c r="G67" s="36">
        <v>2062.2666666666664</v>
      </c>
      <c r="H67" s="36">
        <v>2236.4666666666662</v>
      </c>
      <c r="I67" s="36">
        <v>2290.833333333333</v>
      </c>
      <c r="J67" s="36">
        <v>2323.5666666666662</v>
      </c>
      <c r="K67" s="31">
        <v>2258.1</v>
      </c>
      <c r="L67" s="31">
        <v>2171</v>
      </c>
      <c r="M67" s="31">
        <v>0.70965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2441.75</v>
      </c>
      <c r="D68" s="36">
        <v>2430.5333333333333</v>
      </c>
      <c r="E68" s="36">
        <v>2410.2166666666667</v>
      </c>
      <c r="F68" s="36">
        <v>2378.6833333333334</v>
      </c>
      <c r="G68" s="36">
        <v>2358.3666666666668</v>
      </c>
      <c r="H68" s="36">
        <v>2462.0666666666666</v>
      </c>
      <c r="I68" s="36">
        <v>2482.3833333333332</v>
      </c>
      <c r="J68" s="36">
        <v>2513.9166666666665</v>
      </c>
      <c r="K68" s="31">
        <v>2450.85</v>
      </c>
      <c r="L68" s="31">
        <v>2399</v>
      </c>
      <c r="M68" s="31">
        <v>4.5206200000000001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386.25</v>
      </c>
      <c r="D69" s="36">
        <v>388.09999999999997</v>
      </c>
      <c r="E69" s="36">
        <v>383.44999999999993</v>
      </c>
      <c r="F69" s="36">
        <v>380.65</v>
      </c>
      <c r="G69" s="36">
        <v>375.99999999999994</v>
      </c>
      <c r="H69" s="36">
        <v>390.89999999999992</v>
      </c>
      <c r="I69" s="36">
        <v>395.5499999999999</v>
      </c>
      <c r="J69" s="36">
        <v>398.34999999999991</v>
      </c>
      <c r="K69" s="31">
        <v>392.75</v>
      </c>
      <c r="L69" s="31">
        <v>385.3</v>
      </c>
      <c r="M69" s="31">
        <v>8.5531400000000009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184.95</v>
      </c>
      <c r="D70" s="36">
        <v>184.48333333333335</v>
      </c>
      <c r="E70" s="36">
        <v>179.7166666666667</v>
      </c>
      <c r="F70" s="36">
        <v>174.48333333333335</v>
      </c>
      <c r="G70" s="36">
        <v>169.7166666666667</v>
      </c>
      <c r="H70" s="36">
        <v>189.7166666666667</v>
      </c>
      <c r="I70" s="36">
        <v>194.48333333333335</v>
      </c>
      <c r="J70" s="36">
        <v>199.7166666666667</v>
      </c>
      <c r="K70" s="31">
        <v>189.25</v>
      </c>
      <c r="L70" s="31">
        <v>179.25</v>
      </c>
      <c r="M70" s="31">
        <v>641.95142999999996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267.60000000000002</v>
      </c>
      <c r="D71" s="36">
        <v>269.01666666666665</v>
      </c>
      <c r="E71" s="36">
        <v>265.58333333333331</v>
      </c>
      <c r="F71" s="36">
        <v>263.56666666666666</v>
      </c>
      <c r="G71" s="36">
        <v>260.13333333333333</v>
      </c>
      <c r="H71" s="36">
        <v>271.0333333333333</v>
      </c>
      <c r="I71" s="36">
        <v>274.4666666666667</v>
      </c>
      <c r="J71" s="36">
        <v>276.48333333333329</v>
      </c>
      <c r="K71" s="31">
        <v>272.45</v>
      </c>
      <c r="L71" s="31">
        <v>267</v>
      </c>
      <c r="M71" s="31">
        <v>159.92006000000001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144.19999999999999</v>
      </c>
      <c r="D72" s="36">
        <v>146.11666666666665</v>
      </c>
      <c r="E72" s="36">
        <v>141.5333333333333</v>
      </c>
      <c r="F72" s="36">
        <v>138.86666666666665</v>
      </c>
      <c r="G72" s="36">
        <v>134.2833333333333</v>
      </c>
      <c r="H72" s="36">
        <v>148.7833333333333</v>
      </c>
      <c r="I72" s="36">
        <v>153.36666666666662</v>
      </c>
      <c r="J72" s="36">
        <v>156.0333333333333</v>
      </c>
      <c r="K72" s="31">
        <v>150.69999999999999</v>
      </c>
      <c r="L72" s="31">
        <v>143.44999999999999</v>
      </c>
      <c r="M72" s="31">
        <v>106.48466999999999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64.5</v>
      </c>
      <c r="D73" s="36">
        <v>64.933333333333337</v>
      </c>
      <c r="E73" s="36">
        <v>63.616666666666674</v>
      </c>
      <c r="F73" s="36">
        <v>62.733333333333334</v>
      </c>
      <c r="G73" s="36">
        <v>61.416666666666671</v>
      </c>
      <c r="H73" s="36">
        <v>65.816666666666677</v>
      </c>
      <c r="I73" s="36">
        <v>67.13333333333334</v>
      </c>
      <c r="J73" s="36">
        <v>68.01666666666668</v>
      </c>
      <c r="K73" s="31">
        <v>66.25</v>
      </c>
      <c r="L73" s="31">
        <v>64.05</v>
      </c>
      <c r="M73" s="31">
        <v>179.33414999999999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1346.15</v>
      </c>
      <c r="D74" s="36">
        <v>1350.3166666666666</v>
      </c>
      <c r="E74" s="36">
        <v>1333.6333333333332</v>
      </c>
      <c r="F74" s="36">
        <v>1321.1166666666666</v>
      </c>
      <c r="G74" s="36">
        <v>1304.4333333333332</v>
      </c>
      <c r="H74" s="36">
        <v>1362.8333333333333</v>
      </c>
      <c r="I74" s="36">
        <v>1379.5166666666667</v>
      </c>
      <c r="J74" s="36">
        <v>1392.0333333333333</v>
      </c>
      <c r="K74" s="31">
        <v>1367</v>
      </c>
      <c r="L74" s="31">
        <v>1337.8</v>
      </c>
      <c r="M74" s="31">
        <v>4.3463099999999999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5394.95</v>
      </c>
      <c r="D75" s="36">
        <v>5417.2833333333328</v>
      </c>
      <c r="E75" s="36">
        <v>5362.6666666666661</v>
      </c>
      <c r="F75" s="36">
        <v>5330.3833333333332</v>
      </c>
      <c r="G75" s="36">
        <v>5275.7666666666664</v>
      </c>
      <c r="H75" s="36">
        <v>5449.5666666666657</v>
      </c>
      <c r="I75" s="36">
        <v>5504.1833333333325</v>
      </c>
      <c r="J75" s="36">
        <v>5536.4666666666653</v>
      </c>
      <c r="K75" s="31">
        <v>5471.9</v>
      </c>
      <c r="L75" s="31">
        <v>5385</v>
      </c>
      <c r="M75" s="31">
        <v>4.4659999999999998E-2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560</v>
      </c>
      <c r="D76" s="36">
        <v>560.51666666666665</v>
      </c>
      <c r="E76" s="36">
        <v>556.48333333333335</v>
      </c>
      <c r="F76" s="36">
        <v>552.9666666666667</v>
      </c>
      <c r="G76" s="36">
        <v>548.93333333333339</v>
      </c>
      <c r="H76" s="36">
        <v>564.0333333333333</v>
      </c>
      <c r="I76" s="36">
        <v>568.06666666666661</v>
      </c>
      <c r="J76" s="36">
        <v>571.58333333333326</v>
      </c>
      <c r="K76" s="31">
        <v>564.54999999999995</v>
      </c>
      <c r="L76" s="31">
        <v>557</v>
      </c>
      <c r="M76" s="31">
        <v>3.2003300000000001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1766.15</v>
      </c>
      <c r="D77" s="36">
        <v>1758.8333333333333</v>
      </c>
      <c r="E77" s="36">
        <v>1745.6666666666665</v>
      </c>
      <c r="F77" s="36">
        <v>1725.1833333333332</v>
      </c>
      <c r="G77" s="36">
        <v>1712.0166666666664</v>
      </c>
      <c r="H77" s="36">
        <v>1779.3166666666666</v>
      </c>
      <c r="I77" s="36">
        <v>1792.4833333333331</v>
      </c>
      <c r="J77" s="36">
        <v>1812.9666666666667</v>
      </c>
      <c r="K77" s="31">
        <v>1772</v>
      </c>
      <c r="L77" s="31">
        <v>1738.35</v>
      </c>
      <c r="M77" s="31">
        <v>5.9432799999999997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223.55</v>
      </c>
      <c r="D78" s="36">
        <v>223.78333333333333</v>
      </c>
      <c r="E78" s="36">
        <v>221.86666666666667</v>
      </c>
      <c r="F78" s="36">
        <v>220.18333333333334</v>
      </c>
      <c r="G78" s="36">
        <v>218.26666666666668</v>
      </c>
      <c r="H78" s="36">
        <v>225.46666666666667</v>
      </c>
      <c r="I78" s="36">
        <v>227.38333333333335</v>
      </c>
      <c r="J78" s="36">
        <v>229.06666666666666</v>
      </c>
      <c r="K78" s="31">
        <v>225.7</v>
      </c>
      <c r="L78" s="31">
        <v>222.1</v>
      </c>
      <c r="M78" s="31">
        <v>164.2235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1173.9000000000001</v>
      </c>
      <c r="D79" s="36">
        <v>1163.3</v>
      </c>
      <c r="E79" s="36">
        <v>1146.5999999999999</v>
      </c>
      <c r="F79" s="36">
        <v>1119.3</v>
      </c>
      <c r="G79" s="36">
        <v>1102.5999999999999</v>
      </c>
      <c r="H79" s="36">
        <v>1190.5999999999999</v>
      </c>
      <c r="I79" s="36">
        <v>1207.3000000000002</v>
      </c>
      <c r="J79" s="36">
        <v>1234.5999999999999</v>
      </c>
      <c r="K79" s="31">
        <v>1180</v>
      </c>
      <c r="L79" s="31">
        <v>1136</v>
      </c>
      <c r="M79" s="31">
        <v>25.219200000000001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256.45</v>
      </c>
      <c r="D80" s="36">
        <v>256.3</v>
      </c>
      <c r="E80" s="36">
        <v>254.3</v>
      </c>
      <c r="F80" s="36">
        <v>252.15</v>
      </c>
      <c r="G80" s="36">
        <v>250.15</v>
      </c>
      <c r="H80" s="36">
        <v>258.45000000000005</v>
      </c>
      <c r="I80" s="36">
        <v>260.45000000000005</v>
      </c>
      <c r="J80" s="36">
        <v>262.60000000000002</v>
      </c>
      <c r="K80" s="31">
        <v>258.3</v>
      </c>
      <c r="L80" s="31">
        <v>254.15</v>
      </c>
      <c r="M80" s="31">
        <v>125.1614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591.95000000000005</v>
      </c>
      <c r="D81" s="36">
        <v>595.38333333333333</v>
      </c>
      <c r="E81" s="36">
        <v>587.16666666666663</v>
      </c>
      <c r="F81" s="36">
        <v>582.38333333333333</v>
      </c>
      <c r="G81" s="36">
        <v>574.16666666666663</v>
      </c>
      <c r="H81" s="36">
        <v>600.16666666666663</v>
      </c>
      <c r="I81" s="36">
        <v>608.38333333333333</v>
      </c>
      <c r="J81" s="36">
        <v>613.16666666666663</v>
      </c>
      <c r="K81" s="31">
        <v>603.6</v>
      </c>
      <c r="L81" s="31">
        <v>590.6</v>
      </c>
      <c r="M81" s="31">
        <v>58.142560000000003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1204.7</v>
      </c>
      <c r="D82" s="36">
        <v>1199.45</v>
      </c>
      <c r="E82" s="36">
        <v>1188.3500000000001</v>
      </c>
      <c r="F82" s="36">
        <v>1172</v>
      </c>
      <c r="G82" s="36">
        <v>1160.9000000000001</v>
      </c>
      <c r="H82" s="36">
        <v>1215.8000000000002</v>
      </c>
      <c r="I82" s="36">
        <v>1226.9000000000001</v>
      </c>
      <c r="J82" s="36">
        <v>1243.2500000000002</v>
      </c>
      <c r="K82" s="31">
        <v>1210.55</v>
      </c>
      <c r="L82" s="31">
        <v>1183.0999999999999</v>
      </c>
      <c r="M82" s="31">
        <v>48.277329999999999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539.4</v>
      </c>
      <c r="D83" s="36">
        <v>537.76666666666665</v>
      </c>
      <c r="E83" s="36">
        <v>529.93333333333328</v>
      </c>
      <c r="F83" s="36">
        <v>520.46666666666658</v>
      </c>
      <c r="G83" s="36">
        <v>512.63333333333321</v>
      </c>
      <c r="H83" s="36">
        <v>547.23333333333335</v>
      </c>
      <c r="I83" s="36">
        <v>555.06666666666683</v>
      </c>
      <c r="J83" s="36">
        <v>564.53333333333342</v>
      </c>
      <c r="K83" s="31">
        <v>545.6</v>
      </c>
      <c r="L83" s="31">
        <v>528.29999999999995</v>
      </c>
      <c r="M83" s="31">
        <v>1.6216999999999999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273.8</v>
      </c>
      <c r="D84" s="36">
        <v>272.86666666666673</v>
      </c>
      <c r="E84" s="36">
        <v>268.63333333333344</v>
      </c>
      <c r="F84" s="36">
        <v>263.4666666666667</v>
      </c>
      <c r="G84" s="36">
        <v>259.23333333333341</v>
      </c>
      <c r="H84" s="36">
        <v>278.03333333333347</v>
      </c>
      <c r="I84" s="36">
        <v>282.26666666666671</v>
      </c>
      <c r="J84" s="36">
        <v>287.43333333333351</v>
      </c>
      <c r="K84" s="31">
        <v>277.10000000000002</v>
      </c>
      <c r="L84" s="31">
        <v>267.7</v>
      </c>
      <c r="M84" s="31">
        <v>41.859200000000001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1523.5</v>
      </c>
      <c r="D85" s="36">
        <v>1525.3833333333332</v>
      </c>
      <c r="E85" s="36">
        <v>1507.7666666666664</v>
      </c>
      <c r="F85" s="36">
        <v>1492.0333333333333</v>
      </c>
      <c r="G85" s="36">
        <v>1474.4166666666665</v>
      </c>
      <c r="H85" s="36">
        <v>1541.1166666666663</v>
      </c>
      <c r="I85" s="36">
        <v>1558.7333333333331</v>
      </c>
      <c r="J85" s="36">
        <v>1574.4666666666662</v>
      </c>
      <c r="K85" s="31">
        <v>1543</v>
      </c>
      <c r="L85" s="31">
        <v>1509.65</v>
      </c>
      <c r="M85" s="31">
        <v>1.3878299999999999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732</v>
      </c>
      <c r="D86" s="36">
        <v>737.93333333333339</v>
      </c>
      <c r="E86" s="36">
        <v>719.86666666666679</v>
      </c>
      <c r="F86" s="36">
        <v>707.73333333333335</v>
      </c>
      <c r="G86" s="36">
        <v>689.66666666666674</v>
      </c>
      <c r="H86" s="36">
        <v>750.06666666666683</v>
      </c>
      <c r="I86" s="36">
        <v>768.13333333333344</v>
      </c>
      <c r="J86" s="36">
        <v>780.26666666666688</v>
      </c>
      <c r="K86" s="31">
        <v>756</v>
      </c>
      <c r="L86" s="31">
        <v>725.8</v>
      </c>
      <c r="M86" s="31">
        <v>19.201429999999998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6012.15</v>
      </c>
      <c r="D87" s="36">
        <v>6036.3499999999995</v>
      </c>
      <c r="E87" s="36">
        <v>5933.7999999999993</v>
      </c>
      <c r="F87" s="36">
        <v>5855.45</v>
      </c>
      <c r="G87" s="36">
        <v>5752.9</v>
      </c>
      <c r="H87" s="36">
        <v>6114.6999999999989</v>
      </c>
      <c r="I87" s="36">
        <v>6217.25</v>
      </c>
      <c r="J87" s="36">
        <v>6295.5999999999985</v>
      </c>
      <c r="K87" s="31">
        <v>6138.9</v>
      </c>
      <c r="L87" s="31">
        <v>5958</v>
      </c>
      <c r="M87" s="31">
        <v>0.55306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1407.25</v>
      </c>
      <c r="D88" s="36">
        <v>1424.5333333333335</v>
      </c>
      <c r="E88" s="36">
        <v>1363.7166666666672</v>
      </c>
      <c r="F88" s="36">
        <v>1320.1833333333336</v>
      </c>
      <c r="G88" s="36">
        <v>1259.3666666666672</v>
      </c>
      <c r="H88" s="36">
        <v>1468.0666666666671</v>
      </c>
      <c r="I88" s="36">
        <v>1528.8833333333332</v>
      </c>
      <c r="J88" s="36">
        <v>1572.416666666667</v>
      </c>
      <c r="K88" s="31">
        <v>1485.35</v>
      </c>
      <c r="L88" s="31">
        <v>1381</v>
      </c>
      <c r="M88" s="31">
        <v>24.339639999999999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1633.3</v>
      </c>
      <c r="D89" s="36">
        <v>1639.4333333333334</v>
      </c>
      <c r="E89" s="36">
        <v>1614.9166666666667</v>
      </c>
      <c r="F89" s="36">
        <v>1596.5333333333333</v>
      </c>
      <c r="G89" s="36">
        <v>1572.0166666666667</v>
      </c>
      <c r="H89" s="36">
        <v>1657.8166666666668</v>
      </c>
      <c r="I89" s="36">
        <v>1682.3333333333333</v>
      </c>
      <c r="J89" s="36">
        <v>1700.7166666666669</v>
      </c>
      <c r="K89" s="31">
        <v>1663.95</v>
      </c>
      <c r="L89" s="31">
        <v>1621.05</v>
      </c>
      <c r="M89" s="31">
        <v>0.45911999999999997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540.54999999999995</v>
      </c>
      <c r="D90" s="36">
        <v>542.75</v>
      </c>
      <c r="E90" s="36">
        <v>535.9</v>
      </c>
      <c r="F90" s="36">
        <v>531.25</v>
      </c>
      <c r="G90" s="36">
        <v>524.4</v>
      </c>
      <c r="H90" s="36">
        <v>547.4</v>
      </c>
      <c r="I90" s="36">
        <v>554.24999999999989</v>
      </c>
      <c r="J90" s="36">
        <v>558.9</v>
      </c>
      <c r="K90" s="31">
        <v>549.6</v>
      </c>
      <c r="L90" s="31">
        <v>538.1</v>
      </c>
      <c r="M90" s="31">
        <v>3.6787899999999998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31087.35</v>
      </c>
      <c r="D91" s="36">
        <v>31097.5</v>
      </c>
      <c r="E91" s="36">
        <v>30794.85</v>
      </c>
      <c r="F91" s="36">
        <v>30502.35</v>
      </c>
      <c r="G91" s="36">
        <v>30199.699999999997</v>
      </c>
      <c r="H91" s="36">
        <v>31390</v>
      </c>
      <c r="I91" s="36">
        <v>31692.65</v>
      </c>
      <c r="J91" s="36">
        <v>31985.15</v>
      </c>
      <c r="K91" s="31">
        <v>31400.15</v>
      </c>
      <c r="L91" s="31">
        <v>30805</v>
      </c>
      <c r="M91" s="31">
        <v>0.34116999999999997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963.4</v>
      </c>
      <c r="D92" s="36">
        <v>975.7166666666667</v>
      </c>
      <c r="E92" s="36">
        <v>945.33333333333337</v>
      </c>
      <c r="F92" s="36">
        <v>927.26666666666665</v>
      </c>
      <c r="G92" s="36">
        <v>896.88333333333333</v>
      </c>
      <c r="H92" s="36">
        <v>993.78333333333342</v>
      </c>
      <c r="I92" s="36">
        <v>1024.1666666666665</v>
      </c>
      <c r="J92" s="36">
        <v>1042.2333333333336</v>
      </c>
      <c r="K92" s="31">
        <v>1006.1</v>
      </c>
      <c r="L92" s="31">
        <v>957.65</v>
      </c>
      <c r="M92" s="31">
        <v>3.7299000000000002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16.100000000000001</v>
      </c>
      <c r="D93" s="36">
        <v>16.066666666666666</v>
      </c>
      <c r="E93" s="36">
        <v>15.783333333333331</v>
      </c>
      <c r="F93" s="36">
        <v>15.466666666666665</v>
      </c>
      <c r="G93" s="36">
        <v>15.18333333333333</v>
      </c>
      <c r="H93" s="36">
        <v>16.383333333333333</v>
      </c>
      <c r="I93" s="36">
        <v>16.666666666666671</v>
      </c>
      <c r="J93" s="36">
        <v>16.983333333333334</v>
      </c>
      <c r="K93" s="31">
        <v>16.350000000000001</v>
      </c>
      <c r="L93" s="31">
        <v>15.75</v>
      </c>
      <c r="M93" s="31">
        <v>159.94030000000001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4826.8</v>
      </c>
      <c r="D94" s="36">
        <v>4816.2666666666664</v>
      </c>
      <c r="E94" s="36">
        <v>4791.5333333333328</v>
      </c>
      <c r="F94" s="36">
        <v>4756.2666666666664</v>
      </c>
      <c r="G94" s="36">
        <v>4731.5333333333328</v>
      </c>
      <c r="H94" s="36">
        <v>4851.5333333333328</v>
      </c>
      <c r="I94" s="36">
        <v>4876.2666666666664</v>
      </c>
      <c r="J94" s="36">
        <v>4911.5333333333328</v>
      </c>
      <c r="K94" s="31">
        <v>4841</v>
      </c>
      <c r="L94" s="31">
        <v>4781</v>
      </c>
      <c r="M94" s="31">
        <v>2.3521899999999998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1906.85</v>
      </c>
      <c r="D95" s="36">
        <v>1895.5833333333333</v>
      </c>
      <c r="E95" s="36">
        <v>1872.3166666666666</v>
      </c>
      <c r="F95" s="36">
        <v>1837.7833333333333</v>
      </c>
      <c r="G95" s="36">
        <v>1814.5166666666667</v>
      </c>
      <c r="H95" s="36">
        <v>1930.1166666666666</v>
      </c>
      <c r="I95" s="36">
        <v>1953.3833333333334</v>
      </c>
      <c r="J95" s="36">
        <v>1987.9166666666665</v>
      </c>
      <c r="K95" s="31">
        <v>1918.85</v>
      </c>
      <c r="L95" s="31">
        <v>1861.05</v>
      </c>
      <c r="M95" s="31">
        <v>0.82896000000000003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575.65</v>
      </c>
      <c r="D96" s="36">
        <v>578.9</v>
      </c>
      <c r="E96" s="36">
        <v>569</v>
      </c>
      <c r="F96" s="36">
        <v>562.35</v>
      </c>
      <c r="G96" s="36">
        <v>552.45000000000005</v>
      </c>
      <c r="H96" s="36">
        <v>585.54999999999995</v>
      </c>
      <c r="I96" s="36">
        <v>595.44999999999982</v>
      </c>
      <c r="J96" s="36">
        <v>602.09999999999991</v>
      </c>
      <c r="K96" s="31">
        <v>588.79999999999995</v>
      </c>
      <c r="L96" s="31">
        <v>572.25</v>
      </c>
      <c r="M96" s="31">
        <v>1.91865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140.85</v>
      </c>
      <c r="D97" s="36">
        <v>139.33333333333334</v>
      </c>
      <c r="E97" s="36">
        <v>136.16666666666669</v>
      </c>
      <c r="F97" s="36">
        <v>131.48333333333335</v>
      </c>
      <c r="G97" s="36">
        <v>128.31666666666669</v>
      </c>
      <c r="H97" s="36">
        <v>144.01666666666668</v>
      </c>
      <c r="I97" s="36">
        <v>147.18333333333337</v>
      </c>
      <c r="J97" s="36">
        <v>151.86666666666667</v>
      </c>
      <c r="K97" s="31">
        <v>142.5</v>
      </c>
      <c r="L97" s="31">
        <v>134.65</v>
      </c>
      <c r="M97" s="31">
        <v>142.82731999999999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504.6</v>
      </c>
      <c r="D98" s="36">
        <v>508.18333333333339</v>
      </c>
      <c r="E98" s="36">
        <v>497.66666666666674</v>
      </c>
      <c r="F98" s="36">
        <v>490.73333333333335</v>
      </c>
      <c r="G98" s="36">
        <v>480.2166666666667</v>
      </c>
      <c r="H98" s="36">
        <v>515.11666666666679</v>
      </c>
      <c r="I98" s="36">
        <v>525.63333333333344</v>
      </c>
      <c r="J98" s="36">
        <v>532.56666666666683</v>
      </c>
      <c r="K98" s="31">
        <v>518.70000000000005</v>
      </c>
      <c r="L98" s="31">
        <v>501.25</v>
      </c>
      <c r="M98" s="31">
        <v>35.418399999999998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480.2</v>
      </c>
      <c r="D99" s="36">
        <v>482.38333333333338</v>
      </c>
      <c r="E99" s="36">
        <v>474.01666666666677</v>
      </c>
      <c r="F99" s="36">
        <v>467.83333333333337</v>
      </c>
      <c r="G99" s="36">
        <v>459.46666666666675</v>
      </c>
      <c r="H99" s="36">
        <v>488.56666666666678</v>
      </c>
      <c r="I99" s="36">
        <v>496.93333333333345</v>
      </c>
      <c r="J99" s="36">
        <v>503.11666666666679</v>
      </c>
      <c r="K99" s="31">
        <v>490.75</v>
      </c>
      <c r="L99" s="31">
        <v>476.2</v>
      </c>
      <c r="M99" s="31">
        <v>7.6978499999999999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4895.05</v>
      </c>
      <c r="D100" s="36">
        <v>4907.6833333333334</v>
      </c>
      <c r="E100" s="36">
        <v>4877.3666666666668</v>
      </c>
      <c r="F100" s="36">
        <v>4859.6833333333334</v>
      </c>
      <c r="G100" s="36">
        <v>4829.3666666666668</v>
      </c>
      <c r="H100" s="36">
        <v>4925.3666666666668</v>
      </c>
      <c r="I100" s="36">
        <v>4955.6833333333343</v>
      </c>
      <c r="J100" s="36">
        <v>4973.3666666666668</v>
      </c>
      <c r="K100" s="31">
        <v>4938</v>
      </c>
      <c r="L100" s="31">
        <v>4890</v>
      </c>
      <c r="M100" s="31">
        <v>0.14399000000000001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387.25</v>
      </c>
      <c r="D101" s="36">
        <v>388.8</v>
      </c>
      <c r="E101" s="36">
        <v>382.55</v>
      </c>
      <c r="F101" s="36">
        <v>377.85</v>
      </c>
      <c r="G101" s="36">
        <v>371.6</v>
      </c>
      <c r="H101" s="36">
        <v>393.5</v>
      </c>
      <c r="I101" s="36">
        <v>399.75</v>
      </c>
      <c r="J101" s="36">
        <v>404.45</v>
      </c>
      <c r="K101" s="31">
        <v>395.05</v>
      </c>
      <c r="L101" s="31">
        <v>384.1</v>
      </c>
      <c r="M101" s="31">
        <v>1.4805999999999999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233.25</v>
      </c>
      <c r="D102" s="36">
        <v>235.23333333333335</v>
      </c>
      <c r="E102" s="36">
        <v>228.66666666666669</v>
      </c>
      <c r="F102" s="36">
        <v>224.08333333333334</v>
      </c>
      <c r="G102" s="36">
        <v>217.51666666666668</v>
      </c>
      <c r="H102" s="36">
        <v>239.81666666666669</v>
      </c>
      <c r="I102" s="36">
        <v>246.38333333333335</v>
      </c>
      <c r="J102" s="36">
        <v>250.9666666666667</v>
      </c>
      <c r="K102" s="31">
        <v>241.8</v>
      </c>
      <c r="L102" s="31">
        <v>230.65</v>
      </c>
      <c r="M102" s="31">
        <v>8.3487500000000008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798.95</v>
      </c>
      <c r="D103" s="36">
        <v>800.98333333333323</v>
      </c>
      <c r="E103" s="36">
        <v>793.96666666666647</v>
      </c>
      <c r="F103" s="36">
        <v>788.98333333333323</v>
      </c>
      <c r="G103" s="36">
        <v>781.96666666666647</v>
      </c>
      <c r="H103" s="36">
        <v>805.96666666666647</v>
      </c>
      <c r="I103" s="36">
        <v>812.98333333333312</v>
      </c>
      <c r="J103" s="36">
        <v>817.96666666666647</v>
      </c>
      <c r="K103" s="31">
        <v>808</v>
      </c>
      <c r="L103" s="31">
        <v>796</v>
      </c>
      <c r="M103" s="31">
        <v>2.9213499999999999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612.45000000000005</v>
      </c>
      <c r="D104" s="36">
        <v>612.83333333333337</v>
      </c>
      <c r="E104" s="36">
        <v>606.7166666666667</v>
      </c>
      <c r="F104" s="36">
        <v>600.98333333333335</v>
      </c>
      <c r="G104" s="36">
        <v>594.86666666666667</v>
      </c>
      <c r="H104" s="36">
        <v>618.56666666666672</v>
      </c>
      <c r="I104" s="36">
        <v>624.68333333333328</v>
      </c>
      <c r="J104" s="36">
        <v>630.41666666666674</v>
      </c>
      <c r="K104" s="31">
        <v>618.95000000000005</v>
      </c>
      <c r="L104" s="31">
        <v>607.1</v>
      </c>
      <c r="M104" s="31">
        <v>38.011490000000002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224.3</v>
      </c>
      <c r="D105" s="36">
        <v>223.78333333333333</v>
      </c>
      <c r="E105" s="36">
        <v>220.56666666666666</v>
      </c>
      <c r="F105" s="36">
        <v>216.83333333333334</v>
      </c>
      <c r="G105" s="36">
        <v>213.61666666666667</v>
      </c>
      <c r="H105" s="36">
        <v>227.51666666666665</v>
      </c>
      <c r="I105" s="36">
        <v>230.73333333333329</v>
      </c>
      <c r="J105" s="36">
        <v>234.46666666666664</v>
      </c>
      <c r="K105" s="31">
        <v>227</v>
      </c>
      <c r="L105" s="31">
        <v>220.05</v>
      </c>
      <c r="M105" s="31">
        <v>5.5180600000000002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1252</v>
      </c>
      <c r="D106" s="36">
        <v>1265.3999999999999</v>
      </c>
      <c r="E106" s="36">
        <v>1223.5999999999997</v>
      </c>
      <c r="F106" s="36">
        <v>1195.1999999999998</v>
      </c>
      <c r="G106" s="36">
        <v>1153.3999999999996</v>
      </c>
      <c r="H106" s="36">
        <v>1293.7999999999997</v>
      </c>
      <c r="I106" s="36">
        <v>1335.6</v>
      </c>
      <c r="J106" s="36">
        <v>1363.9999999999998</v>
      </c>
      <c r="K106" s="31">
        <v>1307.2</v>
      </c>
      <c r="L106" s="31">
        <v>1237</v>
      </c>
      <c r="M106" s="31">
        <v>1.1808799999999999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207.5</v>
      </c>
      <c r="D107" s="36">
        <v>208.48333333333335</v>
      </c>
      <c r="E107" s="36">
        <v>205.01666666666671</v>
      </c>
      <c r="F107" s="36">
        <v>202.53333333333336</v>
      </c>
      <c r="G107" s="36">
        <v>199.06666666666672</v>
      </c>
      <c r="H107" s="36">
        <v>210.9666666666667</v>
      </c>
      <c r="I107" s="36">
        <v>214.43333333333334</v>
      </c>
      <c r="J107" s="36">
        <v>216.91666666666669</v>
      </c>
      <c r="K107" s="31">
        <v>211.95</v>
      </c>
      <c r="L107" s="31">
        <v>206</v>
      </c>
      <c r="M107" s="31">
        <v>22.747520000000002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2638.8</v>
      </c>
      <c r="D108" s="36">
        <v>2662.7999999999997</v>
      </c>
      <c r="E108" s="36">
        <v>2598.5999999999995</v>
      </c>
      <c r="F108" s="36">
        <v>2558.3999999999996</v>
      </c>
      <c r="G108" s="36">
        <v>2494.1999999999994</v>
      </c>
      <c r="H108" s="36">
        <v>2702.9999999999995</v>
      </c>
      <c r="I108" s="36">
        <v>2767.1999999999994</v>
      </c>
      <c r="J108" s="36">
        <v>2807.3999999999996</v>
      </c>
      <c r="K108" s="31">
        <v>2727</v>
      </c>
      <c r="L108" s="31">
        <v>2622.6</v>
      </c>
      <c r="M108" s="31">
        <v>2.0137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63.95</v>
      </c>
      <c r="D109" s="36">
        <v>64.55</v>
      </c>
      <c r="E109" s="36">
        <v>63.149999999999991</v>
      </c>
      <c r="F109" s="36">
        <v>62.349999999999994</v>
      </c>
      <c r="G109" s="36">
        <v>60.949999999999989</v>
      </c>
      <c r="H109" s="36">
        <v>65.349999999999994</v>
      </c>
      <c r="I109" s="36">
        <v>66.75</v>
      </c>
      <c r="J109" s="36">
        <v>67.55</v>
      </c>
      <c r="K109" s="31">
        <v>65.95</v>
      </c>
      <c r="L109" s="31">
        <v>63.75</v>
      </c>
      <c r="M109" s="31">
        <v>107.86579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1877.25</v>
      </c>
      <c r="D110" s="36">
        <v>1882</v>
      </c>
      <c r="E110" s="36">
        <v>1857.25</v>
      </c>
      <c r="F110" s="36">
        <v>1837.25</v>
      </c>
      <c r="G110" s="36">
        <v>1812.5</v>
      </c>
      <c r="H110" s="36">
        <v>1902</v>
      </c>
      <c r="I110" s="36">
        <v>1926.75</v>
      </c>
      <c r="J110" s="36">
        <v>1946.75</v>
      </c>
      <c r="K110" s="31">
        <v>1906.75</v>
      </c>
      <c r="L110" s="31">
        <v>1862</v>
      </c>
      <c r="M110" s="31">
        <v>7.7097300000000004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644.1</v>
      </c>
      <c r="D111" s="36">
        <v>650.83333333333337</v>
      </c>
      <c r="E111" s="36">
        <v>633.86666666666679</v>
      </c>
      <c r="F111" s="36">
        <v>623.63333333333344</v>
      </c>
      <c r="G111" s="36">
        <v>606.66666666666686</v>
      </c>
      <c r="H111" s="36">
        <v>661.06666666666672</v>
      </c>
      <c r="I111" s="36">
        <v>678.03333333333319</v>
      </c>
      <c r="J111" s="36">
        <v>688.26666666666665</v>
      </c>
      <c r="K111" s="31">
        <v>667.8</v>
      </c>
      <c r="L111" s="31">
        <v>640.6</v>
      </c>
      <c r="M111" s="31">
        <v>1.6756500000000001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1742.4</v>
      </c>
      <c r="D112" s="36">
        <v>1730.7666666666667</v>
      </c>
      <c r="E112" s="36">
        <v>1686.6333333333332</v>
      </c>
      <c r="F112" s="36">
        <v>1630.8666666666666</v>
      </c>
      <c r="G112" s="36">
        <v>1586.7333333333331</v>
      </c>
      <c r="H112" s="36">
        <v>1786.5333333333333</v>
      </c>
      <c r="I112" s="36">
        <v>1830.666666666667</v>
      </c>
      <c r="J112" s="36">
        <v>1886.4333333333334</v>
      </c>
      <c r="K112" s="31">
        <v>1774.9</v>
      </c>
      <c r="L112" s="31">
        <v>1675</v>
      </c>
      <c r="M112" s="31">
        <v>10.768219999999999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7418.15</v>
      </c>
      <c r="D113" s="36">
        <v>7456.2666666666664</v>
      </c>
      <c r="E113" s="36">
        <v>7334.833333333333</v>
      </c>
      <c r="F113" s="36">
        <v>7251.5166666666664</v>
      </c>
      <c r="G113" s="36">
        <v>7130.083333333333</v>
      </c>
      <c r="H113" s="36">
        <v>7539.583333333333</v>
      </c>
      <c r="I113" s="36">
        <v>7661.0166666666673</v>
      </c>
      <c r="J113" s="36">
        <v>7744.333333333333</v>
      </c>
      <c r="K113" s="31">
        <v>7577.7</v>
      </c>
      <c r="L113" s="31">
        <v>7372.95</v>
      </c>
      <c r="M113" s="31">
        <v>0.18512999999999999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855.3</v>
      </c>
      <c r="D114" s="36">
        <v>854.84999999999991</v>
      </c>
      <c r="E114" s="36">
        <v>845.79999999999984</v>
      </c>
      <c r="F114" s="36">
        <v>836.3</v>
      </c>
      <c r="G114" s="36">
        <v>827.24999999999989</v>
      </c>
      <c r="H114" s="36">
        <v>864.3499999999998</v>
      </c>
      <c r="I114" s="36">
        <v>873.4</v>
      </c>
      <c r="J114" s="36">
        <v>882.89999999999975</v>
      </c>
      <c r="K114" s="31">
        <v>863.9</v>
      </c>
      <c r="L114" s="31">
        <v>845.35</v>
      </c>
      <c r="M114" s="31">
        <v>0.94293000000000005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377.3</v>
      </c>
      <c r="D115" s="36">
        <v>378.7166666666667</v>
      </c>
      <c r="E115" s="36">
        <v>373.43333333333339</v>
      </c>
      <c r="F115" s="36">
        <v>369.56666666666672</v>
      </c>
      <c r="G115" s="36">
        <v>364.28333333333342</v>
      </c>
      <c r="H115" s="36">
        <v>382.58333333333337</v>
      </c>
      <c r="I115" s="36">
        <v>387.86666666666667</v>
      </c>
      <c r="J115" s="36">
        <v>391.73333333333335</v>
      </c>
      <c r="K115" s="31">
        <v>384</v>
      </c>
      <c r="L115" s="31">
        <v>374.85</v>
      </c>
      <c r="M115" s="31">
        <v>12.43718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482.55</v>
      </c>
      <c r="D116" s="36">
        <v>483.83333333333331</v>
      </c>
      <c r="E116" s="36">
        <v>477.16666666666663</v>
      </c>
      <c r="F116" s="36">
        <v>471.7833333333333</v>
      </c>
      <c r="G116" s="36">
        <v>465.11666666666662</v>
      </c>
      <c r="H116" s="36">
        <v>489.21666666666664</v>
      </c>
      <c r="I116" s="36">
        <v>495.88333333333327</v>
      </c>
      <c r="J116" s="36">
        <v>501.26666666666665</v>
      </c>
      <c r="K116" s="31">
        <v>490.5</v>
      </c>
      <c r="L116" s="31">
        <v>478.45</v>
      </c>
      <c r="M116" s="31">
        <v>0.58928000000000003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1124.7</v>
      </c>
      <c r="D117" s="36">
        <v>1132.7</v>
      </c>
      <c r="E117" s="36">
        <v>1104.3500000000001</v>
      </c>
      <c r="F117" s="36">
        <v>1084</v>
      </c>
      <c r="G117" s="36">
        <v>1055.6500000000001</v>
      </c>
      <c r="H117" s="36">
        <v>1153.0500000000002</v>
      </c>
      <c r="I117" s="36">
        <v>1181.4000000000001</v>
      </c>
      <c r="J117" s="36">
        <v>1201.7500000000002</v>
      </c>
      <c r="K117" s="31">
        <v>1161.05</v>
      </c>
      <c r="L117" s="31">
        <v>1112.3499999999999</v>
      </c>
      <c r="M117" s="31">
        <v>0.43368000000000001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1203.05</v>
      </c>
      <c r="D118" s="36">
        <v>1213.0166666666667</v>
      </c>
      <c r="E118" s="36">
        <v>1190.0333333333333</v>
      </c>
      <c r="F118" s="36">
        <v>1177.0166666666667</v>
      </c>
      <c r="G118" s="36">
        <v>1154.0333333333333</v>
      </c>
      <c r="H118" s="36">
        <v>1226.0333333333333</v>
      </c>
      <c r="I118" s="36">
        <v>1249.0166666666664</v>
      </c>
      <c r="J118" s="36">
        <v>1262.0333333333333</v>
      </c>
      <c r="K118" s="31">
        <v>1236</v>
      </c>
      <c r="L118" s="31">
        <v>1200</v>
      </c>
      <c r="M118" s="31">
        <v>17.106909999999999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1462.45</v>
      </c>
      <c r="D119" s="36">
        <v>1461.5666666666668</v>
      </c>
      <c r="E119" s="36">
        <v>1450.2833333333338</v>
      </c>
      <c r="F119" s="36">
        <v>1438.116666666667</v>
      </c>
      <c r="G119" s="36">
        <v>1426.8333333333339</v>
      </c>
      <c r="H119" s="36">
        <v>1473.7333333333336</v>
      </c>
      <c r="I119" s="36">
        <v>1485.0166666666669</v>
      </c>
      <c r="J119" s="36">
        <v>1497.1833333333334</v>
      </c>
      <c r="K119" s="31">
        <v>1472.85</v>
      </c>
      <c r="L119" s="31">
        <v>1449.4</v>
      </c>
      <c r="M119" s="31">
        <v>10.39235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154.65</v>
      </c>
      <c r="D120" s="36">
        <v>154.9</v>
      </c>
      <c r="E120" s="36">
        <v>151.75</v>
      </c>
      <c r="F120" s="36">
        <v>148.85</v>
      </c>
      <c r="G120" s="36">
        <v>145.69999999999999</v>
      </c>
      <c r="H120" s="36">
        <v>157.80000000000001</v>
      </c>
      <c r="I120" s="36">
        <v>160.95000000000005</v>
      </c>
      <c r="J120" s="36">
        <v>163.85000000000002</v>
      </c>
      <c r="K120" s="31">
        <v>158.05000000000001</v>
      </c>
      <c r="L120" s="31">
        <v>152</v>
      </c>
      <c r="M120" s="31">
        <v>54.67389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1334.95</v>
      </c>
      <c r="D121" s="36">
        <v>1341.1833333333334</v>
      </c>
      <c r="E121" s="36">
        <v>1324.6666666666667</v>
      </c>
      <c r="F121" s="36">
        <v>1314.3833333333334</v>
      </c>
      <c r="G121" s="36">
        <v>1297.8666666666668</v>
      </c>
      <c r="H121" s="36">
        <v>1351.4666666666667</v>
      </c>
      <c r="I121" s="36">
        <v>1367.9833333333331</v>
      </c>
      <c r="J121" s="36">
        <v>1378.2666666666667</v>
      </c>
      <c r="K121" s="31">
        <v>1357.7</v>
      </c>
      <c r="L121" s="31">
        <v>1330.9</v>
      </c>
      <c r="M121" s="31">
        <v>1.2442200000000001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447.4</v>
      </c>
      <c r="D122" s="36">
        <v>447.46666666666664</v>
      </c>
      <c r="E122" s="36">
        <v>444.48333333333329</v>
      </c>
      <c r="F122" s="36">
        <v>441.56666666666666</v>
      </c>
      <c r="G122" s="36">
        <v>438.58333333333331</v>
      </c>
      <c r="H122" s="36">
        <v>450.38333333333327</v>
      </c>
      <c r="I122" s="36">
        <v>453.36666666666662</v>
      </c>
      <c r="J122" s="36">
        <v>456.28333333333325</v>
      </c>
      <c r="K122" s="31">
        <v>450.45</v>
      </c>
      <c r="L122" s="31">
        <v>444.55</v>
      </c>
      <c r="M122" s="31">
        <v>39.809719999999999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1141.2</v>
      </c>
      <c r="D123" s="36">
        <v>1139.0500000000002</v>
      </c>
      <c r="E123" s="36">
        <v>1107.2000000000003</v>
      </c>
      <c r="F123" s="36">
        <v>1073.2</v>
      </c>
      <c r="G123" s="36">
        <v>1041.3500000000001</v>
      </c>
      <c r="H123" s="36">
        <v>1173.0500000000004</v>
      </c>
      <c r="I123" s="36">
        <v>1204.9000000000003</v>
      </c>
      <c r="J123" s="36">
        <v>1238.9000000000005</v>
      </c>
      <c r="K123" s="31">
        <v>1170.9000000000001</v>
      </c>
      <c r="L123" s="31">
        <v>1105.05</v>
      </c>
      <c r="M123" s="31">
        <v>94.088210000000004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5682.2</v>
      </c>
      <c r="D124" s="36">
        <v>5703.2</v>
      </c>
      <c r="E124" s="36">
        <v>5581.4</v>
      </c>
      <c r="F124" s="36">
        <v>5480.5999999999995</v>
      </c>
      <c r="G124" s="36">
        <v>5358.7999999999993</v>
      </c>
      <c r="H124" s="36">
        <v>5804</v>
      </c>
      <c r="I124" s="36">
        <v>5925.8000000000011</v>
      </c>
      <c r="J124" s="36">
        <v>6026.6</v>
      </c>
      <c r="K124" s="31">
        <v>5825</v>
      </c>
      <c r="L124" s="31">
        <v>5602.4</v>
      </c>
      <c r="M124" s="31">
        <v>3.9114399999999998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2696.85</v>
      </c>
      <c r="D125" s="36">
        <v>2709.75</v>
      </c>
      <c r="E125" s="36">
        <v>2672.1</v>
      </c>
      <c r="F125" s="36">
        <v>2647.35</v>
      </c>
      <c r="G125" s="36">
        <v>2609.6999999999998</v>
      </c>
      <c r="H125" s="36">
        <v>2734.5</v>
      </c>
      <c r="I125" s="36">
        <v>2772.1499999999996</v>
      </c>
      <c r="J125" s="36">
        <v>2796.9</v>
      </c>
      <c r="K125" s="31">
        <v>2747.4</v>
      </c>
      <c r="L125" s="31">
        <v>2685</v>
      </c>
      <c r="M125" s="31">
        <v>3.1642999999999999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3069.4</v>
      </c>
      <c r="D126" s="36">
        <v>3103.1166666666668</v>
      </c>
      <c r="E126" s="36">
        <v>3031.2833333333338</v>
      </c>
      <c r="F126" s="36">
        <v>2993.166666666667</v>
      </c>
      <c r="G126" s="36">
        <v>2921.3333333333339</v>
      </c>
      <c r="H126" s="36">
        <v>3141.2333333333336</v>
      </c>
      <c r="I126" s="36">
        <v>3213.0666666666666</v>
      </c>
      <c r="J126" s="36">
        <v>3251.1833333333334</v>
      </c>
      <c r="K126" s="31">
        <v>3174.95</v>
      </c>
      <c r="L126" s="31">
        <v>3065</v>
      </c>
      <c r="M126" s="31">
        <v>2.1845699999999999</v>
      </c>
      <c r="N126" s="1"/>
      <c r="O126" s="1"/>
    </row>
    <row r="127" spans="1:15" ht="12.75" customHeight="1">
      <c r="A127" s="33">
        <v>117</v>
      </c>
      <c r="B127" s="53" t="s">
        <v>869</v>
      </c>
      <c r="C127" s="31">
        <v>1525.55</v>
      </c>
      <c r="D127" s="36">
        <v>1531.3833333333332</v>
      </c>
      <c r="E127" s="36">
        <v>1507.7666666666664</v>
      </c>
      <c r="F127" s="36">
        <v>1489.9833333333331</v>
      </c>
      <c r="G127" s="36">
        <v>1466.3666666666663</v>
      </c>
      <c r="H127" s="36">
        <v>1549.1666666666665</v>
      </c>
      <c r="I127" s="36">
        <v>1572.7833333333333</v>
      </c>
      <c r="J127" s="36">
        <v>1590.5666666666666</v>
      </c>
      <c r="K127" s="31">
        <v>1555</v>
      </c>
      <c r="L127" s="31">
        <v>1513.6</v>
      </c>
      <c r="M127" s="31">
        <v>1.13242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911.35</v>
      </c>
      <c r="D128" s="36">
        <v>913.35</v>
      </c>
      <c r="E128" s="36">
        <v>890</v>
      </c>
      <c r="F128" s="36">
        <v>868.65</v>
      </c>
      <c r="G128" s="36">
        <v>845.3</v>
      </c>
      <c r="H128" s="36">
        <v>934.7</v>
      </c>
      <c r="I128" s="36">
        <v>958.05000000000018</v>
      </c>
      <c r="J128" s="36">
        <v>979.40000000000009</v>
      </c>
      <c r="K128" s="31">
        <v>936.7</v>
      </c>
      <c r="L128" s="31">
        <v>892</v>
      </c>
      <c r="M128" s="31">
        <v>23.31541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1154.55</v>
      </c>
      <c r="D129" s="36">
        <v>1154.3499999999999</v>
      </c>
      <c r="E129" s="36">
        <v>1141.7999999999997</v>
      </c>
      <c r="F129" s="36">
        <v>1129.0499999999997</v>
      </c>
      <c r="G129" s="36">
        <v>1116.4999999999995</v>
      </c>
      <c r="H129" s="36">
        <v>1167.0999999999999</v>
      </c>
      <c r="I129" s="36">
        <v>1179.6500000000001</v>
      </c>
      <c r="J129" s="36">
        <v>1192.4000000000001</v>
      </c>
      <c r="K129" s="31">
        <v>1166.9000000000001</v>
      </c>
      <c r="L129" s="31">
        <v>1141.5999999999999</v>
      </c>
      <c r="M129" s="31">
        <v>1.81426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4470.55</v>
      </c>
      <c r="D130" s="36">
        <v>4461.5333333333328</v>
      </c>
      <c r="E130" s="36">
        <v>4399.0666666666657</v>
      </c>
      <c r="F130" s="36">
        <v>4327.583333333333</v>
      </c>
      <c r="G130" s="36">
        <v>4265.1166666666659</v>
      </c>
      <c r="H130" s="36">
        <v>4533.0166666666655</v>
      </c>
      <c r="I130" s="36">
        <v>4595.4833333333327</v>
      </c>
      <c r="J130" s="36">
        <v>4666.9666666666653</v>
      </c>
      <c r="K130" s="31">
        <v>4524</v>
      </c>
      <c r="L130" s="31">
        <v>4390.05</v>
      </c>
      <c r="M130" s="31">
        <v>0.22431000000000001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1471.95</v>
      </c>
      <c r="D131" s="36">
        <v>1475.6499999999999</v>
      </c>
      <c r="E131" s="36">
        <v>1457.2999999999997</v>
      </c>
      <c r="F131" s="36">
        <v>1442.6499999999999</v>
      </c>
      <c r="G131" s="36">
        <v>1424.2999999999997</v>
      </c>
      <c r="H131" s="36">
        <v>1490.2999999999997</v>
      </c>
      <c r="I131" s="36">
        <v>1508.6499999999996</v>
      </c>
      <c r="J131" s="36">
        <v>1523.2999999999997</v>
      </c>
      <c r="K131" s="31">
        <v>1494</v>
      </c>
      <c r="L131" s="31">
        <v>1461</v>
      </c>
      <c r="M131" s="31">
        <v>1.8692800000000001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290.2</v>
      </c>
      <c r="D132" s="36">
        <v>288</v>
      </c>
      <c r="E132" s="36">
        <v>284.39999999999998</v>
      </c>
      <c r="F132" s="36">
        <v>278.59999999999997</v>
      </c>
      <c r="G132" s="36">
        <v>274.99999999999994</v>
      </c>
      <c r="H132" s="36">
        <v>293.8</v>
      </c>
      <c r="I132" s="36">
        <v>297.40000000000003</v>
      </c>
      <c r="J132" s="36">
        <v>303.20000000000005</v>
      </c>
      <c r="K132" s="31">
        <v>291.60000000000002</v>
      </c>
      <c r="L132" s="31">
        <v>282.2</v>
      </c>
      <c r="M132" s="31">
        <v>74.751829999999998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2988.2</v>
      </c>
      <c r="D133" s="36">
        <v>2985.1999999999994</v>
      </c>
      <c r="E133" s="36">
        <v>2925.5499999999988</v>
      </c>
      <c r="F133" s="36">
        <v>2862.8999999999996</v>
      </c>
      <c r="G133" s="36">
        <v>2803.2499999999991</v>
      </c>
      <c r="H133" s="36">
        <v>3047.8499999999985</v>
      </c>
      <c r="I133" s="36">
        <v>3107.4999999999991</v>
      </c>
      <c r="J133" s="36">
        <v>3170.1499999999983</v>
      </c>
      <c r="K133" s="31">
        <v>3044.85</v>
      </c>
      <c r="L133" s="31">
        <v>2922.55</v>
      </c>
      <c r="M133" s="31">
        <v>11.117089999999999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2102.65</v>
      </c>
      <c r="D134" s="36">
        <v>2124.2000000000003</v>
      </c>
      <c r="E134" s="36">
        <v>2063.4500000000007</v>
      </c>
      <c r="F134" s="36">
        <v>2024.2500000000005</v>
      </c>
      <c r="G134" s="36">
        <v>1963.5000000000009</v>
      </c>
      <c r="H134" s="36">
        <v>2163.4000000000005</v>
      </c>
      <c r="I134" s="36">
        <v>2224.1499999999996</v>
      </c>
      <c r="J134" s="36">
        <v>2263.3500000000004</v>
      </c>
      <c r="K134" s="31">
        <v>2184.9499999999998</v>
      </c>
      <c r="L134" s="31">
        <v>2085</v>
      </c>
      <c r="M134" s="31">
        <v>3.3229899999999999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933.8</v>
      </c>
      <c r="D135" s="36">
        <v>935.79999999999984</v>
      </c>
      <c r="E135" s="36">
        <v>924.04999999999973</v>
      </c>
      <c r="F135" s="36">
        <v>914.29999999999984</v>
      </c>
      <c r="G135" s="36">
        <v>902.54999999999973</v>
      </c>
      <c r="H135" s="36">
        <v>945.54999999999973</v>
      </c>
      <c r="I135" s="36">
        <v>957.3</v>
      </c>
      <c r="J135" s="36">
        <v>967.04999999999973</v>
      </c>
      <c r="K135" s="31">
        <v>947.55</v>
      </c>
      <c r="L135" s="31">
        <v>926.05</v>
      </c>
      <c r="M135" s="31">
        <v>0.20349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918.25</v>
      </c>
      <c r="D136" s="36">
        <v>916.88333333333321</v>
      </c>
      <c r="E136" s="36">
        <v>905.4166666666664</v>
      </c>
      <c r="F136" s="36">
        <v>892.58333333333314</v>
      </c>
      <c r="G136" s="36">
        <v>881.11666666666633</v>
      </c>
      <c r="H136" s="36">
        <v>929.71666666666647</v>
      </c>
      <c r="I136" s="36">
        <v>941.18333333333317</v>
      </c>
      <c r="J136" s="36">
        <v>954.01666666666654</v>
      </c>
      <c r="K136" s="31">
        <v>928.35</v>
      </c>
      <c r="L136" s="31">
        <v>904.05</v>
      </c>
      <c r="M136" s="31">
        <v>46.369239999999998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503.05</v>
      </c>
      <c r="D137" s="36">
        <v>505.03333333333336</v>
      </c>
      <c r="E137" s="36">
        <v>500.2166666666667</v>
      </c>
      <c r="F137" s="36">
        <v>497.38333333333333</v>
      </c>
      <c r="G137" s="36">
        <v>492.56666666666666</v>
      </c>
      <c r="H137" s="36">
        <v>507.86666666666673</v>
      </c>
      <c r="I137" s="36">
        <v>512.68333333333339</v>
      </c>
      <c r="J137" s="36">
        <v>515.51666666666677</v>
      </c>
      <c r="K137" s="31">
        <v>509.85</v>
      </c>
      <c r="L137" s="31">
        <v>502.2</v>
      </c>
      <c r="M137" s="31">
        <v>36.025399999999998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2010.9</v>
      </c>
      <c r="D138" s="36">
        <v>2001.9666666666665</v>
      </c>
      <c r="E138" s="36">
        <v>1988.9333333333329</v>
      </c>
      <c r="F138" s="36">
        <v>1966.9666666666665</v>
      </c>
      <c r="G138" s="36">
        <v>1953.9333333333329</v>
      </c>
      <c r="H138" s="36">
        <v>2023.9333333333329</v>
      </c>
      <c r="I138" s="36">
        <v>2036.9666666666662</v>
      </c>
      <c r="J138" s="36">
        <v>2058.9333333333329</v>
      </c>
      <c r="K138" s="31">
        <v>2015</v>
      </c>
      <c r="L138" s="31">
        <v>1980</v>
      </c>
      <c r="M138" s="31">
        <v>5.7196600000000002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2653.6</v>
      </c>
      <c r="D139" s="36">
        <v>2674.2000000000003</v>
      </c>
      <c r="E139" s="36">
        <v>2614.4000000000005</v>
      </c>
      <c r="F139" s="36">
        <v>2575.2000000000003</v>
      </c>
      <c r="G139" s="36">
        <v>2515.4000000000005</v>
      </c>
      <c r="H139" s="36">
        <v>2713.4000000000005</v>
      </c>
      <c r="I139" s="36">
        <v>2773.2000000000007</v>
      </c>
      <c r="J139" s="36">
        <v>2812.4000000000005</v>
      </c>
      <c r="K139" s="31">
        <v>2734</v>
      </c>
      <c r="L139" s="31">
        <v>2635</v>
      </c>
      <c r="M139" s="31">
        <v>1.1308400000000001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555.1</v>
      </c>
      <c r="D140" s="36">
        <v>560.83333333333337</v>
      </c>
      <c r="E140" s="36">
        <v>546.66666666666674</v>
      </c>
      <c r="F140" s="36">
        <v>538.23333333333335</v>
      </c>
      <c r="G140" s="36">
        <v>524.06666666666672</v>
      </c>
      <c r="H140" s="36">
        <v>569.26666666666677</v>
      </c>
      <c r="I140" s="36">
        <v>583.43333333333351</v>
      </c>
      <c r="J140" s="36">
        <v>591.86666666666679</v>
      </c>
      <c r="K140" s="31">
        <v>575</v>
      </c>
      <c r="L140" s="31">
        <v>552.4</v>
      </c>
      <c r="M140" s="31">
        <v>4.3320299999999996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2206.8000000000002</v>
      </c>
      <c r="D141" s="36">
        <v>2220.6</v>
      </c>
      <c r="E141" s="36">
        <v>2183.25</v>
      </c>
      <c r="F141" s="36">
        <v>2159.7000000000003</v>
      </c>
      <c r="G141" s="36">
        <v>2122.3500000000004</v>
      </c>
      <c r="H141" s="36">
        <v>2244.1499999999996</v>
      </c>
      <c r="I141" s="36">
        <v>2281.4999999999991</v>
      </c>
      <c r="J141" s="36">
        <v>2305.0499999999993</v>
      </c>
      <c r="K141" s="31">
        <v>2257.9499999999998</v>
      </c>
      <c r="L141" s="31">
        <v>2197.0500000000002</v>
      </c>
      <c r="M141" s="31">
        <v>3.6486999999999998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455</v>
      </c>
      <c r="D142" s="36">
        <v>457.88333333333338</v>
      </c>
      <c r="E142" s="36">
        <v>450.01666666666677</v>
      </c>
      <c r="F142" s="36">
        <v>445.03333333333336</v>
      </c>
      <c r="G142" s="36">
        <v>437.16666666666674</v>
      </c>
      <c r="H142" s="36">
        <v>462.86666666666679</v>
      </c>
      <c r="I142" s="36">
        <v>470.73333333333346</v>
      </c>
      <c r="J142" s="36">
        <v>475.71666666666681</v>
      </c>
      <c r="K142" s="31">
        <v>465.75</v>
      </c>
      <c r="L142" s="31">
        <v>452.9</v>
      </c>
      <c r="M142" s="31">
        <v>19.22757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126</v>
      </c>
      <c r="D143" s="36">
        <v>126.39999999999999</v>
      </c>
      <c r="E143" s="36">
        <v>125.14999999999998</v>
      </c>
      <c r="F143" s="36">
        <v>124.29999999999998</v>
      </c>
      <c r="G143" s="36">
        <v>123.04999999999997</v>
      </c>
      <c r="H143" s="36">
        <v>127.24999999999999</v>
      </c>
      <c r="I143" s="36">
        <v>128.5</v>
      </c>
      <c r="J143" s="36">
        <v>129.35</v>
      </c>
      <c r="K143" s="31">
        <v>127.65</v>
      </c>
      <c r="L143" s="31">
        <v>125.55</v>
      </c>
      <c r="M143" s="31">
        <v>22.704409999999999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159.15</v>
      </c>
      <c r="D144" s="36">
        <v>158.11666666666667</v>
      </c>
      <c r="E144" s="36">
        <v>156.53333333333336</v>
      </c>
      <c r="F144" s="36">
        <v>153.91666666666669</v>
      </c>
      <c r="G144" s="36">
        <v>152.33333333333337</v>
      </c>
      <c r="H144" s="36">
        <v>160.73333333333335</v>
      </c>
      <c r="I144" s="36">
        <v>162.31666666666666</v>
      </c>
      <c r="J144" s="36">
        <v>164.93333333333334</v>
      </c>
      <c r="K144" s="31">
        <v>159.69999999999999</v>
      </c>
      <c r="L144" s="31">
        <v>155.5</v>
      </c>
      <c r="M144" s="31">
        <v>28.39527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3796</v>
      </c>
      <c r="D145" s="36">
        <v>3776.5166666666664</v>
      </c>
      <c r="E145" s="36">
        <v>3740.0333333333328</v>
      </c>
      <c r="F145" s="36">
        <v>3684.0666666666666</v>
      </c>
      <c r="G145" s="36">
        <v>3647.583333333333</v>
      </c>
      <c r="H145" s="36">
        <v>3832.4833333333327</v>
      </c>
      <c r="I145" s="36">
        <v>3868.9666666666662</v>
      </c>
      <c r="J145" s="36">
        <v>3924.9333333333325</v>
      </c>
      <c r="K145" s="31">
        <v>3813</v>
      </c>
      <c r="L145" s="31">
        <v>3720.55</v>
      </c>
      <c r="M145" s="31">
        <v>6.0278600000000004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7635.3</v>
      </c>
      <c r="D146" s="36">
        <v>7666.7833333333328</v>
      </c>
      <c r="E146" s="36">
        <v>7583.6166666666659</v>
      </c>
      <c r="F146" s="36">
        <v>7531.9333333333334</v>
      </c>
      <c r="G146" s="36">
        <v>7448.7666666666664</v>
      </c>
      <c r="H146" s="36">
        <v>7718.4666666666653</v>
      </c>
      <c r="I146" s="36">
        <v>7801.6333333333332</v>
      </c>
      <c r="J146" s="36">
        <v>7853.3166666666648</v>
      </c>
      <c r="K146" s="31">
        <v>7749.95</v>
      </c>
      <c r="L146" s="31">
        <v>7615.1</v>
      </c>
      <c r="M146" s="31">
        <v>2.1690200000000002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2290.8000000000002</v>
      </c>
      <c r="D147" s="36">
        <v>2287.6</v>
      </c>
      <c r="E147" s="36">
        <v>2265.75</v>
      </c>
      <c r="F147" s="36">
        <v>2240.7000000000003</v>
      </c>
      <c r="G147" s="36">
        <v>2218.8500000000004</v>
      </c>
      <c r="H147" s="36">
        <v>2312.6499999999996</v>
      </c>
      <c r="I147" s="36">
        <v>2334.4999999999991</v>
      </c>
      <c r="J147" s="36">
        <v>2359.5499999999993</v>
      </c>
      <c r="K147" s="31">
        <v>2309.4499999999998</v>
      </c>
      <c r="L147" s="31">
        <v>2262.5500000000002</v>
      </c>
      <c r="M147" s="31">
        <v>1.37537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6174.55</v>
      </c>
      <c r="D148" s="36">
        <v>6178.7833333333328</v>
      </c>
      <c r="E148" s="36">
        <v>6130.8166666666657</v>
      </c>
      <c r="F148" s="36">
        <v>6087.083333333333</v>
      </c>
      <c r="G148" s="36">
        <v>6039.1166666666659</v>
      </c>
      <c r="H148" s="36">
        <v>6222.5166666666655</v>
      </c>
      <c r="I148" s="36">
        <v>6270.4833333333327</v>
      </c>
      <c r="J148" s="36">
        <v>6314.2166666666653</v>
      </c>
      <c r="K148" s="31">
        <v>6226.75</v>
      </c>
      <c r="L148" s="31">
        <v>6135.05</v>
      </c>
      <c r="M148" s="31">
        <v>2.8410500000000001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587.54999999999995</v>
      </c>
      <c r="D149" s="36">
        <v>589.79999999999995</v>
      </c>
      <c r="E149" s="36">
        <v>582.04999999999995</v>
      </c>
      <c r="F149" s="36">
        <v>576.54999999999995</v>
      </c>
      <c r="G149" s="36">
        <v>568.79999999999995</v>
      </c>
      <c r="H149" s="36">
        <v>595.29999999999995</v>
      </c>
      <c r="I149" s="36">
        <v>603.04999999999995</v>
      </c>
      <c r="J149" s="36">
        <v>608.54999999999995</v>
      </c>
      <c r="K149" s="31">
        <v>597.54999999999995</v>
      </c>
      <c r="L149" s="31">
        <v>584.29999999999995</v>
      </c>
      <c r="M149" s="31">
        <v>1.37835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484.4</v>
      </c>
      <c r="D150" s="36">
        <v>481.88333333333338</v>
      </c>
      <c r="E150" s="36">
        <v>474.11666666666679</v>
      </c>
      <c r="F150" s="36">
        <v>463.83333333333343</v>
      </c>
      <c r="G150" s="36">
        <v>456.06666666666683</v>
      </c>
      <c r="H150" s="36">
        <v>492.16666666666674</v>
      </c>
      <c r="I150" s="36">
        <v>499.93333333333328</v>
      </c>
      <c r="J150" s="36">
        <v>510.2166666666667</v>
      </c>
      <c r="K150" s="31">
        <v>489.65</v>
      </c>
      <c r="L150" s="31">
        <v>471.6</v>
      </c>
      <c r="M150" s="31">
        <v>4.2255099999999999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189.8</v>
      </c>
      <c r="D151" s="36">
        <v>190.6</v>
      </c>
      <c r="E151" s="36">
        <v>187.7</v>
      </c>
      <c r="F151" s="36">
        <v>185.6</v>
      </c>
      <c r="G151" s="36">
        <v>182.7</v>
      </c>
      <c r="H151" s="36">
        <v>192.7</v>
      </c>
      <c r="I151" s="36">
        <v>195.60000000000002</v>
      </c>
      <c r="J151" s="36">
        <v>197.7</v>
      </c>
      <c r="K151" s="31">
        <v>193.5</v>
      </c>
      <c r="L151" s="31">
        <v>188.5</v>
      </c>
      <c r="M151" s="31">
        <v>5.6982200000000001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45.75</v>
      </c>
      <c r="D152" s="36">
        <v>46</v>
      </c>
      <c r="E152" s="36">
        <v>45.3</v>
      </c>
      <c r="F152" s="36">
        <v>44.849999999999994</v>
      </c>
      <c r="G152" s="36">
        <v>44.149999999999991</v>
      </c>
      <c r="H152" s="36">
        <v>46.45</v>
      </c>
      <c r="I152" s="36">
        <v>47.150000000000006</v>
      </c>
      <c r="J152" s="36">
        <v>47.600000000000009</v>
      </c>
      <c r="K152" s="31">
        <v>46.7</v>
      </c>
      <c r="L152" s="31">
        <v>45.55</v>
      </c>
      <c r="M152" s="31">
        <v>93.223070000000007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4205.75</v>
      </c>
      <c r="D153" s="36">
        <v>4173.6000000000004</v>
      </c>
      <c r="E153" s="36">
        <v>4043.7500000000009</v>
      </c>
      <c r="F153" s="36">
        <v>3881.7500000000005</v>
      </c>
      <c r="G153" s="36">
        <v>3751.900000000001</v>
      </c>
      <c r="H153" s="36">
        <v>4335.6000000000004</v>
      </c>
      <c r="I153" s="36">
        <v>4465.4499999999989</v>
      </c>
      <c r="J153" s="36">
        <v>4627.4500000000007</v>
      </c>
      <c r="K153" s="31">
        <v>4303.45</v>
      </c>
      <c r="L153" s="31">
        <v>4011.6</v>
      </c>
      <c r="M153" s="31">
        <v>21.659859999999998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632.75</v>
      </c>
      <c r="D154" s="36">
        <v>638.15</v>
      </c>
      <c r="E154" s="36">
        <v>625.09999999999991</v>
      </c>
      <c r="F154" s="36">
        <v>617.44999999999993</v>
      </c>
      <c r="G154" s="36">
        <v>604.39999999999986</v>
      </c>
      <c r="H154" s="36">
        <v>645.79999999999995</v>
      </c>
      <c r="I154" s="36">
        <v>658.84999999999991</v>
      </c>
      <c r="J154" s="36">
        <v>666.5</v>
      </c>
      <c r="K154" s="31">
        <v>651.20000000000005</v>
      </c>
      <c r="L154" s="31">
        <v>630.5</v>
      </c>
      <c r="M154" s="31">
        <v>2.3321499999999999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454.45</v>
      </c>
      <c r="D155" s="36">
        <v>452.51666666666665</v>
      </c>
      <c r="E155" s="36">
        <v>449.13333333333333</v>
      </c>
      <c r="F155" s="36">
        <v>443.81666666666666</v>
      </c>
      <c r="G155" s="36">
        <v>440.43333333333334</v>
      </c>
      <c r="H155" s="36">
        <v>457.83333333333331</v>
      </c>
      <c r="I155" s="36">
        <v>461.21666666666664</v>
      </c>
      <c r="J155" s="36">
        <v>466.5333333333333</v>
      </c>
      <c r="K155" s="31">
        <v>455.9</v>
      </c>
      <c r="L155" s="31">
        <v>447.2</v>
      </c>
      <c r="M155" s="31">
        <v>3.4992700000000001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1905.15</v>
      </c>
      <c r="D156" s="36">
        <v>1916.7166666666665</v>
      </c>
      <c r="E156" s="36">
        <v>1888.4333333333329</v>
      </c>
      <c r="F156" s="36">
        <v>1871.7166666666665</v>
      </c>
      <c r="G156" s="36">
        <v>1843.4333333333329</v>
      </c>
      <c r="H156" s="36">
        <v>1933.4333333333329</v>
      </c>
      <c r="I156" s="36">
        <v>1961.7166666666662</v>
      </c>
      <c r="J156" s="36">
        <v>1978.4333333333329</v>
      </c>
      <c r="K156" s="31">
        <v>1945</v>
      </c>
      <c r="L156" s="31">
        <v>1900</v>
      </c>
      <c r="M156" s="31">
        <v>1.1253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225.4</v>
      </c>
      <c r="D157" s="36">
        <v>227.08333333333334</v>
      </c>
      <c r="E157" s="36">
        <v>220.56666666666669</v>
      </c>
      <c r="F157" s="36">
        <v>215.73333333333335</v>
      </c>
      <c r="G157" s="36">
        <v>209.2166666666667</v>
      </c>
      <c r="H157" s="36">
        <v>231.91666666666669</v>
      </c>
      <c r="I157" s="36">
        <v>238.43333333333334</v>
      </c>
      <c r="J157" s="36">
        <v>243.26666666666668</v>
      </c>
      <c r="K157" s="31">
        <v>233.6</v>
      </c>
      <c r="L157" s="31">
        <v>222.25</v>
      </c>
      <c r="M157" s="31">
        <v>122.17315000000001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1364.3</v>
      </c>
      <c r="D158" s="36">
        <v>1373.45</v>
      </c>
      <c r="E158" s="36">
        <v>1346.9</v>
      </c>
      <c r="F158" s="36">
        <v>1329.5</v>
      </c>
      <c r="G158" s="36">
        <v>1302.95</v>
      </c>
      <c r="H158" s="36">
        <v>1390.8500000000001</v>
      </c>
      <c r="I158" s="36">
        <v>1417.3999999999999</v>
      </c>
      <c r="J158" s="36">
        <v>1434.8000000000002</v>
      </c>
      <c r="K158" s="31">
        <v>1400</v>
      </c>
      <c r="L158" s="31">
        <v>1356.05</v>
      </c>
      <c r="M158" s="31">
        <v>1.4934400000000001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100</v>
      </c>
      <c r="D159" s="36">
        <v>100.43333333333334</v>
      </c>
      <c r="E159" s="36">
        <v>98.116666666666674</v>
      </c>
      <c r="F159" s="36">
        <v>96.233333333333334</v>
      </c>
      <c r="G159" s="36">
        <v>93.916666666666671</v>
      </c>
      <c r="H159" s="36">
        <v>102.31666666666668</v>
      </c>
      <c r="I159" s="36">
        <v>104.63333333333334</v>
      </c>
      <c r="J159" s="36">
        <v>106.51666666666668</v>
      </c>
      <c r="K159" s="31">
        <v>102.75</v>
      </c>
      <c r="L159" s="31">
        <v>98.55</v>
      </c>
      <c r="M159" s="31">
        <v>89.965959999999995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845.8</v>
      </c>
      <c r="D160" s="36">
        <v>849.83333333333337</v>
      </c>
      <c r="E160" s="36">
        <v>838.16666666666674</v>
      </c>
      <c r="F160" s="36">
        <v>830.53333333333342</v>
      </c>
      <c r="G160" s="36">
        <v>818.86666666666679</v>
      </c>
      <c r="H160" s="36">
        <v>857.4666666666667</v>
      </c>
      <c r="I160" s="36">
        <v>869.13333333333344</v>
      </c>
      <c r="J160" s="36">
        <v>876.76666666666665</v>
      </c>
      <c r="K160" s="31">
        <v>861.5</v>
      </c>
      <c r="L160" s="31">
        <v>842.2</v>
      </c>
      <c r="M160" s="31">
        <v>1.5838699999999999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3072.25</v>
      </c>
      <c r="D161" s="36">
        <v>3036.2333333333336</v>
      </c>
      <c r="E161" s="36">
        <v>2986.0666666666671</v>
      </c>
      <c r="F161" s="36">
        <v>2899.8833333333337</v>
      </c>
      <c r="G161" s="36">
        <v>2849.7166666666672</v>
      </c>
      <c r="H161" s="36">
        <v>3122.416666666667</v>
      </c>
      <c r="I161" s="36">
        <v>3172.583333333333</v>
      </c>
      <c r="J161" s="36">
        <v>3258.7666666666669</v>
      </c>
      <c r="K161" s="31">
        <v>3086.4</v>
      </c>
      <c r="L161" s="31">
        <v>2950.05</v>
      </c>
      <c r="M161" s="31">
        <v>4.04732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377.15</v>
      </c>
      <c r="D162" s="36">
        <v>360.55</v>
      </c>
      <c r="E162" s="36">
        <v>337.6</v>
      </c>
      <c r="F162" s="36">
        <v>298.05</v>
      </c>
      <c r="G162" s="36">
        <v>275.10000000000002</v>
      </c>
      <c r="H162" s="36">
        <v>400.1</v>
      </c>
      <c r="I162" s="36">
        <v>423.04999999999995</v>
      </c>
      <c r="J162" s="36">
        <v>462.6</v>
      </c>
      <c r="K162" s="31">
        <v>383.5</v>
      </c>
      <c r="L162" s="31">
        <v>321</v>
      </c>
      <c r="M162" s="31">
        <v>740.73530000000005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450.05</v>
      </c>
      <c r="D163" s="36">
        <v>451.01666666666665</v>
      </c>
      <c r="E163" s="36">
        <v>446.0333333333333</v>
      </c>
      <c r="F163" s="36">
        <v>442.01666666666665</v>
      </c>
      <c r="G163" s="36">
        <v>437.0333333333333</v>
      </c>
      <c r="H163" s="36">
        <v>455.0333333333333</v>
      </c>
      <c r="I163" s="36">
        <v>460.01666666666665</v>
      </c>
      <c r="J163" s="36">
        <v>464.0333333333333</v>
      </c>
      <c r="K163" s="31">
        <v>456</v>
      </c>
      <c r="L163" s="31">
        <v>447</v>
      </c>
      <c r="M163" s="31">
        <v>0.79586000000000001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179.3</v>
      </c>
      <c r="D164" s="36">
        <v>177.31666666666669</v>
      </c>
      <c r="E164" s="36">
        <v>173.33333333333337</v>
      </c>
      <c r="F164" s="36">
        <v>167.36666666666667</v>
      </c>
      <c r="G164" s="36">
        <v>163.38333333333335</v>
      </c>
      <c r="H164" s="36">
        <v>183.28333333333339</v>
      </c>
      <c r="I164" s="36">
        <v>187.26666666666668</v>
      </c>
      <c r="J164" s="36">
        <v>193.23333333333341</v>
      </c>
      <c r="K164" s="31">
        <v>181.3</v>
      </c>
      <c r="L164" s="31">
        <v>171.35</v>
      </c>
      <c r="M164" s="31">
        <v>307.02402000000001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154.4</v>
      </c>
      <c r="D165" s="36">
        <v>153.76666666666668</v>
      </c>
      <c r="E165" s="36">
        <v>151.98333333333335</v>
      </c>
      <c r="F165" s="36">
        <v>149.56666666666666</v>
      </c>
      <c r="G165" s="36">
        <v>147.78333333333333</v>
      </c>
      <c r="H165" s="36">
        <v>156.18333333333337</v>
      </c>
      <c r="I165" s="36">
        <v>157.96666666666673</v>
      </c>
      <c r="J165" s="36">
        <v>160.38333333333338</v>
      </c>
      <c r="K165" s="31">
        <v>155.55000000000001</v>
      </c>
      <c r="L165" s="31">
        <v>151.35</v>
      </c>
      <c r="M165" s="31">
        <v>139.1901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686.7</v>
      </c>
      <c r="D166" s="36">
        <v>692.06666666666661</v>
      </c>
      <c r="E166" s="36">
        <v>677.83333333333326</v>
      </c>
      <c r="F166" s="36">
        <v>668.9666666666667</v>
      </c>
      <c r="G166" s="36">
        <v>654.73333333333335</v>
      </c>
      <c r="H166" s="36">
        <v>700.93333333333317</v>
      </c>
      <c r="I166" s="36">
        <v>715.16666666666652</v>
      </c>
      <c r="J166" s="36">
        <v>724.03333333333308</v>
      </c>
      <c r="K166" s="31">
        <v>706.3</v>
      </c>
      <c r="L166" s="31">
        <v>683.2</v>
      </c>
      <c r="M166" s="31">
        <v>1.85869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4369.3500000000004</v>
      </c>
      <c r="D167" s="36">
        <v>4370.4833333333336</v>
      </c>
      <c r="E167" s="36">
        <v>4343.9666666666672</v>
      </c>
      <c r="F167" s="36">
        <v>4318.5833333333339</v>
      </c>
      <c r="G167" s="36">
        <v>4292.0666666666675</v>
      </c>
      <c r="H167" s="36">
        <v>4395.8666666666668</v>
      </c>
      <c r="I167" s="36">
        <v>4422.3833333333332</v>
      </c>
      <c r="J167" s="36">
        <v>4447.7666666666664</v>
      </c>
      <c r="K167" s="31">
        <v>4397</v>
      </c>
      <c r="L167" s="31">
        <v>4345.1000000000004</v>
      </c>
      <c r="M167" s="31">
        <v>0.13852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1004.9</v>
      </c>
      <c r="D168" s="36">
        <v>1005</v>
      </c>
      <c r="E168" s="36">
        <v>988</v>
      </c>
      <c r="F168" s="36">
        <v>971.1</v>
      </c>
      <c r="G168" s="36">
        <v>954.1</v>
      </c>
      <c r="H168" s="36">
        <v>1021.9</v>
      </c>
      <c r="I168" s="36">
        <v>1038.9000000000001</v>
      </c>
      <c r="J168" s="36">
        <v>1055.8</v>
      </c>
      <c r="K168" s="31">
        <v>1022</v>
      </c>
      <c r="L168" s="31">
        <v>988.1</v>
      </c>
      <c r="M168" s="31">
        <v>2.8521299999999998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255.25</v>
      </c>
      <c r="D169" s="36">
        <v>256.3</v>
      </c>
      <c r="E169" s="36">
        <v>251.35000000000002</v>
      </c>
      <c r="F169" s="36">
        <v>247.45000000000002</v>
      </c>
      <c r="G169" s="36">
        <v>242.50000000000003</v>
      </c>
      <c r="H169" s="36">
        <v>260.20000000000005</v>
      </c>
      <c r="I169" s="36">
        <v>265.14999999999998</v>
      </c>
      <c r="J169" s="36">
        <v>269.05</v>
      </c>
      <c r="K169" s="31">
        <v>261.25</v>
      </c>
      <c r="L169" s="31">
        <v>252.4</v>
      </c>
      <c r="M169" s="31">
        <v>10.677110000000001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198.95</v>
      </c>
      <c r="D170" s="36">
        <v>199.93333333333331</v>
      </c>
      <c r="E170" s="36">
        <v>196.16666666666663</v>
      </c>
      <c r="F170" s="36">
        <v>193.38333333333333</v>
      </c>
      <c r="G170" s="36">
        <v>189.61666666666665</v>
      </c>
      <c r="H170" s="36">
        <v>202.71666666666661</v>
      </c>
      <c r="I170" s="36">
        <v>206.48333333333332</v>
      </c>
      <c r="J170" s="36">
        <v>209.26666666666659</v>
      </c>
      <c r="K170" s="31">
        <v>203.7</v>
      </c>
      <c r="L170" s="31">
        <v>197.15</v>
      </c>
      <c r="M170" s="31">
        <v>14.628729999999999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760.5</v>
      </c>
      <c r="D171" s="36">
        <v>763.85</v>
      </c>
      <c r="E171" s="36">
        <v>752.85</v>
      </c>
      <c r="F171" s="36">
        <v>745.2</v>
      </c>
      <c r="G171" s="36">
        <v>734.2</v>
      </c>
      <c r="H171" s="36">
        <v>771.5</v>
      </c>
      <c r="I171" s="36">
        <v>782.5</v>
      </c>
      <c r="J171" s="36">
        <v>790.15</v>
      </c>
      <c r="K171" s="31">
        <v>774.85</v>
      </c>
      <c r="L171" s="31">
        <v>756.2</v>
      </c>
      <c r="M171" s="31">
        <v>1.65957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434.25</v>
      </c>
      <c r="D172" s="36">
        <v>436.7166666666667</v>
      </c>
      <c r="E172" s="36">
        <v>429.53333333333342</v>
      </c>
      <c r="F172" s="36">
        <v>424.81666666666672</v>
      </c>
      <c r="G172" s="36">
        <v>417.63333333333344</v>
      </c>
      <c r="H172" s="36">
        <v>441.43333333333339</v>
      </c>
      <c r="I172" s="36">
        <v>448.61666666666667</v>
      </c>
      <c r="J172" s="36">
        <v>453.33333333333337</v>
      </c>
      <c r="K172" s="31">
        <v>443.9</v>
      </c>
      <c r="L172" s="31">
        <v>432</v>
      </c>
      <c r="M172" s="31">
        <v>24.367640000000002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1340.1</v>
      </c>
      <c r="D173" s="36">
        <v>1349</v>
      </c>
      <c r="E173" s="36">
        <v>1313.1</v>
      </c>
      <c r="F173" s="36">
        <v>1286.0999999999999</v>
      </c>
      <c r="G173" s="36">
        <v>1250.1999999999998</v>
      </c>
      <c r="H173" s="36">
        <v>1376</v>
      </c>
      <c r="I173" s="36">
        <v>1411.9</v>
      </c>
      <c r="J173" s="36">
        <v>1438.9</v>
      </c>
      <c r="K173" s="31">
        <v>1384.9</v>
      </c>
      <c r="L173" s="31">
        <v>1322</v>
      </c>
      <c r="M173" s="31">
        <v>2.77217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200.75</v>
      </c>
      <c r="D174" s="36">
        <v>197.88333333333335</v>
      </c>
      <c r="E174" s="36">
        <v>193.91666666666671</v>
      </c>
      <c r="F174" s="36">
        <v>187.08333333333337</v>
      </c>
      <c r="G174" s="36">
        <v>183.11666666666673</v>
      </c>
      <c r="H174" s="36">
        <v>204.7166666666667</v>
      </c>
      <c r="I174" s="36">
        <v>208.68333333333334</v>
      </c>
      <c r="J174" s="36">
        <v>215.51666666666668</v>
      </c>
      <c r="K174" s="31">
        <v>201.85</v>
      </c>
      <c r="L174" s="31">
        <v>191.05</v>
      </c>
      <c r="M174" s="31">
        <v>562.72730000000001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1344.95</v>
      </c>
      <c r="D175" s="36">
        <v>1357</v>
      </c>
      <c r="E175" s="36">
        <v>1328</v>
      </c>
      <c r="F175" s="36">
        <v>1311.05</v>
      </c>
      <c r="G175" s="36">
        <v>1282.05</v>
      </c>
      <c r="H175" s="36">
        <v>1373.95</v>
      </c>
      <c r="I175" s="36">
        <v>1402.95</v>
      </c>
      <c r="J175" s="36">
        <v>1419.9</v>
      </c>
      <c r="K175" s="31">
        <v>1386</v>
      </c>
      <c r="L175" s="31">
        <v>1340.05</v>
      </c>
      <c r="M175" s="31">
        <v>0.76097000000000004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85.7</v>
      </c>
      <c r="D176" s="36">
        <v>85.75</v>
      </c>
      <c r="E176" s="36">
        <v>85.1</v>
      </c>
      <c r="F176" s="36">
        <v>84.5</v>
      </c>
      <c r="G176" s="36">
        <v>83.85</v>
      </c>
      <c r="H176" s="36">
        <v>86.35</v>
      </c>
      <c r="I176" s="36">
        <v>87</v>
      </c>
      <c r="J176" s="36">
        <v>87.6</v>
      </c>
      <c r="K176" s="31">
        <v>86.4</v>
      </c>
      <c r="L176" s="31">
        <v>85.15</v>
      </c>
      <c r="M176" s="31">
        <v>102.48393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2549.5</v>
      </c>
      <c r="D177" s="36">
        <v>2547.5</v>
      </c>
      <c r="E177" s="36">
        <v>2514</v>
      </c>
      <c r="F177" s="36">
        <v>2478.5</v>
      </c>
      <c r="G177" s="36">
        <v>2445</v>
      </c>
      <c r="H177" s="36">
        <v>2583</v>
      </c>
      <c r="I177" s="36">
        <v>2616.5</v>
      </c>
      <c r="J177" s="36">
        <v>2652</v>
      </c>
      <c r="K177" s="31">
        <v>2581</v>
      </c>
      <c r="L177" s="31">
        <v>2512</v>
      </c>
      <c r="M177" s="31">
        <v>0.17150000000000001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336.6</v>
      </c>
      <c r="D178" s="36">
        <v>339.56666666666666</v>
      </c>
      <c r="E178" s="36">
        <v>332.48333333333335</v>
      </c>
      <c r="F178" s="36">
        <v>328.36666666666667</v>
      </c>
      <c r="G178" s="36">
        <v>321.28333333333336</v>
      </c>
      <c r="H178" s="36">
        <v>343.68333333333334</v>
      </c>
      <c r="I178" s="36">
        <v>350.76666666666671</v>
      </c>
      <c r="J178" s="36">
        <v>354.88333333333333</v>
      </c>
      <c r="K178" s="31">
        <v>346.65</v>
      </c>
      <c r="L178" s="31">
        <v>335.45</v>
      </c>
      <c r="M178" s="31">
        <v>10.791040000000001</v>
      </c>
      <c r="N178" s="1"/>
      <c r="O178" s="1"/>
    </row>
    <row r="179" spans="1:15" ht="12.75" customHeight="1">
      <c r="A179" s="33">
        <v>169</v>
      </c>
      <c r="B179" s="53" t="s">
        <v>870</v>
      </c>
      <c r="C179" s="31">
        <v>6591.7</v>
      </c>
      <c r="D179" s="36">
        <v>6609.3499999999995</v>
      </c>
      <c r="E179" s="36">
        <v>6562.3499999999985</v>
      </c>
      <c r="F179" s="36">
        <v>6532.9999999999991</v>
      </c>
      <c r="G179" s="36">
        <v>6485.9999999999982</v>
      </c>
      <c r="H179" s="36">
        <v>6638.6999999999989</v>
      </c>
      <c r="I179" s="36">
        <v>6685.7000000000007</v>
      </c>
      <c r="J179" s="36">
        <v>6715.0499999999993</v>
      </c>
      <c r="K179" s="31">
        <v>6656.35</v>
      </c>
      <c r="L179" s="31">
        <v>6580</v>
      </c>
      <c r="M179" s="31">
        <v>7.0169999999999996E-2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1859.6</v>
      </c>
      <c r="D180" s="36">
        <v>1835.5666666666666</v>
      </c>
      <c r="E180" s="36">
        <v>1792.1333333333332</v>
      </c>
      <c r="F180" s="36">
        <v>1724.6666666666665</v>
      </c>
      <c r="G180" s="36">
        <v>1681.2333333333331</v>
      </c>
      <c r="H180" s="36">
        <v>1903.0333333333333</v>
      </c>
      <c r="I180" s="36">
        <v>1946.4666666666667</v>
      </c>
      <c r="J180" s="36">
        <v>2013.9333333333334</v>
      </c>
      <c r="K180" s="31">
        <v>1879</v>
      </c>
      <c r="L180" s="31">
        <v>1768.1</v>
      </c>
      <c r="M180" s="31">
        <v>8.4554799999999997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1929.8</v>
      </c>
      <c r="D181" s="36">
        <v>1942.2833333333331</v>
      </c>
      <c r="E181" s="36">
        <v>1910.7166666666662</v>
      </c>
      <c r="F181" s="36">
        <v>1891.6333333333332</v>
      </c>
      <c r="G181" s="36">
        <v>1860.0666666666664</v>
      </c>
      <c r="H181" s="36">
        <v>1961.3666666666661</v>
      </c>
      <c r="I181" s="36">
        <v>1992.9333333333332</v>
      </c>
      <c r="J181" s="36">
        <v>2012.016666666666</v>
      </c>
      <c r="K181" s="31">
        <v>1973.85</v>
      </c>
      <c r="L181" s="31">
        <v>1923.2</v>
      </c>
      <c r="M181" s="31">
        <v>1.24932</v>
      </c>
      <c r="N181" s="1"/>
      <c r="O181" s="1"/>
    </row>
    <row r="182" spans="1:15" ht="12.75" customHeight="1">
      <c r="A182" s="33">
        <v>172</v>
      </c>
      <c r="B182" s="53" t="s">
        <v>871</v>
      </c>
      <c r="C182" s="31">
        <v>810.5</v>
      </c>
      <c r="D182" s="36">
        <v>811.4666666666667</v>
      </c>
      <c r="E182" s="36">
        <v>803.03333333333342</v>
      </c>
      <c r="F182" s="36">
        <v>795.56666666666672</v>
      </c>
      <c r="G182" s="36">
        <v>787.13333333333344</v>
      </c>
      <c r="H182" s="36">
        <v>818.93333333333339</v>
      </c>
      <c r="I182" s="36">
        <v>827.36666666666679</v>
      </c>
      <c r="J182" s="36">
        <v>834.83333333333337</v>
      </c>
      <c r="K182" s="31">
        <v>819.9</v>
      </c>
      <c r="L182" s="31">
        <v>804</v>
      </c>
      <c r="M182" s="31">
        <v>0.48623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1039.0999999999999</v>
      </c>
      <c r="D183" s="36">
        <v>1038.0833333333333</v>
      </c>
      <c r="E183" s="36">
        <v>1018.4166666666665</v>
      </c>
      <c r="F183" s="36">
        <v>997.73333333333323</v>
      </c>
      <c r="G183" s="36">
        <v>978.06666666666649</v>
      </c>
      <c r="H183" s="36">
        <v>1058.7666666666664</v>
      </c>
      <c r="I183" s="36">
        <v>1078.4333333333329</v>
      </c>
      <c r="J183" s="36">
        <v>1099.1166666666666</v>
      </c>
      <c r="K183" s="31">
        <v>1057.75</v>
      </c>
      <c r="L183" s="31">
        <v>1017.4</v>
      </c>
      <c r="M183" s="31">
        <v>8.7009899999999991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1382.35</v>
      </c>
      <c r="D184" s="36">
        <v>1381.4333333333334</v>
      </c>
      <c r="E184" s="36">
        <v>1366.9166666666667</v>
      </c>
      <c r="F184" s="36">
        <v>1351.4833333333333</v>
      </c>
      <c r="G184" s="36">
        <v>1336.9666666666667</v>
      </c>
      <c r="H184" s="36">
        <v>1396.8666666666668</v>
      </c>
      <c r="I184" s="36">
        <v>1411.3833333333332</v>
      </c>
      <c r="J184" s="36">
        <v>1426.8166666666668</v>
      </c>
      <c r="K184" s="31">
        <v>1395.95</v>
      </c>
      <c r="L184" s="31">
        <v>1366</v>
      </c>
      <c r="M184" s="31">
        <v>1.0095099999999999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1200.8</v>
      </c>
      <c r="D185" s="36">
        <v>1200.2</v>
      </c>
      <c r="E185" s="36">
        <v>1194.4000000000001</v>
      </c>
      <c r="F185" s="36">
        <v>1188</v>
      </c>
      <c r="G185" s="36">
        <v>1182.2</v>
      </c>
      <c r="H185" s="36">
        <v>1206.6000000000001</v>
      </c>
      <c r="I185" s="36">
        <v>1212.3999999999999</v>
      </c>
      <c r="J185" s="36">
        <v>1218.8000000000002</v>
      </c>
      <c r="K185" s="31">
        <v>1206</v>
      </c>
      <c r="L185" s="31">
        <v>1193.8</v>
      </c>
      <c r="M185" s="31">
        <v>9.4399999999999998E-2</v>
      </c>
      <c r="N185" s="1"/>
      <c r="O185" s="1"/>
    </row>
    <row r="186" spans="1:15" ht="12.75" customHeight="1">
      <c r="A186" s="33">
        <v>176</v>
      </c>
      <c r="B186" s="53" t="s">
        <v>872</v>
      </c>
      <c r="C186" s="31">
        <v>748.55</v>
      </c>
      <c r="D186" s="36">
        <v>755.38333333333333</v>
      </c>
      <c r="E186" s="36">
        <v>735.76666666666665</v>
      </c>
      <c r="F186" s="36">
        <v>722.98333333333335</v>
      </c>
      <c r="G186" s="36">
        <v>703.36666666666667</v>
      </c>
      <c r="H186" s="36">
        <v>768.16666666666663</v>
      </c>
      <c r="I186" s="36">
        <v>787.78333333333319</v>
      </c>
      <c r="J186" s="36">
        <v>800.56666666666661</v>
      </c>
      <c r="K186" s="31">
        <v>775</v>
      </c>
      <c r="L186" s="31">
        <v>742.6</v>
      </c>
      <c r="M186" s="31">
        <v>4.4590899999999998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3272.75</v>
      </c>
      <c r="D187" s="36">
        <v>3252.9333333333329</v>
      </c>
      <c r="E187" s="36">
        <v>3220.8666666666659</v>
      </c>
      <c r="F187" s="36">
        <v>3168.9833333333331</v>
      </c>
      <c r="G187" s="36">
        <v>3136.9166666666661</v>
      </c>
      <c r="H187" s="36">
        <v>3304.8166666666657</v>
      </c>
      <c r="I187" s="36">
        <v>3336.8833333333323</v>
      </c>
      <c r="J187" s="36">
        <v>3388.7666666666655</v>
      </c>
      <c r="K187" s="31">
        <v>3285</v>
      </c>
      <c r="L187" s="31">
        <v>3201.05</v>
      </c>
      <c r="M187" s="31">
        <v>0.47178999999999999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1246.2</v>
      </c>
      <c r="D188" s="36">
        <v>1247.4833333333333</v>
      </c>
      <c r="E188" s="36">
        <v>1215.5666666666666</v>
      </c>
      <c r="F188" s="36">
        <v>1184.9333333333332</v>
      </c>
      <c r="G188" s="36">
        <v>1153.0166666666664</v>
      </c>
      <c r="H188" s="36">
        <v>1278.1166666666668</v>
      </c>
      <c r="I188" s="36">
        <v>1310.0333333333333</v>
      </c>
      <c r="J188" s="36">
        <v>1340.666666666667</v>
      </c>
      <c r="K188" s="31">
        <v>1279.4000000000001</v>
      </c>
      <c r="L188" s="31">
        <v>1216.8499999999999</v>
      </c>
      <c r="M188" s="31">
        <v>20.4146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857.3</v>
      </c>
      <c r="D189" s="36">
        <v>852.48333333333323</v>
      </c>
      <c r="E189" s="36">
        <v>817.36666666666645</v>
      </c>
      <c r="F189" s="36">
        <v>777.43333333333317</v>
      </c>
      <c r="G189" s="36">
        <v>742.31666666666638</v>
      </c>
      <c r="H189" s="36">
        <v>892.41666666666652</v>
      </c>
      <c r="I189" s="36">
        <v>927.5333333333333</v>
      </c>
      <c r="J189" s="36">
        <v>967.46666666666658</v>
      </c>
      <c r="K189" s="31">
        <v>887.6</v>
      </c>
      <c r="L189" s="31">
        <v>812.55</v>
      </c>
      <c r="M189" s="31">
        <v>6.8938300000000003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2588.6</v>
      </c>
      <c r="D190" s="36">
        <v>2602.2166666666667</v>
      </c>
      <c r="E190" s="36">
        <v>2512.4333333333334</v>
      </c>
      <c r="F190" s="36">
        <v>2436.2666666666669</v>
      </c>
      <c r="G190" s="36">
        <v>2346.4833333333336</v>
      </c>
      <c r="H190" s="36">
        <v>2678.3833333333332</v>
      </c>
      <c r="I190" s="36">
        <v>2768.166666666667</v>
      </c>
      <c r="J190" s="36">
        <v>2844.333333333333</v>
      </c>
      <c r="K190" s="31">
        <v>2692</v>
      </c>
      <c r="L190" s="31">
        <v>2526.0500000000002</v>
      </c>
      <c r="M190" s="31">
        <v>33.368510000000001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439.1</v>
      </c>
      <c r="D191" s="36">
        <v>443.11666666666662</v>
      </c>
      <c r="E191" s="36">
        <v>434.08333333333326</v>
      </c>
      <c r="F191" s="36">
        <v>429.06666666666666</v>
      </c>
      <c r="G191" s="36">
        <v>420.0333333333333</v>
      </c>
      <c r="H191" s="36">
        <v>448.13333333333321</v>
      </c>
      <c r="I191" s="36">
        <v>457.16666666666663</v>
      </c>
      <c r="J191" s="36">
        <v>462.18333333333317</v>
      </c>
      <c r="K191" s="31">
        <v>452.15</v>
      </c>
      <c r="L191" s="31">
        <v>438.1</v>
      </c>
      <c r="M191" s="31">
        <v>13.09625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660.65</v>
      </c>
      <c r="D192" s="36">
        <v>661.68333333333328</v>
      </c>
      <c r="E192" s="36">
        <v>653.16666666666652</v>
      </c>
      <c r="F192" s="36">
        <v>645.68333333333328</v>
      </c>
      <c r="G192" s="36">
        <v>637.16666666666652</v>
      </c>
      <c r="H192" s="36">
        <v>669.16666666666652</v>
      </c>
      <c r="I192" s="36">
        <v>677.68333333333317</v>
      </c>
      <c r="J192" s="36">
        <v>685.16666666666652</v>
      </c>
      <c r="K192" s="31">
        <v>670.2</v>
      </c>
      <c r="L192" s="31">
        <v>654.20000000000005</v>
      </c>
      <c r="M192" s="31">
        <v>13.615880000000001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2280.8000000000002</v>
      </c>
      <c r="D193" s="36">
        <v>2268.0833333333335</v>
      </c>
      <c r="E193" s="36">
        <v>2247.7166666666672</v>
      </c>
      <c r="F193" s="36">
        <v>2214.6333333333337</v>
      </c>
      <c r="G193" s="36">
        <v>2194.2666666666673</v>
      </c>
      <c r="H193" s="36">
        <v>2301.166666666667</v>
      </c>
      <c r="I193" s="36">
        <v>2321.5333333333328</v>
      </c>
      <c r="J193" s="36">
        <v>2354.6166666666668</v>
      </c>
      <c r="K193" s="31">
        <v>2288.4499999999998</v>
      </c>
      <c r="L193" s="31">
        <v>2235</v>
      </c>
      <c r="M193" s="31">
        <v>2.7844799999999998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986.65</v>
      </c>
      <c r="D194" s="36">
        <v>1007.65</v>
      </c>
      <c r="E194" s="36">
        <v>960</v>
      </c>
      <c r="F194" s="36">
        <v>933.35</v>
      </c>
      <c r="G194" s="36">
        <v>885.7</v>
      </c>
      <c r="H194" s="36">
        <v>1034.3</v>
      </c>
      <c r="I194" s="36">
        <v>1081.9499999999998</v>
      </c>
      <c r="J194" s="36">
        <v>1108.5999999999999</v>
      </c>
      <c r="K194" s="31">
        <v>1055.3</v>
      </c>
      <c r="L194" s="31">
        <v>981</v>
      </c>
      <c r="M194" s="31">
        <v>7.9347300000000001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2069.1</v>
      </c>
      <c r="D195" s="36">
        <v>2065.7166666666667</v>
      </c>
      <c r="E195" s="36">
        <v>2047.4333333333334</v>
      </c>
      <c r="F195" s="36">
        <v>2025.7666666666667</v>
      </c>
      <c r="G195" s="36">
        <v>2007.4833333333333</v>
      </c>
      <c r="H195" s="36">
        <v>2087.3833333333332</v>
      </c>
      <c r="I195" s="36">
        <v>2105.666666666667</v>
      </c>
      <c r="J195" s="36">
        <v>2127.3333333333335</v>
      </c>
      <c r="K195" s="31">
        <v>2084</v>
      </c>
      <c r="L195" s="31">
        <v>2044.05</v>
      </c>
      <c r="M195" s="31">
        <v>0.29222999999999999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780.3</v>
      </c>
      <c r="D196" s="36">
        <v>780.2833333333333</v>
      </c>
      <c r="E196" s="36">
        <v>771.66666666666663</v>
      </c>
      <c r="F196" s="36">
        <v>763.0333333333333</v>
      </c>
      <c r="G196" s="36">
        <v>754.41666666666663</v>
      </c>
      <c r="H196" s="36">
        <v>788.91666666666663</v>
      </c>
      <c r="I196" s="36">
        <v>797.53333333333342</v>
      </c>
      <c r="J196" s="36">
        <v>806.16666666666663</v>
      </c>
      <c r="K196" s="31">
        <v>788.9</v>
      </c>
      <c r="L196" s="31">
        <v>771.65</v>
      </c>
      <c r="M196" s="31">
        <v>0.68117000000000005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174.85</v>
      </c>
      <c r="D197" s="36">
        <v>176.51666666666665</v>
      </c>
      <c r="E197" s="36">
        <v>172.0333333333333</v>
      </c>
      <c r="F197" s="36">
        <v>169.21666666666664</v>
      </c>
      <c r="G197" s="36">
        <v>164.73333333333329</v>
      </c>
      <c r="H197" s="36">
        <v>179.33333333333331</v>
      </c>
      <c r="I197" s="36">
        <v>183.81666666666666</v>
      </c>
      <c r="J197" s="36">
        <v>186.63333333333333</v>
      </c>
      <c r="K197" s="31">
        <v>181</v>
      </c>
      <c r="L197" s="31">
        <v>173.7</v>
      </c>
      <c r="M197" s="31">
        <v>6.39194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3265.9</v>
      </c>
      <c r="D198" s="36">
        <v>3250.7166666666667</v>
      </c>
      <c r="E198" s="36">
        <v>3202.4333333333334</v>
      </c>
      <c r="F198" s="36">
        <v>3138.9666666666667</v>
      </c>
      <c r="G198" s="36">
        <v>3090.6833333333334</v>
      </c>
      <c r="H198" s="36">
        <v>3314.1833333333334</v>
      </c>
      <c r="I198" s="36">
        <v>3362.4666666666672</v>
      </c>
      <c r="J198" s="36">
        <v>3425.9333333333334</v>
      </c>
      <c r="K198" s="31">
        <v>3299</v>
      </c>
      <c r="L198" s="31">
        <v>3187.25</v>
      </c>
      <c r="M198" s="31">
        <v>0.97714999999999996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565.4</v>
      </c>
      <c r="D199" s="36">
        <v>561.61666666666667</v>
      </c>
      <c r="E199" s="36">
        <v>555.83333333333337</v>
      </c>
      <c r="F199" s="36">
        <v>546.26666666666665</v>
      </c>
      <c r="G199" s="36">
        <v>540.48333333333335</v>
      </c>
      <c r="H199" s="36">
        <v>571.18333333333339</v>
      </c>
      <c r="I199" s="36">
        <v>576.9666666666667</v>
      </c>
      <c r="J199" s="36">
        <v>586.53333333333342</v>
      </c>
      <c r="K199" s="31">
        <v>567.4</v>
      </c>
      <c r="L199" s="31">
        <v>552.04999999999995</v>
      </c>
      <c r="M199" s="31">
        <v>22.92137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702.7</v>
      </c>
      <c r="D200" s="36">
        <v>705.13333333333333</v>
      </c>
      <c r="E200" s="36">
        <v>695.66666666666663</v>
      </c>
      <c r="F200" s="36">
        <v>688.63333333333333</v>
      </c>
      <c r="G200" s="36">
        <v>679.16666666666663</v>
      </c>
      <c r="H200" s="36">
        <v>712.16666666666663</v>
      </c>
      <c r="I200" s="36">
        <v>721.63333333333333</v>
      </c>
      <c r="J200" s="36">
        <v>728.66666666666663</v>
      </c>
      <c r="K200" s="31">
        <v>714.6</v>
      </c>
      <c r="L200" s="31">
        <v>698.1</v>
      </c>
      <c r="M200" s="31">
        <v>6.6518499999999996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214.25</v>
      </c>
      <c r="D201" s="36">
        <v>217.26666666666665</v>
      </c>
      <c r="E201" s="36">
        <v>210.0333333333333</v>
      </c>
      <c r="F201" s="36">
        <v>205.81666666666666</v>
      </c>
      <c r="G201" s="36">
        <v>198.58333333333331</v>
      </c>
      <c r="H201" s="36">
        <v>221.48333333333329</v>
      </c>
      <c r="I201" s="36">
        <v>228.71666666666664</v>
      </c>
      <c r="J201" s="36">
        <v>232.93333333333328</v>
      </c>
      <c r="K201" s="31">
        <v>224.5</v>
      </c>
      <c r="L201" s="31">
        <v>213.05</v>
      </c>
      <c r="M201" s="31">
        <v>63.946370000000002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237.3</v>
      </c>
      <c r="D202" s="36">
        <v>238.58333333333334</v>
      </c>
      <c r="E202" s="36">
        <v>233.76666666666668</v>
      </c>
      <c r="F202" s="36">
        <v>230.23333333333335</v>
      </c>
      <c r="G202" s="36">
        <v>225.41666666666669</v>
      </c>
      <c r="H202" s="36">
        <v>242.11666666666667</v>
      </c>
      <c r="I202" s="36">
        <v>246.93333333333334</v>
      </c>
      <c r="J202" s="36">
        <v>250.46666666666667</v>
      </c>
      <c r="K202" s="31">
        <v>243.4</v>
      </c>
      <c r="L202" s="31">
        <v>235.05</v>
      </c>
      <c r="M202" s="31">
        <v>32.780880000000003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378.3</v>
      </c>
      <c r="D203" s="36">
        <v>378.95</v>
      </c>
      <c r="E203" s="36">
        <v>373.9</v>
      </c>
      <c r="F203" s="36">
        <v>369.5</v>
      </c>
      <c r="G203" s="36">
        <v>364.45</v>
      </c>
      <c r="H203" s="36">
        <v>383.34999999999997</v>
      </c>
      <c r="I203" s="36">
        <v>388.40000000000003</v>
      </c>
      <c r="J203" s="36">
        <v>392.79999999999995</v>
      </c>
      <c r="K203" s="31">
        <v>384</v>
      </c>
      <c r="L203" s="31">
        <v>374.55</v>
      </c>
      <c r="M203" s="31">
        <v>13.05124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2125.85</v>
      </c>
      <c r="D204" s="36">
        <v>2114.6166666666668</v>
      </c>
      <c r="E204" s="36">
        <v>2081.2333333333336</v>
      </c>
      <c r="F204" s="36">
        <v>2036.6166666666668</v>
      </c>
      <c r="G204" s="36">
        <v>2003.2333333333336</v>
      </c>
      <c r="H204" s="36">
        <v>2159.2333333333336</v>
      </c>
      <c r="I204" s="36">
        <v>2192.6166666666668</v>
      </c>
      <c r="J204" s="36">
        <v>2237.2333333333336</v>
      </c>
      <c r="K204" s="31">
        <v>2148</v>
      </c>
      <c r="L204" s="31">
        <v>2070</v>
      </c>
      <c r="M204" s="31">
        <v>7.7585899999999999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1540.05</v>
      </c>
      <c r="D205" s="36">
        <v>1543.9000000000003</v>
      </c>
      <c r="E205" s="36">
        <v>1533.8000000000006</v>
      </c>
      <c r="F205" s="36">
        <v>1527.5500000000004</v>
      </c>
      <c r="G205" s="36">
        <v>1517.4500000000007</v>
      </c>
      <c r="H205" s="36">
        <v>1550.1500000000005</v>
      </c>
      <c r="I205" s="36">
        <v>1560.2500000000005</v>
      </c>
      <c r="J205" s="36">
        <v>1566.5000000000005</v>
      </c>
      <c r="K205" s="31">
        <v>1554</v>
      </c>
      <c r="L205" s="31">
        <v>1537.65</v>
      </c>
      <c r="M205" s="31">
        <v>18.201360000000001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3660.35</v>
      </c>
      <c r="D206" s="36">
        <v>3654.5333333333333</v>
      </c>
      <c r="E206" s="36">
        <v>3622.0666666666666</v>
      </c>
      <c r="F206" s="36">
        <v>3583.7833333333333</v>
      </c>
      <c r="G206" s="36">
        <v>3551.3166666666666</v>
      </c>
      <c r="H206" s="36">
        <v>3692.8166666666666</v>
      </c>
      <c r="I206" s="36">
        <v>3725.2833333333328</v>
      </c>
      <c r="J206" s="36">
        <v>3763.5666666666666</v>
      </c>
      <c r="K206" s="31">
        <v>3687</v>
      </c>
      <c r="L206" s="31">
        <v>3616.25</v>
      </c>
      <c r="M206" s="31">
        <v>7.15618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1546.6</v>
      </c>
      <c r="D207" s="36">
        <v>1548.4666666666665</v>
      </c>
      <c r="E207" s="36">
        <v>1539.6833333333329</v>
      </c>
      <c r="F207" s="36">
        <v>1532.7666666666664</v>
      </c>
      <c r="G207" s="36">
        <v>1523.9833333333329</v>
      </c>
      <c r="H207" s="36">
        <v>1555.383333333333</v>
      </c>
      <c r="I207" s="36">
        <v>1564.1666666666663</v>
      </c>
      <c r="J207" s="36">
        <v>1571.083333333333</v>
      </c>
      <c r="K207" s="31">
        <v>1557.25</v>
      </c>
      <c r="L207" s="31">
        <v>1541.55</v>
      </c>
      <c r="M207" s="31">
        <v>102.4147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634.6</v>
      </c>
      <c r="D208" s="36">
        <v>632.35</v>
      </c>
      <c r="E208" s="36">
        <v>628.80000000000007</v>
      </c>
      <c r="F208" s="36">
        <v>623</v>
      </c>
      <c r="G208" s="36">
        <v>619.45000000000005</v>
      </c>
      <c r="H208" s="36">
        <v>638.15000000000009</v>
      </c>
      <c r="I208" s="36">
        <v>641.70000000000005</v>
      </c>
      <c r="J208" s="36">
        <v>647.50000000000011</v>
      </c>
      <c r="K208" s="31">
        <v>635.9</v>
      </c>
      <c r="L208" s="31">
        <v>626.54999999999995</v>
      </c>
      <c r="M208" s="31">
        <v>34.0336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97</v>
      </c>
      <c r="D209" s="36">
        <v>98.083333333333329</v>
      </c>
      <c r="E209" s="36">
        <v>95.466666666666654</v>
      </c>
      <c r="F209" s="36">
        <v>93.933333333333323</v>
      </c>
      <c r="G209" s="36">
        <v>91.316666666666649</v>
      </c>
      <c r="H209" s="36">
        <v>99.61666666666666</v>
      </c>
      <c r="I209" s="36">
        <v>102.23333333333333</v>
      </c>
      <c r="J209" s="36">
        <v>103.76666666666667</v>
      </c>
      <c r="K209" s="31">
        <v>100.7</v>
      </c>
      <c r="L209" s="31">
        <v>96.55</v>
      </c>
      <c r="M209" s="31">
        <v>106.89126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458.85</v>
      </c>
      <c r="D210" s="36">
        <v>463.08333333333331</v>
      </c>
      <c r="E210" s="36">
        <v>452.16666666666663</v>
      </c>
      <c r="F210" s="36">
        <v>445.48333333333329</v>
      </c>
      <c r="G210" s="36">
        <v>434.56666666666661</v>
      </c>
      <c r="H210" s="36">
        <v>469.76666666666665</v>
      </c>
      <c r="I210" s="36">
        <v>480.68333333333328</v>
      </c>
      <c r="J210" s="36">
        <v>487.36666666666667</v>
      </c>
      <c r="K210" s="31">
        <v>474</v>
      </c>
      <c r="L210" s="31">
        <v>456.4</v>
      </c>
      <c r="M210" s="31">
        <v>1.3150900000000001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816.65</v>
      </c>
      <c r="D211" s="36">
        <v>821.73333333333323</v>
      </c>
      <c r="E211" s="36">
        <v>808.46666666666647</v>
      </c>
      <c r="F211" s="36">
        <v>800.28333333333319</v>
      </c>
      <c r="G211" s="36">
        <v>787.01666666666642</v>
      </c>
      <c r="H211" s="36">
        <v>829.91666666666652</v>
      </c>
      <c r="I211" s="36">
        <v>843.18333333333317</v>
      </c>
      <c r="J211" s="36">
        <v>851.36666666666656</v>
      </c>
      <c r="K211" s="31">
        <v>835</v>
      </c>
      <c r="L211" s="31">
        <v>813.55</v>
      </c>
      <c r="M211" s="31">
        <v>1.9870099999999999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1530.15</v>
      </c>
      <c r="D212" s="36">
        <v>1546.0333333333335</v>
      </c>
      <c r="E212" s="36">
        <v>1510.0666666666671</v>
      </c>
      <c r="F212" s="36">
        <v>1489.9833333333336</v>
      </c>
      <c r="G212" s="36">
        <v>1454.0166666666671</v>
      </c>
      <c r="H212" s="36">
        <v>1566.116666666667</v>
      </c>
      <c r="I212" s="36">
        <v>1602.0833333333337</v>
      </c>
      <c r="J212" s="36">
        <v>1622.166666666667</v>
      </c>
      <c r="K212" s="31">
        <v>1582</v>
      </c>
      <c r="L212" s="31">
        <v>1525.95</v>
      </c>
      <c r="M212" s="31">
        <v>18.512589999999999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4595.1000000000004</v>
      </c>
      <c r="D213" s="36">
        <v>4576.3500000000004</v>
      </c>
      <c r="E213" s="36">
        <v>4543.8500000000004</v>
      </c>
      <c r="F213" s="36">
        <v>4492.6000000000004</v>
      </c>
      <c r="G213" s="36">
        <v>4460.1000000000004</v>
      </c>
      <c r="H213" s="36">
        <v>4627.6000000000004</v>
      </c>
      <c r="I213" s="36">
        <v>4660.1000000000004</v>
      </c>
      <c r="J213" s="36">
        <v>4711.3500000000004</v>
      </c>
      <c r="K213" s="31">
        <v>4608.8500000000004</v>
      </c>
      <c r="L213" s="31">
        <v>4525.1000000000004</v>
      </c>
      <c r="M213" s="31">
        <v>7.1158000000000001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576.79999999999995</v>
      </c>
      <c r="D214" s="36">
        <v>575.66666666666663</v>
      </c>
      <c r="E214" s="36">
        <v>571.63333333333321</v>
      </c>
      <c r="F214" s="36">
        <v>566.46666666666658</v>
      </c>
      <c r="G214" s="36">
        <v>562.43333333333317</v>
      </c>
      <c r="H214" s="36">
        <v>580.83333333333326</v>
      </c>
      <c r="I214" s="36">
        <v>584.86666666666679</v>
      </c>
      <c r="J214" s="36">
        <v>590.0333333333333</v>
      </c>
      <c r="K214" s="31">
        <v>579.70000000000005</v>
      </c>
      <c r="L214" s="31">
        <v>570.5</v>
      </c>
      <c r="M214" s="31">
        <v>32.761690000000002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3567.15</v>
      </c>
      <c r="D215" s="36">
        <v>3570.0666666666671</v>
      </c>
      <c r="E215" s="36">
        <v>3540.1333333333341</v>
      </c>
      <c r="F215" s="36">
        <v>3513.1166666666672</v>
      </c>
      <c r="G215" s="36">
        <v>3483.1833333333343</v>
      </c>
      <c r="H215" s="36">
        <v>3597.0833333333339</v>
      </c>
      <c r="I215" s="36">
        <v>3627.0166666666673</v>
      </c>
      <c r="J215" s="36">
        <v>3654.0333333333338</v>
      </c>
      <c r="K215" s="31">
        <v>3600</v>
      </c>
      <c r="L215" s="31">
        <v>3543.05</v>
      </c>
      <c r="M215" s="31">
        <v>8.6533899999999999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331.35</v>
      </c>
      <c r="D216" s="36">
        <v>328.11666666666667</v>
      </c>
      <c r="E216" s="36">
        <v>323.48333333333335</v>
      </c>
      <c r="F216" s="36">
        <v>315.61666666666667</v>
      </c>
      <c r="G216" s="36">
        <v>310.98333333333335</v>
      </c>
      <c r="H216" s="36">
        <v>335.98333333333335</v>
      </c>
      <c r="I216" s="36">
        <v>340.61666666666667</v>
      </c>
      <c r="J216" s="36">
        <v>348.48333333333335</v>
      </c>
      <c r="K216" s="31">
        <v>332.75</v>
      </c>
      <c r="L216" s="31">
        <v>320.25</v>
      </c>
      <c r="M216" s="31">
        <v>173.5608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462.9</v>
      </c>
      <c r="D217" s="36">
        <v>463.38333333333338</v>
      </c>
      <c r="E217" s="36">
        <v>455.11666666666679</v>
      </c>
      <c r="F217" s="36">
        <v>447.33333333333343</v>
      </c>
      <c r="G217" s="36">
        <v>439.06666666666683</v>
      </c>
      <c r="H217" s="36">
        <v>471.16666666666674</v>
      </c>
      <c r="I217" s="36">
        <v>479.43333333333328</v>
      </c>
      <c r="J217" s="36">
        <v>487.2166666666667</v>
      </c>
      <c r="K217" s="31">
        <v>471.65</v>
      </c>
      <c r="L217" s="31">
        <v>455.6</v>
      </c>
      <c r="M217" s="31">
        <v>63.548789999999997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2268.9499999999998</v>
      </c>
      <c r="D218" s="36">
        <v>2275.0333333333333</v>
      </c>
      <c r="E218" s="36">
        <v>2261.1166666666668</v>
      </c>
      <c r="F218" s="36">
        <v>2253.2833333333333</v>
      </c>
      <c r="G218" s="36">
        <v>2239.3666666666668</v>
      </c>
      <c r="H218" s="36">
        <v>2282.8666666666668</v>
      </c>
      <c r="I218" s="36">
        <v>2296.7833333333338</v>
      </c>
      <c r="J218" s="36">
        <v>2304.6166666666668</v>
      </c>
      <c r="K218" s="31">
        <v>2288.9499999999998</v>
      </c>
      <c r="L218" s="31">
        <v>2267.1999999999998</v>
      </c>
      <c r="M218" s="31">
        <v>11.27294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344.4</v>
      </c>
      <c r="D219" s="36">
        <v>345.55</v>
      </c>
      <c r="E219" s="36">
        <v>340.25</v>
      </c>
      <c r="F219" s="36">
        <v>336.09999999999997</v>
      </c>
      <c r="G219" s="36">
        <v>330.79999999999995</v>
      </c>
      <c r="H219" s="36">
        <v>349.70000000000005</v>
      </c>
      <c r="I219" s="36">
        <v>355.00000000000011</v>
      </c>
      <c r="J219" s="36">
        <v>359.15000000000009</v>
      </c>
      <c r="K219" s="31">
        <v>350.85</v>
      </c>
      <c r="L219" s="31">
        <v>341.4</v>
      </c>
      <c r="M219" s="31">
        <v>32.201839999999997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7540.65</v>
      </c>
      <c r="D220" s="36">
        <v>7422.25</v>
      </c>
      <c r="E220" s="36">
        <v>7263.5</v>
      </c>
      <c r="F220" s="36">
        <v>6986.35</v>
      </c>
      <c r="G220" s="36">
        <v>6827.6</v>
      </c>
      <c r="H220" s="36">
        <v>7699.4</v>
      </c>
      <c r="I220" s="36">
        <v>7858.15</v>
      </c>
      <c r="J220" s="36">
        <v>8135.2999999999993</v>
      </c>
      <c r="K220" s="31">
        <v>7581</v>
      </c>
      <c r="L220" s="31">
        <v>7145.1</v>
      </c>
      <c r="M220" s="31">
        <v>0.84077000000000002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951.05</v>
      </c>
      <c r="D221" s="36">
        <v>960.83333333333337</v>
      </c>
      <c r="E221" s="36">
        <v>938.7166666666667</v>
      </c>
      <c r="F221" s="36">
        <v>926.38333333333333</v>
      </c>
      <c r="G221" s="36">
        <v>904.26666666666665</v>
      </c>
      <c r="H221" s="36">
        <v>973.16666666666674</v>
      </c>
      <c r="I221" s="36">
        <v>995.2833333333333</v>
      </c>
      <c r="J221" s="36">
        <v>1007.6166666666668</v>
      </c>
      <c r="K221" s="31">
        <v>982.95</v>
      </c>
      <c r="L221" s="31">
        <v>948.5</v>
      </c>
      <c r="M221" s="31">
        <v>1.2669900000000001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42857.15</v>
      </c>
      <c r="D222" s="36">
        <v>42537.383333333331</v>
      </c>
      <c r="E222" s="36">
        <v>42134.766666666663</v>
      </c>
      <c r="F222" s="36">
        <v>41412.383333333331</v>
      </c>
      <c r="G222" s="36">
        <v>41009.766666666663</v>
      </c>
      <c r="H222" s="36">
        <v>43259.766666666663</v>
      </c>
      <c r="I222" s="36">
        <v>43662.383333333331</v>
      </c>
      <c r="J222" s="36">
        <v>44384.766666666663</v>
      </c>
      <c r="K222" s="31">
        <v>42940</v>
      </c>
      <c r="L222" s="31">
        <v>41815</v>
      </c>
      <c r="M222" s="31">
        <v>8.7349999999999997E-2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209.1</v>
      </c>
      <c r="D223" s="36">
        <v>208.51666666666665</v>
      </c>
      <c r="E223" s="36">
        <v>204.6333333333333</v>
      </c>
      <c r="F223" s="36">
        <v>200.16666666666666</v>
      </c>
      <c r="G223" s="36">
        <v>196.2833333333333</v>
      </c>
      <c r="H223" s="36">
        <v>212.98333333333329</v>
      </c>
      <c r="I223" s="36">
        <v>216.86666666666662</v>
      </c>
      <c r="J223" s="36">
        <v>221.33333333333329</v>
      </c>
      <c r="K223" s="31">
        <v>212.4</v>
      </c>
      <c r="L223" s="31">
        <v>204.05</v>
      </c>
      <c r="M223" s="31">
        <v>163.59040999999999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1087.1500000000001</v>
      </c>
      <c r="D224" s="36">
        <v>1085.0666666666666</v>
      </c>
      <c r="E224" s="36">
        <v>1078.3833333333332</v>
      </c>
      <c r="F224" s="36">
        <v>1069.6166666666666</v>
      </c>
      <c r="G224" s="36">
        <v>1062.9333333333332</v>
      </c>
      <c r="H224" s="36">
        <v>1093.8333333333333</v>
      </c>
      <c r="I224" s="36">
        <v>1100.5166666666667</v>
      </c>
      <c r="J224" s="36">
        <v>1109.2833333333333</v>
      </c>
      <c r="K224" s="31">
        <v>1091.75</v>
      </c>
      <c r="L224" s="31">
        <v>1076.3</v>
      </c>
      <c r="M224" s="31">
        <v>80.234610000000004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1710.7</v>
      </c>
      <c r="D225" s="36">
        <v>1714.0999999999997</v>
      </c>
      <c r="E225" s="36">
        <v>1700.1999999999994</v>
      </c>
      <c r="F225" s="36">
        <v>1689.6999999999996</v>
      </c>
      <c r="G225" s="36">
        <v>1675.7999999999993</v>
      </c>
      <c r="H225" s="36">
        <v>1724.5999999999995</v>
      </c>
      <c r="I225" s="36">
        <v>1738.4999999999995</v>
      </c>
      <c r="J225" s="36">
        <v>1748.9999999999995</v>
      </c>
      <c r="K225" s="31">
        <v>1728</v>
      </c>
      <c r="L225" s="31">
        <v>1703.6</v>
      </c>
      <c r="M225" s="31">
        <v>3.78044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628.70000000000005</v>
      </c>
      <c r="D226" s="36">
        <v>625.11666666666667</v>
      </c>
      <c r="E226" s="36">
        <v>616.23333333333335</v>
      </c>
      <c r="F226" s="36">
        <v>603.76666666666665</v>
      </c>
      <c r="G226" s="36">
        <v>594.88333333333333</v>
      </c>
      <c r="H226" s="36">
        <v>637.58333333333337</v>
      </c>
      <c r="I226" s="36">
        <v>646.46666666666681</v>
      </c>
      <c r="J226" s="36">
        <v>658.93333333333339</v>
      </c>
      <c r="K226" s="31">
        <v>634</v>
      </c>
      <c r="L226" s="31">
        <v>612.65</v>
      </c>
      <c r="M226" s="31">
        <v>22.41262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718.75</v>
      </c>
      <c r="D227" s="36">
        <v>720.91666666666663</v>
      </c>
      <c r="E227" s="36">
        <v>714.5333333333333</v>
      </c>
      <c r="F227" s="36">
        <v>710.31666666666672</v>
      </c>
      <c r="G227" s="36">
        <v>703.93333333333339</v>
      </c>
      <c r="H227" s="36">
        <v>725.13333333333321</v>
      </c>
      <c r="I227" s="36">
        <v>731.51666666666665</v>
      </c>
      <c r="J227" s="36">
        <v>735.73333333333312</v>
      </c>
      <c r="K227" s="31">
        <v>727.3</v>
      </c>
      <c r="L227" s="31">
        <v>716.7</v>
      </c>
      <c r="M227" s="31">
        <v>3.8526600000000002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89.4</v>
      </c>
      <c r="D228" s="36">
        <v>89.416666666666671</v>
      </c>
      <c r="E228" s="36">
        <v>87.833333333333343</v>
      </c>
      <c r="F228" s="36">
        <v>86.266666666666666</v>
      </c>
      <c r="G228" s="36">
        <v>84.683333333333337</v>
      </c>
      <c r="H228" s="36">
        <v>90.983333333333348</v>
      </c>
      <c r="I228" s="36">
        <v>92.566666666666691</v>
      </c>
      <c r="J228" s="36">
        <v>94.133333333333354</v>
      </c>
      <c r="K228" s="31">
        <v>91</v>
      </c>
      <c r="L228" s="31">
        <v>87.85</v>
      </c>
      <c r="M228" s="31">
        <v>135.98926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82.5</v>
      </c>
      <c r="D229" s="36">
        <v>82.516666666666666</v>
      </c>
      <c r="E229" s="36">
        <v>81.433333333333337</v>
      </c>
      <c r="F229" s="36">
        <v>80.366666666666674</v>
      </c>
      <c r="G229" s="36">
        <v>79.283333333333346</v>
      </c>
      <c r="H229" s="36">
        <v>83.583333333333329</v>
      </c>
      <c r="I229" s="36">
        <v>84.666666666666671</v>
      </c>
      <c r="J229" s="36">
        <v>85.73333333333332</v>
      </c>
      <c r="K229" s="31">
        <v>83.6</v>
      </c>
      <c r="L229" s="31">
        <v>81.45</v>
      </c>
      <c r="M229" s="31">
        <v>860.03143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121.45</v>
      </c>
      <c r="D230" s="36">
        <v>120.68333333333334</v>
      </c>
      <c r="E230" s="36">
        <v>119.41666666666667</v>
      </c>
      <c r="F230" s="36">
        <v>117.38333333333334</v>
      </c>
      <c r="G230" s="36">
        <v>116.11666666666667</v>
      </c>
      <c r="H230" s="36">
        <v>122.71666666666667</v>
      </c>
      <c r="I230" s="36">
        <v>123.98333333333332</v>
      </c>
      <c r="J230" s="36">
        <v>126.01666666666667</v>
      </c>
      <c r="K230" s="31">
        <v>121.95</v>
      </c>
      <c r="L230" s="31">
        <v>118.65</v>
      </c>
      <c r="M230" s="31">
        <v>112.48342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424.85</v>
      </c>
      <c r="D231" s="36">
        <v>421.7</v>
      </c>
      <c r="E231" s="36">
        <v>403.4</v>
      </c>
      <c r="F231" s="36">
        <v>381.95</v>
      </c>
      <c r="G231" s="36">
        <v>363.65</v>
      </c>
      <c r="H231" s="36">
        <v>443.15</v>
      </c>
      <c r="I231" s="36">
        <v>461.45000000000005</v>
      </c>
      <c r="J231" s="36">
        <v>482.9</v>
      </c>
      <c r="K231" s="31">
        <v>440</v>
      </c>
      <c r="L231" s="31">
        <v>400.25</v>
      </c>
      <c r="M231" s="31">
        <v>119.96177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70</v>
      </c>
      <c r="D232" s="36">
        <v>70.25</v>
      </c>
      <c r="E232" s="36">
        <v>67.400000000000006</v>
      </c>
      <c r="F232" s="36">
        <v>64.800000000000011</v>
      </c>
      <c r="G232" s="36">
        <v>61.950000000000017</v>
      </c>
      <c r="H232" s="36">
        <v>72.849999999999994</v>
      </c>
      <c r="I232" s="36">
        <v>75.699999999999989</v>
      </c>
      <c r="J232" s="36">
        <v>78.299999999999983</v>
      </c>
      <c r="K232" s="31">
        <v>73.099999999999994</v>
      </c>
      <c r="L232" s="31">
        <v>67.650000000000006</v>
      </c>
      <c r="M232" s="31">
        <v>977.54754000000003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232.55</v>
      </c>
      <c r="D233" s="36">
        <v>234.53333333333333</v>
      </c>
      <c r="E233" s="36">
        <v>229.51666666666665</v>
      </c>
      <c r="F233" s="36">
        <v>226.48333333333332</v>
      </c>
      <c r="G233" s="36">
        <v>221.46666666666664</v>
      </c>
      <c r="H233" s="36">
        <v>237.56666666666666</v>
      </c>
      <c r="I233" s="36">
        <v>242.58333333333337</v>
      </c>
      <c r="J233" s="36">
        <v>245.61666666666667</v>
      </c>
      <c r="K233" s="31">
        <v>239.55</v>
      </c>
      <c r="L233" s="31">
        <v>231.5</v>
      </c>
      <c r="M233" s="31">
        <v>73.460089999999994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429.1</v>
      </c>
      <c r="D234" s="36">
        <v>429.41666666666669</v>
      </c>
      <c r="E234" s="36">
        <v>427.43333333333339</v>
      </c>
      <c r="F234" s="36">
        <v>425.76666666666671</v>
      </c>
      <c r="G234" s="36">
        <v>423.78333333333342</v>
      </c>
      <c r="H234" s="36">
        <v>431.08333333333337</v>
      </c>
      <c r="I234" s="36">
        <v>433.06666666666661</v>
      </c>
      <c r="J234" s="36">
        <v>434.73333333333335</v>
      </c>
      <c r="K234" s="31">
        <v>431.4</v>
      </c>
      <c r="L234" s="31">
        <v>427.75</v>
      </c>
      <c r="M234" s="31">
        <v>85.166319999999999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270.3</v>
      </c>
      <c r="D235" s="36">
        <v>272.4666666666667</v>
      </c>
      <c r="E235" s="36">
        <v>266.63333333333338</v>
      </c>
      <c r="F235" s="36">
        <v>262.9666666666667</v>
      </c>
      <c r="G235" s="36">
        <v>257.13333333333338</v>
      </c>
      <c r="H235" s="36">
        <v>276.13333333333338</v>
      </c>
      <c r="I235" s="36">
        <v>281.96666666666664</v>
      </c>
      <c r="J235" s="36">
        <v>285.63333333333338</v>
      </c>
      <c r="K235" s="31">
        <v>278.3</v>
      </c>
      <c r="L235" s="31">
        <v>268.8</v>
      </c>
      <c r="M235" s="31">
        <v>7.0236999999999998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230.7</v>
      </c>
      <c r="D236" s="36">
        <v>229.58333333333334</v>
      </c>
      <c r="E236" s="36">
        <v>226.31666666666669</v>
      </c>
      <c r="F236" s="36">
        <v>221.93333333333334</v>
      </c>
      <c r="G236" s="36">
        <v>218.66666666666669</v>
      </c>
      <c r="H236" s="36">
        <v>233.9666666666667</v>
      </c>
      <c r="I236" s="36">
        <v>237.23333333333335</v>
      </c>
      <c r="J236" s="36">
        <v>241.6166666666667</v>
      </c>
      <c r="K236" s="31">
        <v>232.85</v>
      </c>
      <c r="L236" s="31">
        <v>225.2</v>
      </c>
      <c r="M236" s="31">
        <v>44.888979999999997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180.1</v>
      </c>
      <c r="D237" s="36">
        <v>180.93333333333331</v>
      </c>
      <c r="E237" s="36">
        <v>178.21666666666661</v>
      </c>
      <c r="F237" s="36">
        <v>176.33333333333331</v>
      </c>
      <c r="G237" s="36">
        <v>173.61666666666662</v>
      </c>
      <c r="H237" s="36">
        <v>182.81666666666661</v>
      </c>
      <c r="I237" s="36">
        <v>185.5333333333333</v>
      </c>
      <c r="J237" s="36">
        <v>187.4166666666666</v>
      </c>
      <c r="K237" s="31">
        <v>183.65</v>
      </c>
      <c r="L237" s="31">
        <v>179.05</v>
      </c>
      <c r="M237" s="31">
        <v>55.200060000000001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2557.65</v>
      </c>
      <c r="D238" s="36">
        <v>2555.5666666666666</v>
      </c>
      <c r="E238" s="36">
        <v>2533.1333333333332</v>
      </c>
      <c r="F238" s="36">
        <v>2508.6166666666668</v>
      </c>
      <c r="G238" s="36">
        <v>2486.1833333333334</v>
      </c>
      <c r="H238" s="36">
        <v>2580.083333333333</v>
      </c>
      <c r="I238" s="36">
        <v>2602.5166666666664</v>
      </c>
      <c r="J238" s="36">
        <v>2627.0333333333328</v>
      </c>
      <c r="K238" s="31">
        <v>2578</v>
      </c>
      <c r="L238" s="31">
        <v>2531.0500000000002</v>
      </c>
      <c r="M238" s="31">
        <v>1.2824199999999999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537.4</v>
      </c>
      <c r="D239" s="36">
        <v>539.55000000000007</v>
      </c>
      <c r="E239" s="36">
        <v>533.70000000000016</v>
      </c>
      <c r="F239" s="36">
        <v>530.00000000000011</v>
      </c>
      <c r="G239" s="36">
        <v>524.1500000000002</v>
      </c>
      <c r="H239" s="36">
        <v>543.25000000000011</v>
      </c>
      <c r="I239" s="36">
        <v>549.1</v>
      </c>
      <c r="J239" s="36">
        <v>552.80000000000007</v>
      </c>
      <c r="K239" s="31">
        <v>545.4</v>
      </c>
      <c r="L239" s="31">
        <v>535.85</v>
      </c>
      <c r="M239" s="31">
        <v>13.361079999999999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145.5</v>
      </c>
      <c r="D240" s="36">
        <v>145.85</v>
      </c>
      <c r="E240" s="36">
        <v>144.29999999999998</v>
      </c>
      <c r="F240" s="36">
        <v>143.1</v>
      </c>
      <c r="G240" s="36">
        <v>141.54999999999998</v>
      </c>
      <c r="H240" s="36">
        <v>147.04999999999998</v>
      </c>
      <c r="I240" s="36">
        <v>148.6</v>
      </c>
      <c r="J240" s="36">
        <v>149.79999999999998</v>
      </c>
      <c r="K240" s="31">
        <v>147.4</v>
      </c>
      <c r="L240" s="31">
        <v>144.65</v>
      </c>
      <c r="M240" s="31">
        <v>55.196829999999999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605.1</v>
      </c>
      <c r="D241" s="36">
        <v>596.95000000000005</v>
      </c>
      <c r="E241" s="36">
        <v>574.95000000000005</v>
      </c>
      <c r="F241" s="36">
        <v>544.79999999999995</v>
      </c>
      <c r="G241" s="36">
        <v>522.79999999999995</v>
      </c>
      <c r="H241" s="36">
        <v>627.10000000000014</v>
      </c>
      <c r="I241" s="36">
        <v>649.10000000000014</v>
      </c>
      <c r="J241" s="36">
        <v>679.25000000000023</v>
      </c>
      <c r="K241" s="31">
        <v>618.95000000000005</v>
      </c>
      <c r="L241" s="31">
        <v>566.79999999999995</v>
      </c>
      <c r="M241" s="31">
        <v>59.486499999999999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170.3</v>
      </c>
      <c r="D242" s="36">
        <v>170.29999999999998</v>
      </c>
      <c r="E242" s="36">
        <v>168.74999999999997</v>
      </c>
      <c r="F242" s="36">
        <v>167.2</v>
      </c>
      <c r="G242" s="36">
        <v>165.64999999999998</v>
      </c>
      <c r="H242" s="36">
        <v>171.84999999999997</v>
      </c>
      <c r="I242" s="36">
        <v>173.39999999999998</v>
      </c>
      <c r="J242" s="36">
        <v>174.94999999999996</v>
      </c>
      <c r="K242" s="31">
        <v>171.85</v>
      </c>
      <c r="L242" s="31">
        <v>168.75</v>
      </c>
      <c r="M242" s="31">
        <v>145.41347999999999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65.150000000000006</v>
      </c>
      <c r="D243" s="36">
        <v>65.666666666666671</v>
      </c>
      <c r="E243" s="36">
        <v>64.483333333333348</v>
      </c>
      <c r="F243" s="36">
        <v>63.816666666666677</v>
      </c>
      <c r="G243" s="36">
        <v>62.633333333333354</v>
      </c>
      <c r="H243" s="36">
        <v>66.333333333333343</v>
      </c>
      <c r="I243" s="36">
        <v>67.516666666666652</v>
      </c>
      <c r="J243" s="36">
        <v>68.183333333333337</v>
      </c>
      <c r="K243" s="31">
        <v>66.849999999999994</v>
      </c>
      <c r="L243" s="31">
        <v>65</v>
      </c>
      <c r="M243" s="31">
        <v>91.6798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1014.8</v>
      </c>
      <c r="D244" s="36">
        <v>1012.9333333333334</v>
      </c>
      <c r="E244" s="36">
        <v>999.86666666666679</v>
      </c>
      <c r="F244" s="36">
        <v>984.93333333333339</v>
      </c>
      <c r="G244" s="36">
        <v>971.86666666666679</v>
      </c>
      <c r="H244" s="36">
        <v>1027.8666666666668</v>
      </c>
      <c r="I244" s="36">
        <v>1040.9333333333334</v>
      </c>
      <c r="J244" s="36">
        <v>1055.8666666666668</v>
      </c>
      <c r="K244" s="31">
        <v>1026</v>
      </c>
      <c r="L244" s="31">
        <v>998</v>
      </c>
      <c r="M244" s="31">
        <v>30.022780000000001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147.5</v>
      </c>
      <c r="D245" s="36">
        <v>149</v>
      </c>
      <c r="E245" s="36">
        <v>145.5</v>
      </c>
      <c r="F245" s="36">
        <v>143.5</v>
      </c>
      <c r="G245" s="36">
        <v>140</v>
      </c>
      <c r="H245" s="36">
        <v>151</v>
      </c>
      <c r="I245" s="36">
        <v>154.5</v>
      </c>
      <c r="J245" s="36">
        <v>156.5</v>
      </c>
      <c r="K245" s="31">
        <v>152.5</v>
      </c>
      <c r="L245" s="31">
        <v>147</v>
      </c>
      <c r="M245" s="31">
        <v>577.97243000000003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1365.2</v>
      </c>
      <c r="D246" s="36">
        <v>1379.0666666666666</v>
      </c>
      <c r="E246" s="36">
        <v>1348.1333333333332</v>
      </c>
      <c r="F246" s="36">
        <v>1331.0666666666666</v>
      </c>
      <c r="G246" s="36">
        <v>1300.1333333333332</v>
      </c>
      <c r="H246" s="36">
        <v>1396.1333333333332</v>
      </c>
      <c r="I246" s="36">
        <v>1427.0666666666666</v>
      </c>
      <c r="J246" s="36">
        <v>1444.1333333333332</v>
      </c>
      <c r="K246" s="31">
        <v>1410</v>
      </c>
      <c r="L246" s="31">
        <v>1362</v>
      </c>
      <c r="M246" s="31">
        <v>0.78147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475.35</v>
      </c>
      <c r="D247" s="36">
        <v>471.81666666666666</v>
      </c>
      <c r="E247" s="36">
        <v>461.63333333333333</v>
      </c>
      <c r="F247" s="36">
        <v>447.91666666666669</v>
      </c>
      <c r="G247" s="36">
        <v>437.73333333333335</v>
      </c>
      <c r="H247" s="36">
        <v>485.5333333333333</v>
      </c>
      <c r="I247" s="36">
        <v>495.71666666666658</v>
      </c>
      <c r="J247" s="36">
        <v>509.43333333333328</v>
      </c>
      <c r="K247" s="31">
        <v>482</v>
      </c>
      <c r="L247" s="31">
        <v>458.1</v>
      </c>
      <c r="M247" s="31">
        <v>64.062100000000001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327.8</v>
      </c>
      <c r="D248" s="36">
        <v>325.08333333333331</v>
      </c>
      <c r="E248" s="36">
        <v>318.66666666666663</v>
      </c>
      <c r="F248" s="36">
        <v>309.5333333333333</v>
      </c>
      <c r="G248" s="36">
        <v>303.11666666666662</v>
      </c>
      <c r="H248" s="36">
        <v>334.21666666666664</v>
      </c>
      <c r="I248" s="36">
        <v>340.63333333333327</v>
      </c>
      <c r="J248" s="36">
        <v>349.76666666666665</v>
      </c>
      <c r="K248" s="31">
        <v>331.5</v>
      </c>
      <c r="L248" s="31">
        <v>315.95</v>
      </c>
      <c r="M248" s="31">
        <v>287.36885000000001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1568.35</v>
      </c>
      <c r="D249" s="36">
        <v>1564.8999999999999</v>
      </c>
      <c r="E249" s="36">
        <v>1553.4499999999998</v>
      </c>
      <c r="F249" s="36">
        <v>1538.55</v>
      </c>
      <c r="G249" s="36">
        <v>1527.1</v>
      </c>
      <c r="H249" s="36">
        <v>1579.7999999999997</v>
      </c>
      <c r="I249" s="36">
        <v>1591.25</v>
      </c>
      <c r="J249" s="36">
        <v>1606.1499999999996</v>
      </c>
      <c r="K249" s="31">
        <v>1576.35</v>
      </c>
      <c r="L249" s="31">
        <v>1550</v>
      </c>
      <c r="M249" s="31">
        <v>23.72626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36.799999999999997</v>
      </c>
      <c r="D250" s="36">
        <v>37.116666666666667</v>
      </c>
      <c r="E250" s="36">
        <v>36.233333333333334</v>
      </c>
      <c r="F250" s="36">
        <v>35.666666666666664</v>
      </c>
      <c r="G250" s="36">
        <v>34.783333333333331</v>
      </c>
      <c r="H250" s="36">
        <v>37.683333333333337</v>
      </c>
      <c r="I250" s="36">
        <v>38.566666666666677</v>
      </c>
      <c r="J250" s="36">
        <v>39.13333333333334</v>
      </c>
      <c r="K250" s="31">
        <v>38</v>
      </c>
      <c r="L250" s="31">
        <v>36.549999999999997</v>
      </c>
      <c r="M250" s="31">
        <v>261.03570000000002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6225.4</v>
      </c>
      <c r="D251" s="36">
        <v>6099.7</v>
      </c>
      <c r="E251" s="36">
        <v>5955.7</v>
      </c>
      <c r="F251" s="36">
        <v>5686</v>
      </c>
      <c r="G251" s="36">
        <v>5542</v>
      </c>
      <c r="H251" s="36">
        <v>6369.4</v>
      </c>
      <c r="I251" s="36">
        <v>6513.4</v>
      </c>
      <c r="J251" s="36">
        <v>6783.0999999999995</v>
      </c>
      <c r="K251" s="31">
        <v>6243.7</v>
      </c>
      <c r="L251" s="31">
        <v>5830</v>
      </c>
      <c r="M251" s="31">
        <v>17.018329999999999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1476.7</v>
      </c>
      <c r="D252" s="36">
        <v>1480.5833333333333</v>
      </c>
      <c r="E252" s="36">
        <v>1470.2166666666665</v>
      </c>
      <c r="F252" s="36">
        <v>1463.7333333333331</v>
      </c>
      <c r="G252" s="36">
        <v>1453.3666666666663</v>
      </c>
      <c r="H252" s="36">
        <v>1487.0666666666666</v>
      </c>
      <c r="I252" s="36">
        <v>1497.4333333333334</v>
      </c>
      <c r="J252" s="36">
        <v>1503.9166666666667</v>
      </c>
      <c r="K252" s="31">
        <v>1490.95</v>
      </c>
      <c r="L252" s="31">
        <v>1474.1</v>
      </c>
      <c r="M252" s="31">
        <v>66.108869999999996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3732.85</v>
      </c>
      <c r="D253" s="36">
        <v>3745.5499999999997</v>
      </c>
      <c r="E253" s="36">
        <v>3701.3999999999996</v>
      </c>
      <c r="F253" s="36">
        <v>3669.95</v>
      </c>
      <c r="G253" s="36">
        <v>3625.7999999999997</v>
      </c>
      <c r="H253" s="36">
        <v>3776.9999999999995</v>
      </c>
      <c r="I253" s="36">
        <v>3821.15</v>
      </c>
      <c r="J253" s="36">
        <v>3852.5999999999995</v>
      </c>
      <c r="K253" s="31">
        <v>3789.7</v>
      </c>
      <c r="L253" s="31">
        <v>3714.1</v>
      </c>
      <c r="M253" s="31">
        <v>0.10049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1046.3</v>
      </c>
      <c r="D254" s="36">
        <v>1056.1166666666666</v>
      </c>
      <c r="E254" s="36">
        <v>1023.583333333333</v>
      </c>
      <c r="F254" s="36">
        <v>1000.8666666666666</v>
      </c>
      <c r="G254" s="36">
        <v>968.33333333333303</v>
      </c>
      <c r="H254" s="36">
        <v>1078.833333333333</v>
      </c>
      <c r="I254" s="36">
        <v>1111.3666666666663</v>
      </c>
      <c r="J254" s="36">
        <v>1134.083333333333</v>
      </c>
      <c r="K254" s="31">
        <v>1088.6500000000001</v>
      </c>
      <c r="L254" s="31">
        <v>1033.4000000000001</v>
      </c>
      <c r="M254" s="31">
        <v>3.3335499999999998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3599.8</v>
      </c>
      <c r="D255" s="36">
        <v>3572.2333333333336</v>
      </c>
      <c r="E255" s="36">
        <v>3532.4666666666672</v>
      </c>
      <c r="F255" s="36">
        <v>3465.1333333333337</v>
      </c>
      <c r="G255" s="36">
        <v>3425.3666666666672</v>
      </c>
      <c r="H255" s="36">
        <v>3639.5666666666671</v>
      </c>
      <c r="I255" s="36">
        <v>3679.3333333333335</v>
      </c>
      <c r="J255" s="36">
        <v>3746.666666666667</v>
      </c>
      <c r="K255" s="31">
        <v>3612</v>
      </c>
      <c r="L255" s="31">
        <v>3504.9</v>
      </c>
      <c r="M255" s="31">
        <v>7.9245400000000004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1294.5</v>
      </c>
      <c r="D256" s="36">
        <v>1305.8333333333333</v>
      </c>
      <c r="E256" s="36">
        <v>1273.6666666666665</v>
      </c>
      <c r="F256" s="36">
        <v>1252.8333333333333</v>
      </c>
      <c r="G256" s="36">
        <v>1220.6666666666665</v>
      </c>
      <c r="H256" s="36">
        <v>1326.6666666666665</v>
      </c>
      <c r="I256" s="36">
        <v>1358.833333333333</v>
      </c>
      <c r="J256" s="36">
        <v>1379.6666666666665</v>
      </c>
      <c r="K256" s="31">
        <v>1338</v>
      </c>
      <c r="L256" s="31">
        <v>1285</v>
      </c>
      <c r="M256" s="31">
        <v>15.31611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1709.35</v>
      </c>
      <c r="D257" s="36">
        <v>1709.95</v>
      </c>
      <c r="E257" s="36">
        <v>1695</v>
      </c>
      <c r="F257" s="36">
        <v>1680.6499999999999</v>
      </c>
      <c r="G257" s="36">
        <v>1665.6999999999998</v>
      </c>
      <c r="H257" s="36">
        <v>1724.3000000000002</v>
      </c>
      <c r="I257" s="36">
        <v>1739.2500000000005</v>
      </c>
      <c r="J257" s="36">
        <v>1753.6000000000004</v>
      </c>
      <c r="K257" s="31">
        <v>1724.9</v>
      </c>
      <c r="L257" s="31">
        <v>1695.6</v>
      </c>
      <c r="M257" s="31">
        <v>0.56960999999999995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4390.75</v>
      </c>
      <c r="D258" s="36">
        <v>4383.7</v>
      </c>
      <c r="E258" s="36">
        <v>4356.95</v>
      </c>
      <c r="F258" s="36">
        <v>4323.1499999999996</v>
      </c>
      <c r="G258" s="36">
        <v>4296.3999999999996</v>
      </c>
      <c r="H258" s="36">
        <v>4417.5</v>
      </c>
      <c r="I258" s="36">
        <v>4444.25</v>
      </c>
      <c r="J258" s="36">
        <v>4478.05</v>
      </c>
      <c r="K258" s="31">
        <v>4410.45</v>
      </c>
      <c r="L258" s="31">
        <v>4349.8999999999996</v>
      </c>
      <c r="M258" s="31">
        <v>1.4164699999999999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1750.1</v>
      </c>
      <c r="D259" s="36">
        <v>1764.55</v>
      </c>
      <c r="E259" s="36">
        <v>1731.1</v>
      </c>
      <c r="F259" s="36">
        <v>1712.1</v>
      </c>
      <c r="G259" s="36">
        <v>1678.6499999999999</v>
      </c>
      <c r="H259" s="36">
        <v>1783.55</v>
      </c>
      <c r="I259" s="36">
        <v>1817.0000000000002</v>
      </c>
      <c r="J259" s="36">
        <v>1836</v>
      </c>
      <c r="K259" s="31">
        <v>1798</v>
      </c>
      <c r="L259" s="31">
        <v>1745.55</v>
      </c>
      <c r="M259" s="31">
        <v>1.7509300000000001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820.55</v>
      </c>
      <c r="D260" s="36">
        <v>833.48333333333323</v>
      </c>
      <c r="E260" s="36">
        <v>807.06666666666649</v>
      </c>
      <c r="F260" s="36">
        <v>793.58333333333326</v>
      </c>
      <c r="G260" s="36">
        <v>767.16666666666652</v>
      </c>
      <c r="H260" s="36">
        <v>846.96666666666647</v>
      </c>
      <c r="I260" s="36">
        <v>873.38333333333321</v>
      </c>
      <c r="J260" s="36">
        <v>886.86666666666645</v>
      </c>
      <c r="K260" s="31">
        <v>859.9</v>
      </c>
      <c r="L260" s="31">
        <v>820</v>
      </c>
      <c r="M260" s="31">
        <v>3.06081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364.25</v>
      </c>
      <c r="D261" s="36">
        <v>361.61666666666662</v>
      </c>
      <c r="E261" s="36">
        <v>356.03333333333325</v>
      </c>
      <c r="F261" s="36">
        <v>347.81666666666661</v>
      </c>
      <c r="G261" s="36">
        <v>342.23333333333323</v>
      </c>
      <c r="H261" s="36">
        <v>369.83333333333326</v>
      </c>
      <c r="I261" s="36">
        <v>375.41666666666663</v>
      </c>
      <c r="J261" s="36">
        <v>383.63333333333327</v>
      </c>
      <c r="K261" s="31">
        <v>367.2</v>
      </c>
      <c r="L261" s="31">
        <v>353.4</v>
      </c>
      <c r="M261" s="31">
        <v>13.659280000000001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82.45</v>
      </c>
      <c r="D262" s="36">
        <v>82.433333333333323</v>
      </c>
      <c r="E262" s="36">
        <v>81.616666666666646</v>
      </c>
      <c r="F262" s="36">
        <v>80.783333333333317</v>
      </c>
      <c r="G262" s="36">
        <v>79.96666666666664</v>
      </c>
      <c r="H262" s="36">
        <v>83.266666666666652</v>
      </c>
      <c r="I262" s="36">
        <v>84.083333333333343</v>
      </c>
      <c r="J262" s="36">
        <v>84.916666666666657</v>
      </c>
      <c r="K262" s="31">
        <v>83.25</v>
      </c>
      <c r="L262" s="31">
        <v>81.599999999999994</v>
      </c>
      <c r="M262" s="31">
        <v>50.468000000000004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627.5</v>
      </c>
      <c r="D263" s="36">
        <v>620.51666666666665</v>
      </c>
      <c r="E263" s="36">
        <v>608.93333333333328</v>
      </c>
      <c r="F263" s="36">
        <v>590.36666666666667</v>
      </c>
      <c r="G263" s="36">
        <v>578.7833333333333</v>
      </c>
      <c r="H263" s="36">
        <v>639.08333333333326</v>
      </c>
      <c r="I263" s="36">
        <v>650.66666666666674</v>
      </c>
      <c r="J263" s="36">
        <v>669.23333333333323</v>
      </c>
      <c r="K263" s="31">
        <v>632.1</v>
      </c>
      <c r="L263" s="31">
        <v>601.95000000000005</v>
      </c>
      <c r="M263" s="31">
        <v>64.760040000000004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876.45</v>
      </c>
      <c r="D264" s="36">
        <v>871.56666666666661</v>
      </c>
      <c r="E264" s="36">
        <v>865.13333333333321</v>
      </c>
      <c r="F264" s="36">
        <v>853.81666666666661</v>
      </c>
      <c r="G264" s="36">
        <v>847.38333333333321</v>
      </c>
      <c r="H264" s="36">
        <v>882.88333333333321</v>
      </c>
      <c r="I264" s="36">
        <v>889.31666666666661</v>
      </c>
      <c r="J264" s="36">
        <v>900.63333333333321</v>
      </c>
      <c r="K264" s="31">
        <v>878</v>
      </c>
      <c r="L264" s="31">
        <v>860.25</v>
      </c>
      <c r="M264" s="31">
        <v>24.629059999999999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134.25</v>
      </c>
      <c r="D265" s="36">
        <v>135.36666666666667</v>
      </c>
      <c r="E265" s="36">
        <v>132.63333333333335</v>
      </c>
      <c r="F265" s="36">
        <v>131.01666666666668</v>
      </c>
      <c r="G265" s="36">
        <v>128.28333333333336</v>
      </c>
      <c r="H265" s="36">
        <v>136.98333333333335</v>
      </c>
      <c r="I265" s="36">
        <v>139.7166666666667</v>
      </c>
      <c r="J265" s="36">
        <v>141.33333333333334</v>
      </c>
      <c r="K265" s="31">
        <v>138.1</v>
      </c>
      <c r="L265" s="31">
        <v>133.75</v>
      </c>
      <c r="M265" s="31">
        <v>37.007219999999997</v>
      </c>
      <c r="N265" s="1"/>
      <c r="O265" s="1"/>
    </row>
    <row r="266" spans="1:15" ht="12.75" customHeight="1">
      <c r="A266" s="33">
        <v>256</v>
      </c>
      <c r="B266" s="53" t="s">
        <v>873</v>
      </c>
      <c r="C266" s="31">
        <v>495.4</v>
      </c>
      <c r="D266" s="36">
        <v>500.48333333333335</v>
      </c>
      <c r="E266" s="36">
        <v>487.9666666666667</v>
      </c>
      <c r="F266" s="36">
        <v>480.53333333333336</v>
      </c>
      <c r="G266" s="36">
        <v>468.01666666666671</v>
      </c>
      <c r="H266" s="36">
        <v>507.91666666666669</v>
      </c>
      <c r="I266" s="36">
        <v>520.43333333333339</v>
      </c>
      <c r="J266" s="36">
        <v>527.86666666666667</v>
      </c>
      <c r="K266" s="31">
        <v>513</v>
      </c>
      <c r="L266" s="31">
        <v>493.05</v>
      </c>
      <c r="M266" s="31">
        <v>6.1723699999999999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703.2</v>
      </c>
      <c r="D267" s="36">
        <v>700.43333333333339</v>
      </c>
      <c r="E267" s="36">
        <v>688.86666666666679</v>
      </c>
      <c r="F267" s="36">
        <v>674.53333333333342</v>
      </c>
      <c r="G267" s="36">
        <v>662.96666666666681</v>
      </c>
      <c r="H267" s="36">
        <v>714.76666666666677</v>
      </c>
      <c r="I267" s="36">
        <v>726.33333333333337</v>
      </c>
      <c r="J267" s="36">
        <v>740.66666666666674</v>
      </c>
      <c r="K267" s="31">
        <v>712</v>
      </c>
      <c r="L267" s="31">
        <v>686.1</v>
      </c>
      <c r="M267" s="31">
        <v>11.3888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911.55</v>
      </c>
      <c r="D268" s="36">
        <v>913.11666666666667</v>
      </c>
      <c r="E268" s="36">
        <v>902.08333333333337</v>
      </c>
      <c r="F268" s="36">
        <v>892.61666666666667</v>
      </c>
      <c r="G268" s="36">
        <v>881.58333333333337</v>
      </c>
      <c r="H268" s="36">
        <v>922.58333333333337</v>
      </c>
      <c r="I268" s="36">
        <v>933.61666666666667</v>
      </c>
      <c r="J268" s="36">
        <v>943.08333333333337</v>
      </c>
      <c r="K268" s="31">
        <v>924.15</v>
      </c>
      <c r="L268" s="31">
        <v>903.65</v>
      </c>
      <c r="M268" s="31">
        <v>16.606940000000002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452.7</v>
      </c>
      <c r="D269" s="36">
        <v>454.06666666666666</v>
      </c>
      <c r="E269" s="36">
        <v>445.63333333333333</v>
      </c>
      <c r="F269" s="36">
        <v>438.56666666666666</v>
      </c>
      <c r="G269" s="36">
        <v>430.13333333333333</v>
      </c>
      <c r="H269" s="36">
        <v>461.13333333333333</v>
      </c>
      <c r="I269" s="36">
        <v>469.56666666666661</v>
      </c>
      <c r="J269" s="36">
        <v>476.63333333333333</v>
      </c>
      <c r="K269" s="31">
        <v>462.5</v>
      </c>
      <c r="L269" s="31">
        <v>447</v>
      </c>
      <c r="M269" s="31">
        <v>32.483609999999999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487.75</v>
      </c>
      <c r="D270" s="36">
        <v>491.16666666666669</v>
      </c>
      <c r="E270" s="36">
        <v>480.18333333333339</v>
      </c>
      <c r="F270" s="36">
        <v>472.61666666666673</v>
      </c>
      <c r="G270" s="36">
        <v>461.63333333333344</v>
      </c>
      <c r="H270" s="36">
        <v>498.73333333333335</v>
      </c>
      <c r="I270" s="36">
        <v>509.71666666666658</v>
      </c>
      <c r="J270" s="36">
        <v>517.2833333333333</v>
      </c>
      <c r="K270" s="31">
        <v>502.15</v>
      </c>
      <c r="L270" s="31">
        <v>483.6</v>
      </c>
      <c r="M270" s="31">
        <v>3.5328499999999998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653.15</v>
      </c>
      <c r="D271" s="36">
        <v>646.61666666666667</v>
      </c>
      <c r="E271" s="36">
        <v>636.33333333333337</v>
      </c>
      <c r="F271" s="36">
        <v>619.51666666666665</v>
      </c>
      <c r="G271" s="36">
        <v>609.23333333333335</v>
      </c>
      <c r="H271" s="36">
        <v>663.43333333333339</v>
      </c>
      <c r="I271" s="36">
        <v>673.7166666666667</v>
      </c>
      <c r="J271" s="36">
        <v>690.53333333333342</v>
      </c>
      <c r="K271" s="31">
        <v>656.9</v>
      </c>
      <c r="L271" s="31">
        <v>629.79999999999995</v>
      </c>
      <c r="M271" s="31">
        <v>6.1215700000000002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915.25</v>
      </c>
      <c r="D272" s="36">
        <v>914.35</v>
      </c>
      <c r="E272" s="36">
        <v>906.75</v>
      </c>
      <c r="F272" s="36">
        <v>898.25</v>
      </c>
      <c r="G272" s="36">
        <v>890.65</v>
      </c>
      <c r="H272" s="36">
        <v>922.85</v>
      </c>
      <c r="I272" s="36">
        <v>930.45000000000016</v>
      </c>
      <c r="J272" s="36">
        <v>938.95</v>
      </c>
      <c r="K272" s="31">
        <v>921.95</v>
      </c>
      <c r="L272" s="31">
        <v>905.85</v>
      </c>
      <c r="M272" s="31">
        <v>2.1723599999999998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444.65</v>
      </c>
      <c r="D273" s="36">
        <v>446.31666666666666</v>
      </c>
      <c r="E273" s="36">
        <v>437.63333333333333</v>
      </c>
      <c r="F273" s="36">
        <v>430.61666666666667</v>
      </c>
      <c r="G273" s="36">
        <v>421.93333333333334</v>
      </c>
      <c r="H273" s="36">
        <v>453.33333333333331</v>
      </c>
      <c r="I273" s="36">
        <v>462.01666666666659</v>
      </c>
      <c r="J273" s="36">
        <v>469.0333333333333</v>
      </c>
      <c r="K273" s="31">
        <v>455</v>
      </c>
      <c r="L273" s="31">
        <v>439.3</v>
      </c>
      <c r="M273" s="31">
        <v>3.3267699999999998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821.05</v>
      </c>
      <c r="D274" s="36">
        <v>829.16666666666663</v>
      </c>
      <c r="E274" s="36">
        <v>807.88333333333321</v>
      </c>
      <c r="F274" s="36">
        <v>794.71666666666658</v>
      </c>
      <c r="G274" s="36">
        <v>773.43333333333317</v>
      </c>
      <c r="H274" s="36">
        <v>842.33333333333326</v>
      </c>
      <c r="I274" s="36">
        <v>863.61666666666679</v>
      </c>
      <c r="J274" s="36">
        <v>876.7833333333333</v>
      </c>
      <c r="K274" s="31">
        <v>850.45</v>
      </c>
      <c r="L274" s="31">
        <v>816</v>
      </c>
      <c r="M274" s="31">
        <v>1.6169199999999999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3764</v>
      </c>
      <c r="D275" s="36">
        <v>3727.0166666666664</v>
      </c>
      <c r="E275" s="36">
        <v>3637.0333333333328</v>
      </c>
      <c r="F275" s="36">
        <v>3510.0666666666666</v>
      </c>
      <c r="G275" s="36">
        <v>3420.083333333333</v>
      </c>
      <c r="H275" s="36">
        <v>3853.9833333333327</v>
      </c>
      <c r="I275" s="36">
        <v>3943.9666666666662</v>
      </c>
      <c r="J275" s="36">
        <v>4070.9333333333325</v>
      </c>
      <c r="K275" s="31">
        <v>3817</v>
      </c>
      <c r="L275" s="31">
        <v>3600.05</v>
      </c>
      <c r="M275" s="31">
        <v>5.0809300000000004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265.2</v>
      </c>
      <c r="D276" s="36">
        <v>264.08333333333331</v>
      </c>
      <c r="E276" s="36">
        <v>259.76666666666665</v>
      </c>
      <c r="F276" s="36">
        <v>254.33333333333331</v>
      </c>
      <c r="G276" s="36">
        <v>250.01666666666665</v>
      </c>
      <c r="H276" s="36">
        <v>269.51666666666665</v>
      </c>
      <c r="I276" s="36">
        <v>273.83333333333337</v>
      </c>
      <c r="J276" s="36">
        <v>279.26666666666665</v>
      </c>
      <c r="K276" s="31">
        <v>268.39999999999998</v>
      </c>
      <c r="L276" s="31">
        <v>258.64999999999998</v>
      </c>
      <c r="M276" s="31">
        <v>22.41713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1493.55</v>
      </c>
      <c r="D277" s="36">
        <v>1502.1333333333332</v>
      </c>
      <c r="E277" s="36">
        <v>1479.3166666666664</v>
      </c>
      <c r="F277" s="36">
        <v>1465.0833333333333</v>
      </c>
      <c r="G277" s="36">
        <v>1442.2666666666664</v>
      </c>
      <c r="H277" s="36">
        <v>1516.3666666666663</v>
      </c>
      <c r="I277" s="36">
        <v>1539.1833333333329</v>
      </c>
      <c r="J277" s="36">
        <v>1553.4166666666663</v>
      </c>
      <c r="K277" s="31">
        <v>1524.95</v>
      </c>
      <c r="L277" s="31">
        <v>1487.9</v>
      </c>
      <c r="M277" s="31">
        <v>7.2668299999999997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315.75</v>
      </c>
      <c r="D278" s="36">
        <v>317.28333333333336</v>
      </c>
      <c r="E278" s="36">
        <v>311.56666666666672</v>
      </c>
      <c r="F278" s="36">
        <v>307.38333333333338</v>
      </c>
      <c r="G278" s="36">
        <v>301.66666666666674</v>
      </c>
      <c r="H278" s="36">
        <v>321.4666666666667</v>
      </c>
      <c r="I278" s="36">
        <v>327.18333333333328</v>
      </c>
      <c r="J278" s="36">
        <v>331.36666666666667</v>
      </c>
      <c r="K278" s="31">
        <v>323</v>
      </c>
      <c r="L278" s="31">
        <v>313.10000000000002</v>
      </c>
      <c r="M278" s="31">
        <v>4.4443999999999999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3983.85</v>
      </c>
      <c r="D279" s="36">
        <v>3962.9500000000003</v>
      </c>
      <c r="E279" s="36">
        <v>3920.9000000000005</v>
      </c>
      <c r="F279" s="36">
        <v>3857.9500000000003</v>
      </c>
      <c r="G279" s="36">
        <v>3815.9000000000005</v>
      </c>
      <c r="H279" s="36">
        <v>4025.9000000000005</v>
      </c>
      <c r="I279" s="36">
        <v>4067.9500000000007</v>
      </c>
      <c r="J279" s="36">
        <v>4130.9000000000005</v>
      </c>
      <c r="K279" s="31">
        <v>4005</v>
      </c>
      <c r="L279" s="31">
        <v>3900</v>
      </c>
      <c r="M279" s="31">
        <v>0.19958999999999999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1253.3499999999999</v>
      </c>
      <c r="D280" s="36">
        <v>1260.0666666666668</v>
      </c>
      <c r="E280" s="36">
        <v>1241.1833333333336</v>
      </c>
      <c r="F280" s="36">
        <v>1229.0166666666669</v>
      </c>
      <c r="G280" s="36">
        <v>1210.1333333333337</v>
      </c>
      <c r="H280" s="36">
        <v>1272.2333333333336</v>
      </c>
      <c r="I280" s="36">
        <v>1291.1166666666668</v>
      </c>
      <c r="J280" s="36">
        <v>1303.2833333333335</v>
      </c>
      <c r="K280" s="31">
        <v>1278.95</v>
      </c>
      <c r="L280" s="31">
        <v>1247.9000000000001</v>
      </c>
      <c r="M280" s="31">
        <v>0.98985000000000001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1161.55</v>
      </c>
      <c r="D281" s="36">
        <v>1163.5166666666667</v>
      </c>
      <c r="E281" s="36">
        <v>1141.0333333333333</v>
      </c>
      <c r="F281" s="36">
        <v>1120.5166666666667</v>
      </c>
      <c r="G281" s="36">
        <v>1098.0333333333333</v>
      </c>
      <c r="H281" s="36">
        <v>1184.0333333333333</v>
      </c>
      <c r="I281" s="36">
        <v>1206.5166666666664</v>
      </c>
      <c r="J281" s="36">
        <v>1227.0333333333333</v>
      </c>
      <c r="K281" s="31">
        <v>1186</v>
      </c>
      <c r="L281" s="31">
        <v>1143</v>
      </c>
      <c r="M281" s="31">
        <v>3.15205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433.45</v>
      </c>
      <c r="D282" s="36">
        <v>434.48333333333335</v>
      </c>
      <c r="E282" s="36">
        <v>429.9666666666667</v>
      </c>
      <c r="F282" s="36">
        <v>426.48333333333335</v>
      </c>
      <c r="G282" s="36">
        <v>421.9666666666667</v>
      </c>
      <c r="H282" s="36">
        <v>437.9666666666667</v>
      </c>
      <c r="I282" s="36">
        <v>442.48333333333335</v>
      </c>
      <c r="J282" s="36">
        <v>445.9666666666667</v>
      </c>
      <c r="K282" s="31">
        <v>439</v>
      </c>
      <c r="L282" s="31">
        <v>431</v>
      </c>
      <c r="M282" s="31">
        <v>18.790849999999999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282.25</v>
      </c>
      <c r="D283" s="36">
        <v>283.75</v>
      </c>
      <c r="E283" s="36">
        <v>280.5</v>
      </c>
      <c r="F283" s="36">
        <v>278.75</v>
      </c>
      <c r="G283" s="36">
        <v>275.5</v>
      </c>
      <c r="H283" s="36">
        <v>285.5</v>
      </c>
      <c r="I283" s="36">
        <v>288.75</v>
      </c>
      <c r="J283" s="36">
        <v>290.5</v>
      </c>
      <c r="K283" s="31">
        <v>287</v>
      </c>
      <c r="L283" s="31">
        <v>282</v>
      </c>
      <c r="M283" s="31">
        <v>1.5553300000000001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193.65</v>
      </c>
      <c r="D284" s="36">
        <v>193.93333333333331</v>
      </c>
      <c r="E284" s="36">
        <v>189.91666666666663</v>
      </c>
      <c r="F284" s="36">
        <v>186.18333333333331</v>
      </c>
      <c r="G284" s="36">
        <v>182.16666666666663</v>
      </c>
      <c r="H284" s="36">
        <v>197.66666666666663</v>
      </c>
      <c r="I284" s="36">
        <v>201.68333333333334</v>
      </c>
      <c r="J284" s="36">
        <v>205.41666666666663</v>
      </c>
      <c r="K284" s="31">
        <v>197.95</v>
      </c>
      <c r="L284" s="31">
        <v>190.2</v>
      </c>
      <c r="M284" s="31">
        <v>21.144559999999998</v>
      </c>
      <c r="N284" s="1"/>
      <c r="O284" s="1"/>
    </row>
    <row r="285" spans="1:15" ht="12.75" customHeight="1">
      <c r="A285" s="33">
        <v>275</v>
      </c>
      <c r="B285" s="53" t="s">
        <v>874</v>
      </c>
      <c r="C285" s="31">
        <v>2518.4499999999998</v>
      </c>
      <c r="D285" s="36">
        <v>2572.4833333333331</v>
      </c>
      <c r="E285" s="36">
        <v>2454.9666666666662</v>
      </c>
      <c r="F285" s="36">
        <v>2391.4833333333331</v>
      </c>
      <c r="G285" s="36">
        <v>2273.9666666666662</v>
      </c>
      <c r="H285" s="36">
        <v>2635.9666666666662</v>
      </c>
      <c r="I285" s="36">
        <v>2753.4833333333336</v>
      </c>
      <c r="J285" s="36">
        <v>2816.9666666666662</v>
      </c>
      <c r="K285" s="31">
        <v>2690</v>
      </c>
      <c r="L285" s="31">
        <v>2509</v>
      </c>
      <c r="M285" s="31">
        <v>2.6928399999999999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753.95</v>
      </c>
      <c r="D286" s="36">
        <v>756.63333333333333</v>
      </c>
      <c r="E286" s="36">
        <v>744.31666666666661</v>
      </c>
      <c r="F286" s="36">
        <v>734.68333333333328</v>
      </c>
      <c r="G286" s="36">
        <v>722.36666666666656</v>
      </c>
      <c r="H286" s="36">
        <v>766.26666666666665</v>
      </c>
      <c r="I286" s="36">
        <v>778.58333333333348</v>
      </c>
      <c r="J286" s="36">
        <v>788.2166666666667</v>
      </c>
      <c r="K286" s="31">
        <v>768.95</v>
      </c>
      <c r="L286" s="31">
        <v>747</v>
      </c>
      <c r="M286" s="31">
        <v>5.8023999999999996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644.75</v>
      </c>
      <c r="D287" s="36">
        <v>647.58333333333337</v>
      </c>
      <c r="E287" s="36">
        <v>637.16666666666674</v>
      </c>
      <c r="F287" s="36">
        <v>629.58333333333337</v>
      </c>
      <c r="G287" s="36">
        <v>619.16666666666674</v>
      </c>
      <c r="H287" s="36">
        <v>655.16666666666674</v>
      </c>
      <c r="I287" s="36">
        <v>665.58333333333348</v>
      </c>
      <c r="J287" s="36">
        <v>673.16666666666674</v>
      </c>
      <c r="K287" s="31">
        <v>658</v>
      </c>
      <c r="L287" s="31">
        <v>640</v>
      </c>
      <c r="M287" s="31">
        <v>4.2637299999999998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1788.4</v>
      </c>
      <c r="D288" s="36">
        <v>1791.7833333333335</v>
      </c>
      <c r="E288" s="36">
        <v>1781.7166666666672</v>
      </c>
      <c r="F288" s="36">
        <v>1775.0333333333335</v>
      </c>
      <c r="G288" s="36">
        <v>1764.9666666666672</v>
      </c>
      <c r="H288" s="36">
        <v>1798.4666666666672</v>
      </c>
      <c r="I288" s="36">
        <v>1808.5333333333333</v>
      </c>
      <c r="J288" s="36">
        <v>1815.2166666666672</v>
      </c>
      <c r="K288" s="31">
        <v>1801.85</v>
      </c>
      <c r="L288" s="31">
        <v>1785.1</v>
      </c>
      <c r="M288" s="31">
        <v>26.348109999999998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2013.25</v>
      </c>
      <c r="D289" s="36">
        <v>2028.9666666666665</v>
      </c>
      <c r="E289" s="36">
        <v>1989.9333333333329</v>
      </c>
      <c r="F289" s="36">
        <v>1966.6166666666666</v>
      </c>
      <c r="G289" s="36">
        <v>1927.583333333333</v>
      </c>
      <c r="H289" s="36">
        <v>2052.2833333333328</v>
      </c>
      <c r="I289" s="36">
        <v>2091.3166666666662</v>
      </c>
      <c r="J289" s="36">
        <v>2114.6333333333328</v>
      </c>
      <c r="K289" s="31">
        <v>2068</v>
      </c>
      <c r="L289" s="31">
        <v>2005.65</v>
      </c>
      <c r="M289" s="31">
        <v>1.1516999999999999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168.85</v>
      </c>
      <c r="D290" s="36">
        <v>169.71666666666667</v>
      </c>
      <c r="E290" s="36">
        <v>167.63333333333333</v>
      </c>
      <c r="F290" s="36">
        <v>166.41666666666666</v>
      </c>
      <c r="G290" s="36">
        <v>164.33333333333331</v>
      </c>
      <c r="H290" s="36">
        <v>170.93333333333334</v>
      </c>
      <c r="I290" s="36">
        <v>173.01666666666665</v>
      </c>
      <c r="J290" s="36">
        <v>174.23333333333335</v>
      </c>
      <c r="K290" s="31">
        <v>171.8</v>
      </c>
      <c r="L290" s="31">
        <v>168.5</v>
      </c>
      <c r="M290" s="31">
        <v>22.138390000000001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5701.45</v>
      </c>
      <c r="D291" s="36">
        <v>5753.2666666666664</v>
      </c>
      <c r="E291" s="36">
        <v>5633.1833333333325</v>
      </c>
      <c r="F291" s="36">
        <v>5564.9166666666661</v>
      </c>
      <c r="G291" s="36">
        <v>5444.8333333333321</v>
      </c>
      <c r="H291" s="36">
        <v>5821.5333333333328</v>
      </c>
      <c r="I291" s="36">
        <v>5941.6166666666668</v>
      </c>
      <c r="J291" s="36">
        <v>6009.8833333333332</v>
      </c>
      <c r="K291" s="31">
        <v>5873.35</v>
      </c>
      <c r="L291" s="31">
        <v>5685</v>
      </c>
      <c r="M291" s="31">
        <v>1.1312800000000001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646.79999999999995</v>
      </c>
      <c r="D292" s="36">
        <v>646.25</v>
      </c>
      <c r="E292" s="36">
        <v>636.65</v>
      </c>
      <c r="F292" s="36">
        <v>626.5</v>
      </c>
      <c r="G292" s="36">
        <v>616.9</v>
      </c>
      <c r="H292" s="36">
        <v>656.4</v>
      </c>
      <c r="I292" s="36">
        <v>665.99999999999989</v>
      </c>
      <c r="J292" s="36">
        <v>676.15</v>
      </c>
      <c r="K292" s="31">
        <v>655.85</v>
      </c>
      <c r="L292" s="31">
        <v>636.1</v>
      </c>
      <c r="M292" s="31">
        <v>52.857390000000002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4897.3999999999996</v>
      </c>
      <c r="D293" s="36">
        <v>4912.1333333333332</v>
      </c>
      <c r="E293" s="36">
        <v>4868.2666666666664</v>
      </c>
      <c r="F293" s="36">
        <v>4839.1333333333332</v>
      </c>
      <c r="G293" s="36">
        <v>4795.2666666666664</v>
      </c>
      <c r="H293" s="36">
        <v>4941.2666666666664</v>
      </c>
      <c r="I293" s="36">
        <v>4985.1333333333332</v>
      </c>
      <c r="J293" s="36">
        <v>5014.2666666666664</v>
      </c>
      <c r="K293" s="31">
        <v>4956</v>
      </c>
      <c r="L293" s="31">
        <v>4883</v>
      </c>
      <c r="M293" s="31">
        <v>3.7685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17036.400000000001</v>
      </c>
      <c r="D294" s="36">
        <v>17171.933333333334</v>
      </c>
      <c r="E294" s="36">
        <v>16793.866666666669</v>
      </c>
      <c r="F294" s="36">
        <v>16551.333333333336</v>
      </c>
      <c r="G294" s="36">
        <v>16173.26666666667</v>
      </c>
      <c r="H294" s="36">
        <v>17414.466666666667</v>
      </c>
      <c r="I294" s="36">
        <v>17792.533333333333</v>
      </c>
      <c r="J294" s="36">
        <v>18035.066666666666</v>
      </c>
      <c r="K294" s="31">
        <v>17550</v>
      </c>
      <c r="L294" s="31">
        <v>16929.400000000001</v>
      </c>
      <c r="M294" s="31">
        <v>7.0970000000000005E-2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3807.85</v>
      </c>
      <c r="D295" s="36">
        <v>3790.25</v>
      </c>
      <c r="E295" s="36">
        <v>3760.7</v>
      </c>
      <c r="F295" s="36">
        <v>3713.5499999999997</v>
      </c>
      <c r="G295" s="36">
        <v>3683.9999999999995</v>
      </c>
      <c r="H295" s="36">
        <v>3837.4</v>
      </c>
      <c r="I295" s="36">
        <v>3866.9500000000003</v>
      </c>
      <c r="J295" s="36">
        <v>3914.1000000000004</v>
      </c>
      <c r="K295" s="31">
        <v>3819.8</v>
      </c>
      <c r="L295" s="31">
        <v>3743.1</v>
      </c>
      <c r="M295" s="31">
        <v>10.83395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557.9</v>
      </c>
      <c r="D296" s="36">
        <v>559.73333333333335</v>
      </c>
      <c r="E296" s="36">
        <v>552.36666666666667</v>
      </c>
      <c r="F296" s="36">
        <v>546.83333333333337</v>
      </c>
      <c r="G296" s="36">
        <v>539.4666666666667</v>
      </c>
      <c r="H296" s="36">
        <v>565.26666666666665</v>
      </c>
      <c r="I296" s="36">
        <v>572.63333333333344</v>
      </c>
      <c r="J296" s="36">
        <v>578.16666666666663</v>
      </c>
      <c r="K296" s="31">
        <v>567.1</v>
      </c>
      <c r="L296" s="31">
        <v>554.20000000000005</v>
      </c>
      <c r="M296" s="31">
        <v>16.593959999999999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462.45</v>
      </c>
      <c r="D297" s="36">
        <v>455.91666666666669</v>
      </c>
      <c r="E297" s="36">
        <v>445.83333333333337</v>
      </c>
      <c r="F297" s="36">
        <v>429.2166666666667</v>
      </c>
      <c r="G297" s="36">
        <v>419.13333333333338</v>
      </c>
      <c r="H297" s="36">
        <v>472.53333333333336</v>
      </c>
      <c r="I297" s="36">
        <v>482.61666666666673</v>
      </c>
      <c r="J297" s="36">
        <v>499.23333333333335</v>
      </c>
      <c r="K297" s="31">
        <v>466</v>
      </c>
      <c r="L297" s="31">
        <v>439.3</v>
      </c>
      <c r="M297" s="31">
        <v>47.796430000000001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251.1</v>
      </c>
      <c r="D298" s="36">
        <v>252.98333333333332</v>
      </c>
      <c r="E298" s="36">
        <v>248.26666666666665</v>
      </c>
      <c r="F298" s="36">
        <v>245.43333333333334</v>
      </c>
      <c r="G298" s="36">
        <v>240.71666666666667</v>
      </c>
      <c r="H298" s="36">
        <v>255.81666666666663</v>
      </c>
      <c r="I298" s="36">
        <v>260.5333333333333</v>
      </c>
      <c r="J298" s="36">
        <v>263.36666666666662</v>
      </c>
      <c r="K298" s="31">
        <v>257.7</v>
      </c>
      <c r="L298" s="31">
        <v>250.15</v>
      </c>
      <c r="M298" s="31">
        <v>4.8164600000000002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140.75</v>
      </c>
      <c r="D299" s="36">
        <v>141.65</v>
      </c>
      <c r="E299" s="36">
        <v>139.45000000000002</v>
      </c>
      <c r="F299" s="36">
        <v>138.15</v>
      </c>
      <c r="G299" s="36">
        <v>135.95000000000002</v>
      </c>
      <c r="H299" s="36">
        <v>142.95000000000002</v>
      </c>
      <c r="I299" s="36">
        <v>145.15</v>
      </c>
      <c r="J299" s="36">
        <v>146.45000000000002</v>
      </c>
      <c r="K299" s="31">
        <v>143.85</v>
      </c>
      <c r="L299" s="31">
        <v>140.35</v>
      </c>
      <c r="M299" s="31">
        <v>34.144199999999998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996.7</v>
      </c>
      <c r="D300" s="36">
        <v>998.91666666666663</v>
      </c>
      <c r="E300" s="36">
        <v>990.83333333333326</v>
      </c>
      <c r="F300" s="36">
        <v>984.96666666666658</v>
      </c>
      <c r="G300" s="36">
        <v>976.88333333333321</v>
      </c>
      <c r="H300" s="36">
        <v>1004.7833333333333</v>
      </c>
      <c r="I300" s="36">
        <v>1012.8666666666666</v>
      </c>
      <c r="J300" s="36">
        <v>1018.7333333333333</v>
      </c>
      <c r="K300" s="31">
        <v>1007</v>
      </c>
      <c r="L300" s="31">
        <v>993.05</v>
      </c>
      <c r="M300" s="31">
        <v>15.125819999999999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6934.05</v>
      </c>
      <c r="D301" s="36">
        <v>6921.916666666667</v>
      </c>
      <c r="E301" s="36">
        <v>6744.8333333333339</v>
      </c>
      <c r="F301" s="36">
        <v>6555.6166666666668</v>
      </c>
      <c r="G301" s="36">
        <v>6378.5333333333338</v>
      </c>
      <c r="H301" s="36">
        <v>7111.1333333333341</v>
      </c>
      <c r="I301" s="36">
        <v>7288.2166666666681</v>
      </c>
      <c r="J301" s="36">
        <v>7477.4333333333343</v>
      </c>
      <c r="K301" s="31">
        <v>7099</v>
      </c>
      <c r="L301" s="31">
        <v>6732.7</v>
      </c>
      <c r="M301" s="31">
        <v>1.4295500000000001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1612</v>
      </c>
      <c r="D302" s="36">
        <v>1606.4166666666667</v>
      </c>
      <c r="E302" s="36">
        <v>1590.6333333333334</v>
      </c>
      <c r="F302" s="36">
        <v>1569.2666666666667</v>
      </c>
      <c r="G302" s="36">
        <v>1553.4833333333333</v>
      </c>
      <c r="H302" s="36">
        <v>1627.7833333333335</v>
      </c>
      <c r="I302" s="36">
        <v>1643.5666666666668</v>
      </c>
      <c r="J302" s="36">
        <v>1664.9333333333336</v>
      </c>
      <c r="K302" s="31">
        <v>1622.2</v>
      </c>
      <c r="L302" s="31">
        <v>1585.05</v>
      </c>
      <c r="M302" s="31">
        <v>12.80283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1182.45</v>
      </c>
      <c r="D303" s="36">
        <v>1183.4833333333333</v>
      </c>
      <c r="E303" s="36">
        <v>1167.5166666666667</v>
      </c>
      <c r="F303" s="36">
        <v>1152.5833333333333</v>
      </c>
      <c r="G303" s="36">
        <v>1136.6166666666666</v>
      </c>
      <c r="H303" s="36">
        <v>1198.4166666666667</v>
      </c>
      <c r="I303" s="36">
        <v>1214.3833333333334</v>
      </c>
      <c r="J303" s="36">
        <v>1229.3166666666668</v>
      </c>
      <c r="K303" s="31">
        <v>1199.45</v>
      </c>
      <c r="L303" s="31">
        <v>1168.55</v>
      </c>
      <c r="M303" s="31">
        <v>0.30856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76.5</v>
      </c>
      <c r="D304" s="36">
        <v>77.13333333333334</v>
      </c>
      <c r="E304" s="36">
        <v>75.366666666666674</v>
      </c>
      <c r="F304" s="36">
        <v>74.233333333333334</v>
      </c>
      <c r="G304" s="36">
        <v>72.466666666666669</v>
      </c>
      <c r="H304" s="36">
        <v>78.26666666666668</v>
      </c>
      <c r="I304" s="36">
        <v>80.03333333333336</v>
      </c>
      <c r="J304" s="36">
        <v>81.166666666666686</v>
      </c>
      <c r="K304" s="31">
        <v>78.900000000000006</v>
      </c>
      <c r="L304" s="31">
        <v>76</v>
      </c>
      <c r="M304" s="31">
        <v>23.8248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132708.45000000001</v>
      </c>
      <c r="D305" s="36">
        <v>133094.23333333334</v>
      </c>
      <c r="E305" s="36">
        <v>130389.46666666667</v>
      </c>
      <c r="F305" s="36">
        <v>128070.48333333334</v>
      </c>
      <c r="G305" s="36">
        <v>125365.71666666667</v>
      </c>
      <c r="H305" s="36">
        <v>135413.21666666667</v>
      </c>
      <c r="I305" s="36">
        <v>138117.98333333334</v>
      </c>
      <c r="J305" s="36">
        <v>140436.96666666667</v>
      </c>
      <c r="K305" s="31">
        <v>135799</v>
      </c>
      <c r="L305" s="31">
        <v>130775.25</v>
      </c>
      <c r="M305" s="31">
        <v>0.15744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1921.1</v>
      </c>
      <c r="D306" s="36">
        <v>1934.6166666666668</v>
      </c>
      <c r="E306" s="36">
        <v>1901.4833333333336</v>
      </c>
      <c r="F306" s="36">
        <v>1881.8666666666668</v>
      </c>
      <c r="G306" s="36">
        <v>1848.7333333333336</v>
      </c>
      <c r="H306" s="36">
        <v>1954.2333333333336</v>
      </c>
      <c r="I306" s="36">
        <v>1987.3666666666668</v>
      </c>
      <c r="J306" s="36">
        <v>2006.9833333333336</v>
      </c>
      <c r="K306" s="31">
        <v>1967.75</v>
      </c>
      <c r="L306" s="31">
        <v>1915</v>
      </c>
      <c r="M306" s="31">
        <v>1.41388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1194.4000000000001</v>
      </c>
      <c r="D307" s="36">
        <v>1191.8333333333333</v>
      </c>
      <c r="E307" s="36">
        <v>1172.5166666666664</v>
      </c>
      <c r="F307" s="36">
        <v>1150.6333333333332</v>
      </c>
      <c r="G307" s="36">
        <v>1131.3166666666664</v>
      </c>
      <c r="H307" s="36">
        <v>1213.7166666666665</v>
      </c>
      <c r="I307" s="36">
        <v>1233.0333333333335</v>
      </c>
      <c r="J307" s="36">
        <v>1254.9166666666665</v>
      </c>
      <c r="K307" s="31">
        <v>1211.1500000000001</v>
      </c>
      <c r="L307" s="31">
        <v>1169.95</v>
      </c>
      <c r="M307" s="31">
        <v>12.46762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1483.1</v>
      </c>
      <c r="D308" s="36">
        <v>1468.8833333333332</v>
      </c>
      <c r="E308" s="36">
        <v>1450.7666666666664</v>
      </c>
      <c r="F308" s="36">
        <v>1418.4333333333332</v>
      </c>
      <c r="G308" s="36">
        <v>1400.3166666666664</v>
      </c>
      <c r="H308" s="36">
        <v>1501.2166666666665</v>
      </c>
      <c r="I308" s="36">
        <v>1519.3333333333333</v>
      </c>
      <c r="J308" s="36">
        <v>1551.6666666666665</v>
      </c>
      <c r="K308" s="31">
        <v>1487</v>
      </c>
      <c r="L308" s="31">
        <v>1436.55</v>
      </c>
      <c r="M308" s="31">
        <v>5.3512899999999997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298.89999999999998</v>
      </c>
      <c r="D309" s="36">
        <v>299.16666666666669</v>
      </c>
      <c r="E309" s="36">
        <v>295.48333333333335</v>
      </c>
      <c r="F309" s="36">
        <v>292.06666666666666</v>
      </c>
      <c r="G309" s="36">
        <v>288.38333333333333</v>
      </c>
      <c r="H309" s="36">
        <v>302.58333333333337</v>
      </c>
      <c r="I309" s="36">
        <v>306.26666666666665</v>
      </c>
      <c r="J309" s="36">
        <v>309.68333333333339</v>
      </c>
      <c r="K309" s="31">
        <v>302.85000000000002</v>
      </c>
      <c r="L309" s="31">
        <v>295.75</v>
      </c>
      <c r="M309" s="31">
        <v>15.784890000000001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2078.1</v>
      </c>
      <c r="D310" s="36">
        <v>2060.6666666666665</v>
      </c>
      <c r="E310" s="36">
        <v>2034.333333333333</v>
      </c>
      <c r="F310" s="36">
        <v>1990.5666666666666</v>
      </c>
      <c r="G310" s="36">
        <v>1964.2333333333331</v>
      </c>
      <c r="H310" s="36">
        <v>2104.4333333333329</v>
      </c>
      <c r="I310" s="36">
        <v>2130.766666666666</v>
      </c>
      <c r="J310" s="36">
        <v>2174.5333333333328</v>
      </c>
      <c r="K310" s="31">
        <v>2087</v>
      </c>
      <c r="L310" s="31">
        <v>2016.9</v>
      </c>
      <c r="M310" s="31">
        <v>27.81568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406.35</v>
      </c>
      <c r="D311" s="36">
        <v>409.7833333333333</v>
      </c>
      <c r="E311" s="36">
        <v>401.56666666666661</v>
      </c>
      <c r="F311" s="36">
        <v>396.7833333333333</v>
      </c>
      <c r="G311" s="36">
        <v>388.56666666666661</v>
      </c>
      <c r="H311" s="36">
        <v>414.56666666666661</v>
      </c>
      <c r="I311" s="36">
        <v>422.7833333333333</v>
      </c>
      <c r="J311" s="36">
        <v>427.56666666666661</v>
      </c>
      <c r="K311" s="31">
        <v>418</v>
      </c>
      <c r="L311" s="31">
        <v>405</v>
      </c>
      <c r="M311" s="31">
        <v>0.91208999999999996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643.4</v>
      </c>
      <c r="D312" s="36">
        <v>648.2833333333333</v>
      </c>
      <c r="E312" s="36">
        <v>637.11666666666656</v>
      </c>
      <c r="F312" s="36">
        <v>630.83333333333326</v>
      </c>
      <c r="G312" s="36">
        <v>619.66666666666652</v>
      </c>
      <c r="H312" s="36">
        <v>654.56666666666661</v>
      </c>
      <c r="I312" s="36">
        <v>665.73333333333335</v>
      </c>
      <c r="J312" s="36">
        <v>672.01666666666665</v>
      </c>
      <c r="K312" s="31">
        <v>659.45</v>
      </c>
      <c r="L312" s="31">
        <v>642</v>
      </c>
      <c r="M312" s="31">
        <v>7.18621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194.8</v>
      </c>
      <c r="D313" s="36">
        <v>194.85</v>
      </c>
      <c r="E313" s="36">
        <v>192.7</v>
      </c>
      <c r="F313" s="36">
        <v>190.6</v>
      </c>
      <c r="G313" s="36">
        <v>188.45</v>
      </c>
      <c r="H313" s="36">
        <v>196.95</v>
      </c>
      <c r="I313" s="36">
        <v>199.10000000000002</v>
      </c>
      <c r="J313" s="36">
        <v>201.2</v>
      </c>
      <c r="K313" s="31">
        <v>197</v>
      </c>
      <c r="L313" s="31">
        <v>192.75</v>
      </c>
      <c r="M313" s="31">
        <v>82.879620000000003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233.15</v>
      </c>
      <c r="D314" s="36">
        <v>235.61666666666667</v>
      </c>
      <c r="E314" s="36">
        <v>229.88333333333335</v>
      </c>
      <c r="F314" s="36">
        <v>226.61666666666667</v>
      </c>
      <c r="G314" s="36">
        <v>220.88333333333335</v>
      </c>
      <c r="H314" s="36">
        <v>238.88333333333335</v>
      </c>
      <c r="I314" s="36">
        <v>244.6166666666667</v>
      </c>
      <c r="J314" s="36">
        <v>247.88333333333335</v>
      </c>
      <c r="K314" s="31">
        <v>241.35</v>
      </c>
      <c r="L314" s="31">
        <v>232.35</v>
      </c>
      <c r="M314" s="31">
        <v>24.317710000000002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2358.5</v>
      </c>
      <c r="D315" s="36">
        <v>2364.0833333333335</v>
      </c>
      <c r="E315" s="36">
        <v>2344.8666666666668</v>
      </c>
      <c r="F315" s="36">
        <v>2331.2333333333331</v>
      </c>
      <c r="G315" s="36">
        <v>2312.0166666666664</v>
      </c>
      <c r="H315" s="36">
        <v>2377.7166666666672</v>
      </c>
      <c r="I315" s="36">
        <v>2396.9333333333334</v>
      </c>
      <c r="J315" s="36">
        <v>2410.5666666666675</v>
      </c>
      <c r="K315" s="31">
        <v>2383.3000000000002</v>
      </c>
      <c r="L315" s="31">
        <v>2350.4499999999998</v>
      </c>
      <c r="M315" s="31">
        <v>1.8697699999999999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519</v>
      </c>
      <c r="D316" s="36">
        <v>516.63333333333333</v>
      </c>
      <c r="E316" s="36">
        <v>512.26666666666665</v>
      </c>
      <c r="F316" s="36">
        <v>505.5333333333333</v>
      </c>
      <c r="G316" s="36">
        <v>501.16666666666663</v>
      </c>
      <c r="H316" s="36">
        <v>523.36666666666667</v>
      </c>
      <c r="I316" s="36">
        <v>527.73333333333323</v>
      </c>
      <c r="J316" s="36">
        <v>534.4666666666667</v>
      </c>
      <c r="K316" s="31">
        <v>521</v>
      </c>
      <c r="L316" s="31">
        <v>509.9</v>
      </c>
      <c r="M316" s="31">
        <v>19.5258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12865.1</v>
      </c>
      <c r="D317" s="36">
        <v>12747.583333333334</v>
      </c>
      <c r="E317" s="36">
        <v>12567.516666666668</v>
      </c>
      <c r="F317" s="36">
        <v>12269.933333333334</v>
      </c>
      <c r="G317" s="36">
        <v>12089.866666666669</v>
      </c>
      <c r="H317" s="36">
        <v>13045.166666666668</v>
      </c>
      <c r="I317" s="36">
        <v>13225.233333333334</v>
      </c>
      <c r="J317" s="36">
        <v>13522.816666666668</v>
      </c>
      <c r="K317" s="31">
        <v>12927.65</v>
      </c>
      <c r="L317" s="31">
        <v>12450</v>
      </c>
      <c r="M317" s="31">
        <v>5.7042200000000003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2614.65</v>
      </c>
      <c r="D318" s="36">
        <v>2630.65</v>
      </c>
      <c r="E318" s="36">
        <v>2593.15</v>
      </c>
      <c r="F318" s="36">
        <v>2571.65</v>
      </c>
      <c r="G318" s="36">
        <v>2534.15</v>
      </c>
      <c r="H318" s="36">
        <v>2652.15</v>
      </c>
      <c r="I318" s="36">
        <v>2689.65</v>
      </c>
      <c r="J318" s="36">
        <v>2711.15</v>
      </c>
      <c r="K318" s="31">
        <v>2668.15</v>
      </c>
      <c r="L318" s="31">
        <v>2609.15</v>
      </c>
      <c r="M318" s="31">
        <v>0.29729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1036.6500000000001</v>
      </c>
      <c r="D319" s="36">
        <v>1032.1166666666666</v>
      </c>
      <c r="E319" s="36">
        <v>1020.6833333333332</v>
      </c>
      <c r="F319" s="36">
        <v>1004.7166666666666</v>
      </c>
      <c r="G319" s="36">
        <v>993.28333333333319</v>
      </c>
      <c r="H319" s="36">
        <v>1048.083333333333</v>
      </c>
      <c r="I319" s="36">
        <v>1059.5166666666664</v>
      </c>
      <c r="J319" s="36">
        <v>1075.4833333333331</v>
      </c>
      <c r="K319" s="31">
        <v>1043.55</v>
      </c>
      <c r="L319" s="31">
        <v>1016.15</v>
      </c>
      <c r="M319" s="31">
        <v>8.1571400000000001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820.55</v>
      </c>
      <c r="D320" s="36">
        <v>817.5</v>
      </c>
      <c r="E320" s="36">
        <v>809.2</v>
      </c>
      <c r="F320" s="36">
        <v>797.85</v>
      </c>
      <c r="G320" s="36">
        <v>789.55000000000007</v>
      </c>
      <c r="H320" s="36">
        <v>828.85</v>
      </c>
      <c r="I320" s="36">
        <v>837.15</v>
      </c>
      <c r="J320" s="36">
        <v>848.5</v>
      </c>
      <c r="K320" s="31">
        <v>825.8</v>
      </c>
      <c r="L320" s="31">
        <v>806.15</v>
      </c>
      <c r="M320" s="31">
        <v>9.4571299999999994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2252.9</v>
      </c>
      <c r="D321" s="36">
        <v>2238.9500000000003</v>
      </c>
      <c r="E321" s="36">
        <v>2187.9500000000007</v>
      </c>
      <c r="F321" s="36">
        <v>2123.0000000000005</v>
      </c>
      <c r="G321" s="36">
        <v>2072.0000000000009</v>
      </c>
      <c r="H321" s="36">
        <v>2303.9000000000005</v>
      </c>
      <c r="I321" s="36">
        <v>2354.8999999999996</v>
      </c>
      <c r="J321" s="36">
        <v>2419.8500000000004</v>
      </c>
      <c r="K321" s="31">
        <v>2289.9499999999998</v>
      </c>
      <c r="L321" s="31">
        <v>2174</v>
      </c>
      <c r="M321" s="31">
        <v>33.405709999999999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687.4</v>
      </c>
      <c r="D322" s="36">
        <v>687.80000000000007</v>
      </c>
      <c r="E322" s="36">
        <v>681.60000000000014</v>
      </c>
      <c r="F322" s="36">
        <v>675.80000000000007</v>
      </c>
      <c r="G322" s="36">
        <v>669.60000000000014</v>
      </c>
      <c r="H322" s="36">
        <v>693.60000000000014</v>
      </c>
      <c r="I322" s="36">
        <v>699.80000000000018</v>
      </c>
      <c r="J322" s="36">
        <v>705.60000000000014</v>
      </c>
      <c r="K322" s="31">
        <v>694</v>
      </c>
      <c r="L322" s="31">
        <v>682</v>
      </c>
      <c r="M322" s="31">
        <v>0.30299999999999999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1057.9000000000001</v>
      </c>
      <c r="D323" s="36">
        <v>1067.7333333333333</v>
      </c>
      <c r="E323" s="36">
        <v>1042.9666666666667</v>
      </c>
      <c r="F323" s="36">
        <v>1028.0333333333333</v>
      </c>
      <c r="G323" s="36">
        <v>1003.2666666666667</v>
      </c>
      <c r="H323" s="36">
        <v>1082.6666666666667</v>
      </c>
      <c r="I323" s="36">
        <v>1107.4333333333336</v>
      </c>
      <c r="J323" s="36">
        <v>1122.3666666666668</v>
      </c>
      <c r="K323" s="31">
        <v>1092.5</v>
      </c>
      <c r="L323" s="31">
        <v>1052.8</v>
      </c>
      <c r="M323" s="31">
        <v>3.2740800000000001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1745.05</v>
      </c>
      <c r="D324" s="36">
        <v>1735.8333333333333</v>
      </c>
      <c r="E324" s="36">
        <v>1723.2666666666664</v>
      </c>
      <c r="F324" s="36">
        <v>1701.4833333333331</v>
      </c>
      <c r="G324" s="36">
        <v>1688.9166666666663</v>
      </c>
      <c r="H324" s="36">
        <v>1757.6166666666666</v>
      </c>
      <c r="I324" s="36">
        <v>1770.1833333333336</v>
      </c>
      <c r="J324" s="36">
        <v>1791.9666666666667</v>
      </c>
      <c r="K324" s="31">
        <v>1748.4</v>
      </c>
      <c r="L324" s="31">
        <v>1714.05</v>
      </c>
      <c r="M324" s="31">
        <v>1.1390899999999999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423.65</v>
      </c>
      <c r="D325" s="36">
        <v>425.51666666666665</v>
      </c>
      <c r="E325" s="36">
        <v>416.13333333333333</v>
      </c>
      <c r="F325" s="36">
        <v>408.61666666666667</v>
      </c>
      <c r="G325" s="36">
        <v>399.23333333333335</v>
      </c>
      <c r="H325" s="36">
        <v>433.0333333333333</v>
      </c>
      <c r="I325" s="36">
        <v>442.41666666666663</v>
      </c>
      <c r="J325" s="36">
        <v>449.93333333333328</v>
      </c>
      <c r="K325" s="31">
        <v>434.9</v>
      </c>
      <c r="L325" s="31">
        <v>418</v>
      </c>
      <c r="M325" s="31">
        <v>6.6884699999999997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69.95</v>
      </c>
      <c r="D326" s="36">
        <v>69.983333333333334</v>
      </c>
      <c r="E326" s="36">
        <v>69.266666666666666</v>
      </c>
      <c r="F326" s="36">
        <v>68.583333333333329</v>
      </c>
      <c r="G326" s="36">
        <v>67.86666666666666</v>
      </c>
      <c r="H326" s="36">
        <v>70.666666666666671</v>
      </c>
      <c r="I326" s="36">
        <v>71.38333333333334</v>
      </c>
      <c r="J326" s="36">
        <v>72.066666666666677</v>
      </c>
      <c r="K326" s="31">
        <v>70.7</v>
      </c>
      <c r="L326" s="31">
        <v>69.3</v>
      </c>
      <c r="M326" s="31">
        <v>36.943750000000001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1888.75</v>
      </c>
      <c r="D327" s="36">
        <v>1879.5833333333333</v>
      </c>
      <c r="E327" s="36">
        <v>1848.1666666666665</v>
      </c>
      <c r="F327" s="36">
        <v>1807.5833333333333</v>
      </c>
      <c r="G327" s="36">
        <v>1776.1666666666665</v>
      </c>
      <c r="H327" s="36">
        <v>1920.1666666666665</v>
      </c>
      <c r="I327" s="36">
        <v>1951.583333333333</v>
      </c>
      <c r="J327" s="36">
        <v>1992.1666666666665</v>
      </c>
      <c r="K327" s="31">
        <v>1911</v>
      </c>
      <c r="L327" s="31">
        <v>1839</v>
      </c>
      <c r="M327" s="31">
        <v>1.27851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2454.1999999999998</v>
      </c>
      <c r="D328" s="36">
        <v>2465.5499999999997</v>
      </c>
      <c r="E328" s="36">
        <v>2397.1499999999996</v>
      </c>
      <c r="F328" s="36">
        <v>2340.1</v>
      </c>
      <c r="G328" s="36">
        <v>2271.6999999999998</v>
      </c>
      <c r="H328" s="36">
        <v>2522.5999999999995</v>
      </c>
      <c r="I328" s="36">
        <v>2591</v>
      </c>
      <c r="J328" s="36">
        <v>2648.0499999999993</v>
      </c>
      <c r="K328" s="31">
        <v>2533.9499999999998</v>
      </c>
      <c r="L328" s="31">
        <v>2408.5</v>
      </c>
      <c r="M328" s="31">
        <v>8.3025000000000002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3597</v>
      </c>
      <c r="D329" s="36">
        <v>3601.35</v>
      </c>
      <c r="E329" s="36">
        <v>3567.7</v>
      </c>
      <c r="F329" s="36">
        <v>3538.4</v>
      </c>
      <c r="G329" s="36">
        <v>3504.75</v>
      </c>
      <c r="H329" s="36">
        <v>3630.6499999999996</v>
      </c>
      <c r="I329" s="36">
        <v>3664.3</v>
      </c>
      <c r="J329" s="36">
        <v>3693.5999999999995</v>
      </c>
      <c r="K329" s="31">
        <v>3635</v>
      </c>
      <c r="L329" s="31">
        <v>3572.05</v>
      </c>
      <c r="M329" s="31">
        <v>4.1462199999999996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1674.2</v>
      </c>
      <c r="D330" s="36">
        <v>1677.0166666666667</v>
      </c>
      <c r="E330" s="36">
        <v>1657.2333333333333</v>
      </c>
      <c r="F330" s="36">
        <v>1640.2666666666667</v>
      </c>
      <c r="G330" s="36">
        <v>1620.4833333333333</v>
      </c>
      <c r="H330" s="36">
        <v>1693.9833333333333</v>
      </c>
      <c r="I330" s="36">
        <v>1713.7666666666667</v>
      </c>
      <c r="J330" s="36">
        <v>1730.7333333333333</v>
      </c>
      <c r="K330" s="31">
        <v>1696.8</v>
      </c>
      <c r="L330" s="31">
        <v>1660.05</v>
      </c>
      <c r="M330" s="31">
        <v>6.1225899999999998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999.9</v>
      </c>
      <c r="D331" s="36">
        <v>1000.65</v>
      </c>
      <c r="E331" s="36">
        <v>994.34999999999991</v>
      </c>
      <c r="F331" s="36">
        <v>988.8</v>
      </c>
      <c r="G331" s="36">
        <v>982.49999999999989</v>
      </c>
      <c r="H331" s="36">
        <v>1006.1999999999999</v>
      </c>
      <c r="I331" s="36">
        <v>1012.4999999999999</v>
      </c>
      <c r="J331" s="36">
        <v>1018.05</v>
      </c>
      <c r="K331" s="31">
        <v>1006.95</v>
      </c>
      <c r="L331" s="31">
        <v>995.1</v>
      </c>
      <c r="M331" s="31">
        <v>2.2837000000000001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135.1</v>
      </c>
      <c r="D332" s="36">
        <v>136.76666666666665</v>
      </c>
      <c r="E332" s="36">
        <v>132.83333333333331</v>
      </c>
      <c r="F332" s="36">
        <v>130.56666666666666</v>
      </c>
      <c r="G332" s="36">
        <v>126.63333333333333</v>
      </c>
      <c r="H332" s="36">
        <v>139.0333333333333</v>
      </c>
      <c r="I332" s="36">
        <v>142.96666666666664</v>
      </c>
      <c r="J332" s="36">
        <v>145.23333333333329</v>
      </c>
      <c r="K332" s="31">
        <v>140.69999999999999</v>
      </c>
      <c r="L332" s="31">
        <v>134.5</v>
      </c>
      <c r="M332" s="31">
        <v>153.59063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266.14999999999998</v>
      </c>
      <c r="D333" s="36">
        <v>268.59999999999997</v>
      </c>
      <c r="E333" s="36">
        <v>261.79999999999995</v>
      </c>
      <c r="F333" s="36">
        <v>257.45</v>
      </c>
      <c r="G333" s="36">
        <v>250.64999999999998</v>
      </c>
      <c r="H333" s="36">
        <v>272.94999999999993</v>
      </c>
      <c r="I333" s="36">
        <v>279.75</v>
      </c>
      <c r="J333" s="36">
        <v>284.09999999999991</v>
      </c>
      <c r="K333" s="31">
        <v>275.39999999999998</v>
      </c>
      <c r="L333" s="31">
        <v>264.25</v>
      </c>
      <c r="M333" s="31">
        <v>82.638170000000002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92.35</v>
      </c>
      <c r="D334" s="36">
        <v>93.016666666666666</v>
      </c>
      <c r="E334" s="36">
        <v>91.333333333333329</v>
      </c>
      <c r="F334" s="36">
        <v>90.316666666666663</v>
      </c>
      <c r="G334" s="36">
        <v>88.633333333333326</v>
      </c>
      <c r="H334" s="36">
        <v>94.033333333333331</v>
      </c>
      <c r="I334" s="36">
        <v>95.716666666666669</v>
      </c>
      <c r="J334" s="36">
        <v>96.733333333333334</v>
      </c>
      <c r="K334" s="31">
        <v>94.7</v>
      </c>
      <c r="L334" s="31">
        <v>92</v>
      </c>
      <c r="M334" s="31">
        <v>440.69047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228.7</v>
      </c>
      <c r="D335" s="36">
        <v>231.75</v>
      </c>
      <c r="E335" s="36">
        <v>225.05</v>
      </c>
      <c r="F335" s="36">
        <v>221.4</v>
      </c>
      <c r="G335" s="36">
        <v>214.70000000000002</v>
      </c>
      <c r="H335" s="36">
        <v>235.4</v>
      </c>
      <c r="I335" s="36">
        <v>242.1</v>
      </c>
      <c r="J335" s="36">
        <v>245.75</v>
      </c>
      <c r="K335" s="31">
        <v>238.45</v>
      </c>
      <c r="L335" s="31">
        <v>228.1</v>
      </c>
      <c r="M335" s="31">
        <v>54.60239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224.1</v>
      </c>
      <c r="D336" s="36">
        <v>222.14999999999998</v>
      </c>
      <c r="E336" s="36">
        <v>219.09999999999997</v>
      </c>
      <c r="F336" s="36">
        <v>214.1</v>
      </c>
      <c r="G336" s="36">
        <v>211.04999999999998</v>
      </c>
      <c r="H336" s="36">
        <v>227.14999999999995</v>
      </c>
      <c r="I336" s="36">
        <v>230.19999999999996</v>
      </c>
      <c r="J336" s="36">
        <v>235.19999999999993</v>
      </c>
      <c r="K336" s="31">
        <v>225.2</v>
      </c>
      <c r="L336" s="31">
        <v>217.15</v>
      </c>
      <c r="M336" s="31">
        <v>184.65554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61.35</v>
      </c>
      <c r="D337" s="36">
        <v>61.85</v>
      </c>
      <c r="E337" s="36">
        <v>60.400000000000006</v>
      </c>
      <c r="F337" s="36">
        <v>59.45</v>
      </c>
      <c r="G337" s="36">
        <v>58.000000000000007</v>
      </c>
      <c r="H337" s="36">
        <v>62.800000000000004</v>
      </c>
      <c r="I337" s="36">
        <v>64.25</v>
      </c>
      <c r="J337" s="36">
        <v>65.2</v>
      </c>
      <c r="K337" s="31">
        <v>63.3</v>
      </c>
      <c r="L337" s="31">
        <v>60.9</v>
      </c>
      <c r="M337" s="31">
        <v>85.540239999999997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363.5</v>
      </c>
      <c r="D338" s="36">
        <v>360.91666666666669</v>
      </c>
      <c r="E338" s="36">
        <v>355.83333333333337</v>
      </c>
      <c r="F338" s="36">
        <v>348.16666666666669</v>
      </c>
      <c r="G338" s="36">
        <v>343.08333333333337</v>
      </c>
      <c r="H338" s="36">
        <v>368.58333333333337</v>
      </c>
      <c r="I338" s="36">
        <v>373.66666666666674</v>
      </c>
      <c r="J338" s="36">
        <v>381.33333333333337</v>
      </c>
      <c r="K338" s="31">
        <v>366</v>
      </c>
      <c r="L338" s="31">
        <v>353.25</v>
      </c>
      <c r="M338" s="31">
        <v>114.4714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1325.25</v>
      </c>
      <c r="D339" s="36">
        <v>1329.0833333333333</v>
      </c>
      <c r="E339" s="36">
        <v>1283.1666666666665</v>
      </c>
      <c r="F339" s="36">
        <v>1241.0833333333333</v>
      </c>
      <c r="G339" s="36">
        <v>1195.1666666666665</v>
      </c>
      <c r="H339" s="36">
        <v>1371.1666666666665</v>
      </c>
      <c r="I339" s="36">
        <v>1417.083333333333</v>
      </c>
      <c r="J339" s="36">
        <v>1459.1666666666665</v>
      </c>
      <c r="K339" s="31">
        <v>1375</v>
      </c>
      <c r="L339" s="31">
        <v>1287</v>
      </c>
      <c r="M339" s="31">
        <v>7.6461600000000001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178</v>
      </c>
      <c r="D340" s="36">
        <v>177.51666666666665</v>
      </c>
      <c r="E340" s="36">
        <v>175.1333333333333</v>
      </c>
      <c r="F340" s="36">
        <v>172.26666666666665</v>
      </c>
      <c r="G340" s="36">
        <v>169.8833333333333</v>
      </c>
      <c r="H340" s="36">
        <v>180.3833333333333</v>
      </c>
      <c r="I340" s="36">
        <v>182.76666666666662</v>
      </c>
      <c r="J340" s="36">
        <v>185.6333333333333</v>
      </c>
      <c r="K340" s="31">
        <v>179.9</v>
      </c>
      <c r="L340" s="31">
        <v>174.65</v>
      </c>
      <c r="M340" s="31">
        <v>170.35258999999999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3096.4</v>
      </c>
      <c r="D341" s="36">
        <v>3119.3000000000006</v>
      </c>
      <c r="E341" s="36">
        <v>3068.6500000000015</v>
      </c>
      <c r="F341" s="36">
        <v>3040.900000000001</v>
      </c>
      <c r="G341" s="36">
        <v>2990.2500000000018</v>
      </c>
      <c r="H341" s="36">
        <v>3147.0500000000011</v>
      </c>
      <c r="I341" s="36">
        <v>3197.7</v>
      </c>
      <c r="J341" s="36">
        <v>3225.4500000000007</v>
      </c>
      <c r="K341" s="31">
        <v>3169.95</v>
      </c>
      <c r="L341" s="31">
        <v>3091.55</v>
      </c>
      <c r="M341" s="31">
        <v>1.51617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668.05</v>
      </c>
      <c r="D342" s="36">
        <v>672.01666666666665</v>
      </c>
      <c r="E342" s="36">
        <v>662.0333333333333</v>
      </c>
      <c r="F342" s="36">
        <v>656.01666666666665</v>
      </c>
      <c r="G342" s="36">
        <v>646.0333333333333</v>
      </c>
      <c r="H342" s="36">
        <v>678.0333333333333</v>
      </c>
      <c r="I342" s="36">
        <v>688.01666666666665</v>
      </c>
      <c r="J342" s="36">
        <v>694.0333333333333</v>
      </c>
      <c r="K342" s="31">
        <v>682</v>
      </c>
      <c r="L342" s="31">
        <v>666</v>
      </c>
      <c r="M342" s="31">
        <v>1.5615399999999999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2498.0500000000002</v>
      </c>
      <c r="D343" s="36">
        <v>2512.7166666666667</v>
      </c>
      <c r="E343" s="36">
        <v>2478.1833333333334</v>
      </c>
      <c r="F343" s="36">
        <v>2458.3166666666666</v>
      </c>
      <c r="G343" s="36">
        <v>2423.7833333333333</v>
      </c>
      <c r="H343" s="36">
        <v>2532.5833333333335</v>
      </c>
      <c r="I343" s="36">
        <v>2567.1166666666672</v>
      </c>
      <c r="J343" s="36">
        <v>2586.9833333333336</v>
      </c>
      <c r="K343" s="31">
        <v>2547.25</v>
      </c>
      <c r="L343" s="31">
        <v>2492.85</v>
      </c>
      <c r="M343" s="31">
        <v>12.184900000000001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91.75</v>
      </c>
      <c r="D344" s="36">
        <v>92.533333333333346</v>
      </c>
      <c r="E344" s="36">
        <v>89.716666666666697</v>
      </c>
      <c r="F344" s="36">
        <v>87.683333333333351</v>
      </c>
      <c r="G344" s="36">
        <v>84.866666666666703</v>
      </c>
      <c r="H344" s="36">
        <v>94.566666666666691</v>
      </c>
      <c r="I344" s="36">
        <v>97.383333333333326</v>
      </c>
      <c r="J344" s="36">
        <v>99.416666666666686</v>
      </c>
      <c r="K344" s="31">
        <v>95.35</v>
      </c>
      <c r="L344" s="31">
        <v>90.5</v>
      </c>
      <c r="M344" s="31">
        <v>8.8565900000000006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516.70000000000005</v>
      </c>
      <c r="D345" s="36">
        <v>521.1</v>
      </c>
      <c r="E345" s="36">
        <v>509.20000000000005</v>
      </c>
      <c r="F345" s="36">
        <v>501.70000000000005</v>
      </c>
      <c r="G345" s="36">
        <v>489.80000000000007</v>
      </c>
      <c r="H345" s="36">
        <v>528.6</v>
      </c>
      <c r="I345" s="36">
        <v>540.49999999999989</v>
      </c>
      <c r="J345" s="36">
        <v>548</v>
      </c>
      <c r="K345" s="31">
        <v>533</v>
      </c>
      <c r="L345" s="31">
        <v>513.6</v>
      </c>
      <c r="M345" s="31">
        <v>6.0861400000000003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316.05</v>
      </c>
      <c r="D346" s="36">
        <v>316.78333333333336</v>
      </c>
      <c r="E346" s="36">
        <v>314.51666666666671</v>
      </c>
      <c r="F346" s="36">
        <v>312.98333333333335</v>
      </c>
      <c r="G346" s="36">
        <v>310.7166666666667</v>
      </c>
      <c r="H346" s="36">
        <v>318.31666666666672</v>
      </c>
      <c r="I346" s="36">
        <v>320.58333333333337</v>
      </c>
      <c r="J346" s="36">
        <v>322.11666666666673</v>
      </c>
      <c r="K346" s="31">
        <v>319.05</v>
      </c>
      <c r="L346" s="31">
        <v>315.25</v>
      </c>
      <c r="M346" s="31">
        <v>1.92618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1532.4</v>
      </c>
      <c r="D347" s="36">
        <v>1547.8833333333332</v>
      </c>
      <c r="E347" s="36">
        <v>1511.7666666666664</v>
      </c>
      <c r="F347" s="36">
        <v>1491.1333333333332</v>
      </c>
      <c r="G347" s="36">
        <v>1455.0166666666664</v>
      </c>
      <c r="H347" s="36">
        <v>1568.5166666666664</v>
      </c>
      <c r="I347" s="36">
        <v>1604.6333333333332</v>
      </c>
      <c r="J347" s="36">
        <v>1625.2666666666664</v>
      </c>
      <c r="K347" s="31">
        <v>1584</v>
      </c>
      <c r="L347" s="31">
        <v>1527.25</v>
      </c>
      <c r="M347" s="31">
        <v>14.363329999999999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270.39999999999998</v>
      </c>
      <c r="D348" s="36">
        <v>269.66666666666669</v>
      </c>
      <c r="E348" s="36">
        <v>267.33333333333337</v>
      </c>
      <c r="F348" s="36">
        <v>264.26666666666671</v>
      </c>
      <c r="G348" s="36">
        <v>261.93333333333339</v>
      </c>
      <c r="H348" s="36">
        <v>272.73333333333335</v>
      </c>
      <c r="I348" s="36">
        <v>275.06666666666672</v>
      </c>
      <c r="J348" s="36">
        <v>278.13333333333333</v>
      </c>
      <c r="K348" s="31">
        <v>272</v>
      </c>
      <c r="L348" s="31">
        <v>266.60000000000002</v>
      </c>
      <c r="M348" s="31">
        <v>130.113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624.6</v>
      </c>
      <c r="D349" s="36">
        <v>629.0333333333333</v>
      </c>
      <c r="E349" s="36">
        <v>614.06666666666661</v>
      </c>
      <c r="F349" s="36">
        <v>603.5333333333333</v>
      </c>
      <c r="G349" s="36">
        <v>588.56666666666661</v>
      </c>
      <c r="H349" s="36">
        <v>639.56666666666661</v>
      </c>
      <c r="I349" s="36">
        <v>654.5333333333333</v>
      </c>
      <c r="J349" s="36">
        <v>665.06666666666661</v>
      </c>
      <c r="K349" s="31">
        <v>644</v>
      </c>
      <c r="L349" s="31">
        <v>618.5</v>
      </c>
      <c r="M349" s="31">
        <v>40.563560000000003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1865.7</v>
      </c>
      <c r="D350" s="36">
        <v>1883.1666666666667</v>
      </c>
      <c r="E350" s="36">
        <v>1831.6333333333334</v>
      </c>
      <c r="F350" s="36">
        <v>1797.5666666666666</v>
      </c>
      <c r="G350" s="36">
        <v>1746.0333333333333</v>
      </c>
      <c r="H350" s="36">
        <v>1917.2333333333336</v>
      </c>
      <c r="I350" s="36">
        <v>1968.7666666666669</v>
      </c>
      <c r="J350" s="36">
        <v>2002.8333333333337</v>
      </c>
      <c r="K350" s="31">
        <v>1934.7</v>
      </c>
      <c r="L350" s="31">
        <v>1849.1</v>
      </c>
      <c r="M350" s="31">
        <v>11.819900000000001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412.2</v>
      </c>
      <c r="D351" s="36">
        <v>415.18333333333334</v>
      </c>
      <c r="E351" s="36">
        <v>408.2166666666667</v>
      </c>
      <c r="F351" s="36">
        <v>404.23333333333335</v>
      </c>
      <c r="G351" s="36">
        <v>397.26666666666671</v>
      </c>
      <c r="H351" s="36">
        <v>419.16666666666669</v>
      </c>
      <c r="I351" s="36">
        <v>426.13333333333327</v>
      </c>
      <c r="J351" s="36">
        <v>430.11666666666667</v>
      </c>
      <c r="K351" s="31">
        <v>422.15</v>
      </c>
      <c r="L351" s="31">
        <v>411.2</v>
      </c>
      <c r="M351" s="31">
        <v>8.7028700000000008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8563.1</v>
      </c>
      <c r="D352" s="36">
        <v>8657.4499999999989</v>
      </c>
      <c r="E352" s="36">
        <v>8450.8999999999978</v>
      </c>
      <c r="F352" s="36">
        <v>8338.6999999999989</v>
      </c>
      <c r="G352" s="36">
        <v>8132.1499999999978</v>
      </c>
      <c r="H352" s="36">
        <v>8769.6499999999978</v>
      </c>
      <c r="I352" s="36">
        <v>8976.1999999999971</v>
      </c>
      <c r="J352" s="36">
        <v>9088.3999999999978</v>
      </c>
      <c r="K352" s="31">
        <v>8864</v>
      </c>
      <c r="L352" s="31">
        <v>8545.25</v>
      </c>
      <c r="M352" s="31">
        <v>2.10012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212.65</v>
      </c>
      <c r="D353" s="36">
        <v>213.23333333333335</v>
      </c>
      <c r="E353" s="36">
        <v>210.4666666666667</v>
      </c>
      <c r="F353" s="36">
        <v>208.28333333333336</v>
      </c>
      <c r="G353" s="36">
        <v>205.51666666666671</v>
      </c>
      <c r="H353" s="36">
        <v>215.41666666666669</v>
      </c>
      <c r="I353" s="36">
        <v>218.18333333333334</v>
      </c>
      <c r="J353" s="36">
        <v>220.36666666666667</v>
      </c>
      <c r="K353" s="31">
        <v>216</v>
      </c>
      <c r="L353" s="31">
        <v>211.05</v>
      </c>
      <c r="M353" s="31">
        <v>2.6148500000000001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1285.25</v>
      </c>
      <c r="D354" s="36">
        <v>1287.5166666666667</v>
      </c>
      <c r="E354" s="36">
        <v>1267.7833333333333</v>
      </c>
      <c r="F354" s="36">
        <v>1250.3166666666666</v>
      </c>
      <c r="G354" s="36">
        <v>1230.5833333333333</v>
      </c>
      <c r="H354" s="36">
        <v>1304.9833333333333</v>
      </c>
      <c r="I354" s="36">
        <v>1324.7166666666665</v>
      </c>
      <c r="J354" s="36">
        <v>1342.1833333333334</v>
      </c>
      <c r="K354" s="31">
        <v>1307.25</v>
      </c>
      <c r="L354" s="31">
        <v>1270.05</v>
      </c>
      <c r="M354" s="31">
        <v>22.532879999999999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274.7</v>
      </c>
      <c r="D355" s="36">
        <v>277.31666666666666</v>
      </c>
      <c r="E355" s="36">
        <v>270.73333333333335</v>
      </c>
      <c r="F355" s="36">
        <v>266.76666666666671</v>
      </c>
      <c r="G355" s="36">
        <v>260.18333333333339</v>
      </c>
      <c r="H355" s="36">
        <v>281.2833333333333</v>
      </c>
      <c r="I355" s="36">
        <v>287.86666666666667</v>
      </c>
      <c r="J355" s="36">
        <v>291.83333333333326</v>
      </c>
      <c r="K355" s="31">
        <v>283.89999999999998</v>
      </c>
      <c r="L355" s="31">
        <v>273.35000000000002</v>
      </c>
      <c r="M355" s="31">
        <v>23.45543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3959.7</v>
      </c>
      <c r="D356" s="36">
        <v>3923.7166666666667</v>
      </c>
      <c r="E356" s="36">
        <v>3872.3333333333335</v>
      </c>
      <c r="F356" s="36">
        <v>3784.9666666666667</v>
      </c>
      <c r="G356" s="36">
        <v>3733.5833333333335</v>
      </c>
      <c r="H356" s="36">
        <v>4011.0833333333335</v>
      </c>
      <c r="I356" s="36">
        <v>4062.4666666666667</v>
      </c>
      <c r="J356" s="36">
        <v>4149.8333333333339</v>
      </c>
      <c r="K356" s="31">
        <v>3975.1</v>
      </c>
      <c r="L356" s="31">
        <v>3836.35</v>
      </c>
      <c r="M356" s="31">
        <v>5.4228800000000001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763.9</v>
      </c>
      <c r="D357" s="36">
        <v>765.63333333333333</v>
      </c>
      <c r="E357" s="36">
        <v>757.26666666666665</v>
      </c>
      <c r="F357" s="36">
        <v>750.63333333333333</v>
      </c>
      <c r="G357" s="36">
        <v>742.26666666666665</v>
      </c>
      <c r="H357" s="36">
        <v>772.26666666666665</v>
      </c>
      <c r="I357" s="36">
        <v>780.63333333333321</v>
      </c>
      <c r="J357" s="36">
        <v>787.26666666666665</v>
      </c>
      <c r="K357" s="31">
        <v>774</v>
      </c>
      <c r="L357" s="31">
        <v>759</v>
      </c>
      <c r="M357" s="31">
        <v>5.4309399999999997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464.3</v>
      </c>
      <c r="D358" s="36">
        <v>454.76666666666665</v>
      </c>
      <c r="E358" s="36">
        <v>441.5333333333333</v>
      </c>
      <c r="F358" s="36">
        <v>418.76666666666665</v>
      </c>
      <c r="G358" s="36">
        <v>405.5333333333333</v>
      </c>
      <c r="H358" s="36">
        <v>477.5333333333333</v>
      </c>
      <c r="I358" s="36">
        <v>490.76666666666665</v>
      </c>
      <c r="J358" s="36">
        <v>513.5333333333333</v>
      </c>
      <c r="K358" s="31">
        <v>468</v>
      </c>
      <c r="L358" s="31">
        <v>432</v>
      </c>
      <c r="M358" s="31">
        <v>41.278570000000002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1385.35</v>
      </c>
      <c r="D359" s="36">
        <v>1387.6333333333332</v>
      </c>
      <c r="E359" s="36">
        <v>1376.2666666666664</v>
      </c>
      <c r="F359" s="36">
        <v>1367.1833333333332</v>
      </c>
      <c r="G359" s="36">
        <v>1355.8166666666664</v>
      </c>
      <c r="H359" s="36">
        <v>1396.7166666666665</v>
      </c>
      <c r="I359" s="36">
        <v>1408.0833333333333</v>
      </c>
      <c r="J359" s="36">
        <v>1417.1666666666665</v>
      </c>
      <c r="K359" s="31">
        <v>1399</v>
      </c>
      <c r="L359" s="31">
        <v>1378.55</v>
      </c>
      <c r="M359" s="31">
        <v>5.4588299999999998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35024.6</v>
      </c>
      <c r="D360" s="36">
        <v>34646.450000000004</v>
      </c>
      <c r="E360" s="36">
        <v>34193.000000000007</v>
      </c>
      <c r="F360" s="36">
        <v>33361.4</v>
      </c>
      <c r="G360" s="36">
        <v>32907.950000000004</v>
      </c>
      <c r="H360" s="36">
        <v>35478.05000000001</v>
      </c>
      <c r="I360" s="36">
        <v>35931.500000000007</v>
      </c>
      <c r="J360" s="36">
        <v>36763.100000000013</v>
      </c>
      <c r="K360" s="31">
        <v>35099.9</v>
      </c>
      <c r="L360" s="31">
        <v>33814.85</v>
      </c>
      <c r="M360" s="31">
        <v>0.61343999999999999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1368.2</v>
      </c>
      <c r="D361" s="36">
        <v>1361.1666666666667</v>
      </c>
      <c r="E361" s="36">
        <v>1338.9333333333334</v>
      </c>
      <c r="F361" s="36">
        <v>1309.6666666666667</v>
      </c>
      <c r="G361" s="36">
        <v>1287.4333333333334</v>
      </c>
      <c r="H361" s="36">
        <v>1390.4333333333334</v>
      </c>
      <c r="I361" s="36">
        <v>1412.6666666666665</v>
      </c>
      <c r="J361" s="36">
        <v>1441.9333333333334</v>
      </c>
      <c r="K361" s="31">
        <v>1383.4</v>
      </c>
      <c r="L361" s="31">
        <v>1331.9</v>
      </c>
      <c r="M361" s="31">
        <v>4.0134299999999996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3903.8</v>
      </c>
      <c r="D362" s="36">
        <v>3882.0833333333335</v>
      </c>
      <c r="E362" s="36">
        <v>3753.3666666666668</v>
      </c>
      <c r="F362" s="36">
        <v>3602.9333333333334</v>
      </c>
      <c r="G362" s="36">
        <v>3474.2166666666667</v>
      </c>
      <c r="H362" s="36">
        <v>4032.5166666666669</v>
      </c>
      <c r="I362" s="36">
        <v>4161.2333333333336</v>
      </c>
      <c r="J362" s="36">
        <v>4311.666666666667</v>
      </c>
      <c r="K362" s="31">
        <v>4010.8</v>
      </c>
      <c r="L362" s="31">
        <v>3731.65</v>
      </c>
      <c r="M362" s="31">
        <v>7.64262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281</v>
      </c>
      <c r="D363" s="36">
        <v>280.5333333333333</v>
      </c>
      <c r="E363" s="36">
        <v>277.66666666666663</v>
      </c>
      <c r="F363" s="36">
        <v>274.33333333333331</v>
      </c>
      <c r="G363" s="36">
        <v>271.46666666666664</v>
      </c>
      <c r="H363" s="36">
        <v>283.86666666666662</v>
      </c>
      <c r="I363" s="36">
        <v>286.73333333333329</v>
      </c>
      <c r="J363" s="36">
        <v>290.06666666666661</v>
      </c>
      <c r="K363" s="31">
        <v>283.39999999999998</v>
      </c>
      <c r="L363" s="31">
        <v>277.2</v>
      </c>
      <c r="M363" s="31">
        <v>33.325960000000002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4295.8500000000004</v>
      </c>
      <c r="D364" s="36">
        <v>4314.8666666666668</v>
      </c>
      <c r="E364" s="36">
        <v>4244.7333333333336</v>
      </c>
      <c r="F364" s="36">
        <v>4193.6166666666668</v>
      </c>
      <c r="G364" s="36">
        <v>4123.4833333333336</v>
      </c>
      <c r="H364" s="36">
        <v>4365.9833333333336</v>
      </c>
      <c r="I364" s="36">
        <v>4436.1166666666668</v>
      </c>
      <c r="J364" s="36">
        <v>4487.2333333333336</v>
      </c>
      <c r="K364" s="31">
        <v>4385</v>
      </c>
      <c r="L364" s="31">
        <v>4263.75</v>
      </c>
      <c r="M364" s="31">
        <v>0.35902000000000001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2897.6</v>
      </c>
      <c r="D365" s="36">
        <v>2920.4333333333329</v>
      </c>
      <c r="E365" s="36">
        <v>2840.9166666666661</v>
      </c>
      <c r="F365" s="36">
        <v>2784.2333333333331</v>
      </c>
      <c r="G365" s="36">
        <v>2704.7166666666662</v>
      </c>
      <c r="H365" s="36">
        <v>2977.1166666666659</v>
      </c>
      <c r="I365" s="36">
        <v>3056.6333333333332</v>
      </c>
      <c r="J365" s="36">
        <v>3113.3166666666657</v>
      </c>
      <c r="K365" s="31">
        <v>2999.95</v>
      </c>
      <c r="L365" s="31">
        <v>2863.75</v>
      </c>
      <c r="M365" s="31">
        <v>5.7968500000000001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3044.2</v>
      </c>
      <c r="D366" s="36">
        <v>3024.8833333333332</v>
      </c>
      <c r="E366" s="36">
        <v>3000.7666666666664</v>
      </c>
      <c r="F366" s="36">
        <v>2957.333333333333</v>
      </c>
      <c r="G366" s="36">
        <v>2933.2166666666662</v>
      </c>
      <c r="H366" s="36">
        <v>3068.3166666666666</v>
      </c>
      <c r="I366" s="36">
        <v>3092.4333333333334</v>
      </c>
      <c r="J366" s="36">
        <v>3135.8666666666668</v>
      </c>
      <c r="K366" s="31">
        <v>3049</v>
      </c>
      <c r="L366" s="31">
        <v>2981.45</v>
      </c>
      <c r="M366" s="31">
        <v>2.32856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864.9</v>
      </c>
      <c r="D367" s="36">
        <v>863.30000000000007</v>
      </c>
      <c r="E367" s="36">
        <v>852.60000000000014</v>
      </c>
      <c r="F367" s="36">
        <v>840.30000000000007</v>
      </c>
      <c r="G367" s="36">
        <v>829.60000000000014</v>
      </c>
      <c r="H367" s="36">
        <v>875.60000000000014</v>
      </c>
      <c r="I367" s="36">
        <v>886.30000000000018</v>
      </c>
      <c r="J367" s="36">
        <v>898.60000000000014</v>
      </c>
      <c r="K367" s="31">
        <v>874</v>
      </c>
      <c r="L367" s="31">
        <v>851</v>
      </c>
      <c r="M367" s="31">
        <v>16.191970000000001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139</v>
      </c>
      <c r="D368" s="36">
        <v>139.25</v>
      </c>
      <c r="E368" s="36">
        <v>137.55000000000001</v>
      </c>
      <c r="F368" s="36">
        <v>136.10000000000002</v>
      </c>
      <c r="G368" s="36">
        <v>134.40000000000003</v>
      </c>
      <c r="H368" s="36">
        <v>140.69999999999999</v>
      </c>
      <c r="I368" s="36">
        <v>142.39999999999998</v>
      </c>
      <c r="J368" s="36">
        <v>143.84999999999997</v>
      </c>
      <c r="K368" s="31">
        <v>140.94999999999999</v>
      </c>
      <c r="L368" s="31">
        <v>137.80000000000001</v>
      </c>
      <c r="M368" s="31">
        <v>22.98179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1537.75</v>
      </c>
      <c r="D369" s="36">
        <v>1548.6000000000001</v>
      </c>
      <c r="E369" s="36">
        <v>1515.8500000000004</v>
      </c>
      <c r="F369" s="36">
        <v>1493.9500000000003</v>
      </c>
      <c r="G369" s="36">
        <v>1461.2000000000005</v>
      </c>
      <c r="H369" s="36">
        <v>1570.5000000000002</v>
      </c>
      <c r="I369" s="36">
        <v>1603.2499999999998</v>
      </c>
      <c r="J369" s="36">
        <v>1625.15</v>
      </c>
      <c r="K369" s="31">
        <v>1581.35</v>
      </c>
      <c r="L369" s="31">
        <v>1526.7</v>
      </c>
      <c r="M369" s="31">
        <v>0.24340999999999999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5281.4</v>
      </c>
      <c r="D370" s="36">
        <v>5295.916666666667</v>
      </c>
      <c r="E370" s="36">
        <v>5201.8333333333339</v>
      </c>
      <c r="F370" s="36">
        <v>5122.2666666666673</v>
      </c>
      <c r="G370" s="36">
        <v>5028.1833333333343</v>
      </c>
      <c r="H370" s="36">
        <v>5375.4833333333336</v>
      </c>
      <c r="I370" s="36">
        <v>5469.5666666666675</v>
      </c>
      <c r="J370" s="36">
        <v>5549.1333333333332</v>
      </c>
      <c r="K370" s="31">
        <v>5390</v>
      </c>
      <c r="L370" s="31">
        <v>5216.3500000000004</v>
      </c>
      <c r="M370" s="31">
        <v>4.84823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903.25</v>
      </c>
      <c r="D371" s="36">
        <v>907.0333333333333</v>
      </c>
      <c r="E371" s="36">
        <v>893.26666666666665</v>
      </c>
      <c r="F371" s="36">
        <v>883.2833333333333</v>
      </c>
      <c r="G371" s="36">
        <v>869.51666666666665</v>
      </c>
      <c r="H371" s="36">
        <v>917.01666666666665</v>
      </c>
      <c r="I371" s="36">
        <v>930.7833333333333</v>
      </c>
      <c r="J371" s="36">
        <v>940.76666666666665</v>
      </c>
      <c r="K371" s="31">
        <v>920.8</v>
      </c>
      <c r="L371" s="31">
        <v>897.05</v>
      </c>
      <c r="M371" s="31">
        <v>0.85853000000000002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488.7</v>
      </c>
      <c r="D372" s="36">
        <v>491.58333333333331</v>
      </c>
      <c r="E372" s="36">
        <v>482.16666666666663</v>
      </c>
      <c r="F372" s="36">
        <v>475.63333333333333</v>
      </c>
      <c r="G372" s="36">
        <v>466.21666666666664</v>
      </c>
      <c r="H372" s="36">
        <v>498.11666666666662</v>
      </c>
      <c r="I372" s="36">
        <v>507.53333333333325</v>
      </c>
      <c r="J372" s="36">
        <v>514.06666666666661</v>
      </c>
      <c r="K372" s="31">
        <v>501</v>
      </c>
      <c r="L372" s="31">
        <v>485.05</v>
      </c>
      <c r="M372" s="31">
        <v>15.6594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410.35</v>
      </c>
      <c r="D373" s="36">
        <v>413.34999999999997</v>
      </c>
      <c r="E373" s="36">
        <v>406.24999999999994</v>
      </c>
      <c r="F373" s="36">
        <v>402.15</v>
      </c>
      <c r="G373" s="36">
        <v>395.04999999999995</v>
      </c>
      <c r="H373" s="36">
        <v>417.44999999999993</v>
      </c>
      <c r="I373" s="36">
        <v>424.54999999999995</v>
      </c>
      <c r="J373" s="36">
        <v>428.64999999999992</v>
      </c>
      <c r="K373" s="31">
        <v>420.45</v>
      </c>
      <c r="L373" s="31">
        <v>409.25</v>
      </c>
      <c r="M373" s="31">
        <v>97.058269999999993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281.75</v>
      </c>
      <c r="D374" s="36">
        <v>281.66666666666669</v>
      </c>
      <c r="E374" s="36">
        <v>279.13333333333338</v>
      </c>
      <c r="F374" s="36">
        <v>276.51666666666671</v>
      </c>
      <c r="G374" s="36">
        <v>273.98333333333341</v>
      </c>
      <c r="H374" s="36">
        <v>284.28333333333336</v>
      </c>
      <c r="I374" s="36">
        <v>286.81666666666666</v>
      </c>
      <c r="J374" s="36">
        <v>289.43333333333334</v>
      </c>
      <c r="K374" s="31">
        <v>284.2</v>
      </c>
      <c r="L374" s="31">
        <v>279.05</v>
      </c>
      <c r="M374" s="31">
        <v>144.73339999999999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526.54999999999995</v>
      </c>
      <c r="D375" s="36">
        <v>532.23333333333323</v>
      </c>
      <c r="E375" s="36">
        <v>519.31666666666649</v>
      </c>
      <c r="F375" s="36">
        <v>512.08333333333326</v>
      </c>
      <c r="G375" s="36">
        <v>499.16666666666652</v>
      </c>
      <c r="H375" s="36">
        <v>539.46666666666647</v>
      </c>
      <c r="I375" s="36">
        <v>552.38333333333321</v>
      </c>
      <c r="J375" s="36">
        <v>559.61666666666645</v>
      </c>
      <c r="K375" s="31">
        <v>545.15</v>
      </c>
      <c r="L375" s="31">
        <v>525</v>
      </c>
      <c r="M375" s="31">
        <v>4.3128299999999999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1275.45</v>
      </c>
      <c r="D376" s="36">
        <v>1288.5</v>
      </c>
      <c r="E376" s="36">
        <v>1249</v>
      </c>
      <c r="F376" s="36">
        <v>1222.55</v>
      </c>
      <c r="G376" s="36">
        <v>1183.05</v>
      </c>
      <c r="H376" s="36">
        <v>1314.95</v>
      </c>
      <c r="I376" s="36">
        <v>1354.45</v>
      </c>
      <c r="J376" s="36">
        <v>1380.9</v>
      </c>
      <c r="K376" s="31">
        <v>1328</v>
      </c>
      <c r="L376" s="31">
        <v>1262.05</v>
      </c>
      <c r="M376" s="31">
        <v>11.84371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608.65</v>
      </c>
      <c r="D377" s="36">
        <v>612.04999999999995</v>
      </c>
      <c r="E377" s="36">
        <v>601.79999999999995</v>
      </c>
      <c r="F377" s="36">
        <v>594.95000000000005</v>
      </c>
      <c r="G377" s="36">
        <v>584.70000000000005</v>
      </c>
      <c r="H377" s="36">
        <v>618.89999999999986</v>
      </c>
      <c r="I377" s="36">
        <v>629.14999999999986</v>
      </c>
      <c r="J377" s="36">
        <v>635.99999999999977</v>
      </c>
      <c r="K377" s="31">
        <v>622.29999999999995</v>
      </c>
      <c r="L377" s="31">
        <v>605.20000000000005</v>
      </c>
      <c r="M377" s="31">
        <v>1.1743300000000001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185.95</v>
      </c>
      <c r="D378" s="36">
        <v>186.1</v>
      </c>
      <c r="E378" s="36">
        <v>183.79999999999998</v>
      </c>
      <c r="F378" s="36">
        <v>181.64999999999998</v>
      </c>
      <c r="G378" s="36">
        <v>179.34999999999997</v>
      </c>
      <c r="H378" s="36">
        <v>188.25</v>
      </c>
      <c r="I378" s="36">
        <v>190.55</v>
      </c>
      <c r="J378" s="36">
        <v>192.70000000000002</v>
      </c>
      <c r="K378" s="31">
        <v>188.4</v>
      </c>
      <c r="L378" s="31">
        <v>183.95</v>
      </c>
      <c r="M378" s="31">
        <v>2.89574</v>
      </c>
      <c r="N378" s="1"/>
      <c r="O378" s="1"/>
    </row>
    <row r="379" spans="1:15" ht="12.75" customHeight="1">
      <c r="A379" s="33">
        <v>369</v>
      </c>
      <c r="B379" s="53" t="s">
        <v>875</v>
      </c>
      <c r="C379" s="31">
        <v>4783.45</v>
      </c>
      <c r="D379" s="36">
        <v>4782.083333333333</v>
      </c>
      <c r="E379" s="36">
        <v>4751.3666666666659</v>
      </c>
      <c r="F379" s="36">
        <v>4719.2833333333328</v>
      </c>
      <c r="G379" s="36">
        <v>4688.5666666666657</v>
      </c>
      <c r="H379" s="36">
        <v>4814.1666666666661</v>
      </c>
      <c r="I379" s="36">
        <v>4844.8833333333332</v>
      </c>
      <c r="J379" s="36">
        <v>4876.9666666666662</v>
      </c>
      <c r="K379" s="31">
        <v>4812.8</v>
      </c>
      <c r="L379" s="31">
        <v>4750</v>
      </c>
      <c r="M379" s="31">
        <v>9.8350000000000007E-2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16261.1</v>
      </c>
      <c r="D380" s="36">
        <v>16306.033333333333</v>
      </c>
      <c r="E380" s="36">
        <v>16142.066666666666</v>
      </c>
      <c r="F380" s="36">
        <v>16023.033333333333</v>
      </c>
      <c r="G380" s="36">
        <v>15859.066666666666</v>
      </c>
      <c r="H380" s="36">
        <v>16425.066666666666</v>
      </c>
      <c r="I380" s="36">
        <v>16589.033333333333</v>
      </c>
      <c r="J380" s="36">
        <v>16708.066666666666</v>
      </c>
      <c r="K380" s="31">
        <v>16470</v>
      </c>
      <c r="L380" s="31">
        <v>16187</v>
      </c>
      <c r="M380" s="31">
        <v>2.1000000000000001E-2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132.9</v>
      </c>
      <c r="D381" s="36">
        <v>134.06666666666669</v>
      </c>
      <c r="E381" s="36">
        <v>131.33333333333337</v>
      </c>
      <c r="F381" s="36">
        <v>129.76666666666668</v>
      </c>
      <c r="G381" s="36">
        <v>127.03333333333336</v>
      </c>
      <c r="H381" s="36">
        <v>135.63333333333338</v>
      </c>
      <c r="I381" s="36">
        <v>138.36666666666667</v>
      </c>
      <c r="J381" s="36">
        <v>139.93333333333339</v>
      </c>
      <c r="K381" s="31">
        <v>136.80000000000001</v>
      </c>
      <c r="L381" s="31">
        <v>132.5</v>
      </c>
      <c r="M381" s="31">
        <v>418.39924999999999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577.29999999999995</v>
      </c>
      <c r="D382" s="36">
        <v>579.91666666666663</v>
      </c>
      <c r="E382" s="36">
        <v>569.93333333333328</v>
      </c>
      <c r="F382" s="36">
        <v>562.56666666666661</v>
      </c>
      <c r="G382" s="36">
        <v>552.58333333333326</v>
      </c>
      <c r="H382" s="36">
        <v>587.2833333333333</v>
      </c>
      <c r="I382" s="36">
        <v>597.26666666666665</v>
      </c>
      <c r="J382" s="36">
        <v>604.63333333333333</v>
      </c>
      <c r="K382" s="31">
        <v>589.9</v>
      </c>
      <c r="L382" s="31">
        <v>572.54999999999995</v>
      </c>
      <c r="M382" s="31">
        <v>2.8972099999999998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255.5</v>
      </c>
      <c r="D383" s="36">
        <v>256</v>
      </c>
      <c r="E383" s="36">
        <v>253.3</v>
      </c>
      <c r="F383" s="36">
        <v>251.10000000000002</v>
      </c>
      <c r="G383" s="36">
        <v>248.40000000000003</v>
      </c>
      <c r="H383" s="36">
        <v>258.2</v>
      </c>
      <c r="I383" s="36">
        <v>260.90000000000003</v>
      </c>
      <c r="J383" s="36">
        <v>263.09999999999997</v>
      </c>
      <c r="K383" s="31">
        <v>258.7</v>
      </c>
      <c r="L383" s="31">
        <v>253.8</v>
      </c>
      <c r="M383" s="31">
        <v>41.92794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453.5</v>
      </c>
      <c r="D384" s="36">
        <v>460.08333333333331</v>
      </c>
      <c r="E384" s="36">
        <v>446.01666666666665</v>
      </c>
      <c r="F384" s="36">
        <v>438.53333333333336</v>
      </c>
      <c r="G384" s="36">
        <v>424.4666666666667</v>
      </c>
      <c r="H384" s="36">
        <v>467.56666666666661</v>
      </c>
      <c r="I384" s="36">
        <v>481.63333333333333</v>
      </c>
      <c r="J384" s="36">
        <v>489.11666666666656</v>
      </c>
      <c r="K384" s="31">
        <v>474.15</v>
      </c>
      <c r="L384" s="31">
        <v>452.6</v>
      </c>
      <c r="M384" s="31">
        <v>152.89896999999999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612.1</v>
      </c>
      <c r="D385" s="36">
        <v>608.9</v>
      </c>
      <c r="E385" s="36">
        <v>603.19999999999993</v>
      </c>
      <c r="F385" s="36">
        <v>594.29999999999995</v>
      </c>
      <c r="G385" s="36">
        <v>588.59999999999991</v>
      </c>
      <c r="H385" s="36">
        <v>617.79999999999995</v>
      </c>
      <c r="I385" s="36">
        <v>623.5</v>
      </c>
      <c r="J385" s="36">
        <v>632.4</v>
      </c>
      <c r="K385" s="31">
        <v>614.6</v>
      </c>
      <c r="L385" s="31">
        <v>600</v>
      </c>
      <c r="M385" s="31">
        <v>2.4972500000000002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694</v>
      </c>
      <c r="D386" s="36">
        <v>698.26666666666677</v>
      </c>
      <c r="E386" s="36">
        <v>684.83333333333348</v>
      </c>
      <c r="F386" s="36">
        <v>675.66666666666674</v>
      </c>
      <c r="G386" s="36">
        <v>662.23333333333346</v>
      </c>
      <c r="H386" s="36">
        <v>707.43333333333351</v>
      </c>
      <c r="I386" s="36">
        <v>720.86666666666667</v>
      </c>
      <c r="J386" s="36">
        <v>730.03333333333353</v>
      </c>
      <c r="K386" s="31">
        <v>711.7</v>
      </c>
      <c r="L386" s="31">
        <v>689.1</v>
      </c>
      <c r="M386" s="31">
        <v>10.1275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1667.2</v>
      </c>
      <c r="D387" s="36">
        <v>1680.7333333333333</v>
      </c>
      <c r="E387" s="36">
        <v>1646.4666666666667</v>
      </c>
      <c r="F387" s="36">
        <v>1625.7333333333333</v>
      </c>
      <c r="G387" s="36">
        <v>1591.4666666666667</v>
      </c>
      <c r="H387" s="36">
        <v>1701.4666666666667</v>
      </c>
      <c r="I387" s="36">
        <v>1735.7333333333336</v>
      </c>
      <c r="J387" s="36">
        <v>1756.4666666666667</v>
      </c>
      <c r="K387" s="31">
        <v>1715</v>
      </c>
      <c r="L387" s="31">
        <v>1660</v>
      </c>
      <c r="M387" s="31">
        <v>0.74265999999999999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264.2</v>
      </c>
      <c r="D388" s="36">
        <v>265.83333333333331</v>
      </c>
      <c r="E388" s="36">
        <v>260.96666666666664</v>
      </c>
      <c r="F388" s="36">
        <v>257.73333333333335</v>
      </c>
      <c r="G388" s="36">
        <v>252.86666666666667</v>
      </c>
      <c r="H388" s="36">
        <v>269.06666666666661</v>
      </c>
      <c r="I388" s="36">
        <v>273.93333333333328</v>
      </c>
      <c r="J388" s="36">
        <v>277.16666666666657</v>
      </c>
      <c r="K388" s="31">
        <v>270.7</v>
      </c>
      <c r="L388" s="31">
        <v>262.60000000000002</v>
      </c>
      <c r="M388" s="31">
        <v>88.973470000000006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171.85</v>
      </c>
      <c r="D389" s="36">
        <v>172.31666666666663</v>
      </c>
      <c r="E389" s="36">
        <v>170.18333333333328</v>
      </c>
      <c r="F389" s="36">
        <v>168.51666666666665</v>
      </c>
      <c r="G389" s="36">
        <v>166.3833333333333</v>
      </c>
      <c r="H389" s="36">
        <v>173.98333333333326</v>
      </c>
      <c r="I389" s="36">
        <v>176.11666666666665</v>
      </c>
      <c r="J389" s="36">
        <v>177.78333333333325</v>
      </c>
      <c r="K389" s="31">
        <v>174.45</v>
      </c>
      <c r="L389" s="31">
        <v>170.65</v>
      </c>
      <c r="M389" s="31">
        <v>21.004960000000001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1376.1</v>
      </c>
      <c r="D390" s="36">
        <v>1374.25</v>
      </c>
      <c r="E390" s="36">
        <v>1356.2</v>
      </c>
      <c r="F390" s="36">
        <v>1336.3</v>
      </c>
      <c r="G390" s="36">
        <v>1318.25</v>
      </c>
      <c r="H390" s="36">
        <v>1394.15</v>
      </c>
      <c r="I390" s="36">
        <v>1412.2000000000003</v>
      </c>
      <c r="J390" s="36">
        <v>1432.1000000000001</v>
      </c>
      <c r="K390" s="31">
        <v>1392.3</v>
      </c>
      <c r="L390" s="31">
        <v>1354.35</v>
      </c>
      <c r="M390" s="31">
        <v>0.87158000000000002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304.39999999999998</v>
      </c>
      <c r="D391" s="36">
        <v>306.88333333333333</v>
      </c>
      <c r="E391" s="36">
        <v>300.01666666666665</v>
      </c>
      <c r="F391" s="36">
        <v>295.63333333333333</v>
      </c>
      <c r="G391" s="36">
        <v>288.76666666666665</v>
      </c>
      <c r="H391" s="36">
        <v>311.26666666666665</v>
      </c>
      <c r="I391" s="36">
        <v>318.13333333333333</v>
      </c>
      <c r="J391" s="36">
        <v>322.51666666666665</v>
      </c>
      <c r="K391" s="31">
        <v>313.75</v>
      </c>
      <c r="L391" s="31">
        <v>302.5</v>
      </c>
      <c r="M391" s="31">
        <v>5.3216799999999997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271.55</v>
      </c>
      <c r="D392" s="36">
        <v>273.09999999999997</v>
      </c>
      <c r="E392" s="36">
        <v>266.99999999999994</v>
      </c>
      <c r="F392" s="36">
        <v>262.45</v>
      </c>
      <c r="G392" s="36">
        <v>256.34999999999997</v>
      </c>
      <c r="H392" s="36">
        <v>277.64999999999992</v>
      </c>
      <c r="I392" s="36">
        <v>283.74999999999994</v>
      </c>
      <c r="J392" s="36">
        <v>288.2999999999999</v>
      </c>
      <c r="K392" s="31">
        <v>279.2</v>
      </c>
      <c r="L392" s="31">
        <v>268.55</v>
      </c>
      <c r="M392" s="31">
        <v>8.1034600000000001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145.15</v>
      </c>
      <c r="D393" s="36">
        <v>145.31666666666669</v>
      </c>
      <c r="E393" s="36">
        <v>143.73333333333338</v>
      </c>
      <c r="F393" s="36">
        <v>142.31666666666669</v>
      </c>
      <c r="G393" s="36">
        <v>140.73333333333338</v>
      </c>
      <c r="H393" s="36">
        <v>146.73333333333338</v>
      </c>
      <c r="I393" s="36">
        <v>148.31666666666669</v>
      </c>
      <c r="J393" s="36">
        <v>149.73333333333338</v>
      </c>
      <c r="K393" s="31">
        <v>146.9</v>
      </c>
      <c r="L393" s="31">
        <v>143.9</v>
      </c>
      <c r="M393" s="31">
        <v>20.323810000000002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3036.2</v>
      </c>
      <c r="D394" s="36">
        <v>3045.5833333333335</v>
      </c>
      <c r="E394" s="36">
        <v>3011.3166666666671</v>
      </c>
      <c r="F394" s="36">
        <v>2986.4333333333334</v>
      </c>
      <c r="G394" s="36">
        <v>2952.166666666667</v>
      </c>
      <c r="H394" s="36">
        <v>3070.4666666666672</v>
      </c>
      <c r="I394" s="36">
        <v>3104.7333333333336</v>
      </c>
      <c r="J394" s="36">
        <v>3129.6166666666672</v>
      </c>
      <c r="K394" s="31">
        <v>3079.85</v>
      </c>
      <c r="L394" s="31">
        <v>3020.7</v>
      </c>
      <c r="M394" s="31">
        <v>0.16017000000000001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76.2</v>
      </c>
      <c r="D395" s="36">
        <v>76.5</v>
      </c>
      <c r="E395" s="36">
        <v>75.2</v>
      </c>
      <c r="F395" s="36">
        <v>74.2</v>
      </c>
      <c r="G395" s="36">
        <v>72.900000000000006</v>
      </c>
      <c r="H395" s="36">
        <v>77.5</v>
      </c>
      <c r="I395" s="36">
        <v>78.800000000000011</v>
      </c>
      <c r="J395" s="36">
        <v>79.8</v>
      </c>
      <c r="K395" s="31">
        <v>77.8</v>
      </c>
      <c r="L395" s="31">
        <v>75.5</v>
      </c>
      <c r="M395" s="31">
        <v>19.724769999999999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1912</v>
      </c>
      <c r="D396" s="36">
        <v>1920.2666666666667</v>
      </c>
      <c r="E396" s="36">
        <v>1891.7333333333333</v>
      </c>
      <c r="F396" s="36">
        <v>1871.4666666666667</v>
      </c>
      <c r="G396" s="36">
        <v>1842.9333333333334</v>
      </c>
      <c r="H396" s="36">
        <v>1940.5333333333333</v>
      </c>
      <c r="I396" s="36">
        <v>1969.0666666666666</v>
      </c>
      <c r="J396" s="36">
        <v>1989.3333333333333</v>
      </c>
      <c r="K396" s="31">
        <v>1948.8</v>
      </c>
      <c r="L396" s="31">
        <v>1900</v>
      </c>
      <c r="M396" s="31">
        <v>1.3657300000000001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221.7</v>
      </c>
      <c r="D397" s="36">
        <v>223.98333333333335</v>
      </c>
      <c r="E397" s="36">
        <v>218.31666666666669</v>
      </c>
      <c r="F397" s="36">
        <v>214.93333333333334</v>
      </c>
      <c r="G397" s="36">
        <v>209.26666666666668</v>
      </c>
      <c r="H397" s="36">
        <v>227.3666666666667</v>
      </c>
      <c r="I397" s="36">
        <v>233.03333333333333</v>
      </c>
      <c r="J397" s="36">
        <v>236.41666666666671</v>
      </c>
      <c r="K397" s="31">
        <v>229.65</v>
      </c>
      <c r="L397" s="31">
        <v>220.6</v>
      </c>
      <c r="M397" s="31">
        <v>34.51999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834.85</v>
      </c>
      <c r="D398" s="36">
        <v>837.2833333333333</v>
      </c>
      <c r="E398" s="36">
        <v>828.66666666666663</v>
      </c>
      <c r="F398" s="36">
        <v>822.48333333333335</v>
      </c>
      <c r="G398" s="36">
        <v>813.86666666666667</v>
      </c>
      <c r="H398" s="36">
        <v>843.46666666666658</v>
      </c>
      <c r="I398" s="36">
        <v>852.08333333333337</v>
      </c>
      <c r="J398" s="36">
        <v>858.26666666666654</v>
      </c>
      <c r="K398" s="31">
        <v>845.9</v>
      </c>
      <c r="L398" s="31">
        <v>831.1</v>
      </c>
      <c r="M398" s="31">
        <v>0.53351999999999999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2971.95</v>
      </c>
      <c r="D399" s="36">
        <v>2958.6333333333332</v>
      </c>
      <c r="E399" s="36">
        <v>2935.3166666666666</v>
      </c>
      <c r="F399" s="36">
        <v>2898.6833333333334</v>
      </c>
      <c r="G399" s="36">
        <v>2875.3666666666668</v>
      </c>
      <c r="H399" s="36">
        <v>2995.2666666666664</v>
      </c>
      <c r="I399" s="36">
        <v>3018.583333333333</v>
      </c>
      <c r="J399" s="36">
        <v>3055.2166666666662</v>
      </c>
      <c r="K399" s="31">
        <v>2981.95</v>
      </c>
      <c r="L399" s="31">
        <v>2922</v>
      </c>
      <c r="M399" s="31">
        <v>41.785589999999999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103.1</v>
      </c>
      <c r="D400" s="36">
        <v>103.96666666666665</v>
      </c>
      <c r="E400" s="36">
        <v>101.73333333333331</v>
      </c>
      <c r="F400" s="36">
        <v>100.36666666666665</v>
      </c>
      <c r="G400" s="36">
        <v>98.133333333333297</v>
      </c>
      <c r="H400" s="36">
        <v>105.33333333333331</v>
      </c>
      <c r="I400" s="36">
        <v>107.56666666666666</v>
      </c>
      <c r="J400" s="36">
        <v>108.93333333333332</v>
      </c>
      <c r="K400" s="31">
        <v>106.2</v>
      </c>
      <c r="L400" s="31">
        <v>102.6</v>
      </c>
      <c r="M400" s="31">
        <v>29.13128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711.95</v>
      </c>
      <c r="D401" s="36">
        <v>719.4</v>
      </c>
      <c r="E401" s="36">
        <v>693.8</v>
      </c>
      <c r="F401" s="36">
        <v>675.65</v>
      </c>
      <c r="G401" s="36">
        <v>650.04999999999995</v>
      </c>
      <c r="H401" s="36">
        <v>737.55</v>
      </c>
      <c r="I401" s="36">
        <v>763.15000000000009</v>
      </c>
      <c r="J401" s="36">
        <v>781.3</v>
      </c>
      <c r="K401" s="31">
        <v>745</v>
      </c>
      <c r="L401" s="31">
        <v>701.25</v>
      </c>
      <c r="M401" s="31">
        <v>0.60184000000000004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1612.9</v>
      </c>
      <c r="D402" s="36">
        <v>1615.2833333333335</v>
      </c>
      <c r="E402" s="36">
        <v>1608.616666666667</v>
      </c>
      <c r="F402" s="36">
        <v>1604.3333333333335</v>
      </c>
      <c r="G402" s="36">
        <v>1597.666666666667</v>
      </c>
      <c r="H402" s="36">
        <v>1619.5666666666671</v>
      </c>
      <c r="I402" s="36">
        <v>1626.2333333333336</v>
      </c>
      <c r="J402" s="36">
        <v>1630.5166666666671</v>
      </c>
      <c r="K402" s="31">
        <v>1621.95</v>
      </c>
      <c r="L402" s="31">
        <v>1611</v>
      </c>
      <c r="M402" s="31">
        <v>1.6616299999999999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723.3</v>
      </c>
      <c r="D403" s="36">
        <v>729.53333333333342</v>
      </c>
      <c r="E403" s="36">
        <v>716.21666666666681</v>
      </c>
      <c r="F403" s="36">
        <v>709.13333333333344</v>
      </c>
      <c r="G403" s="36">
        <v>695.81666666666683</v>
      </c>
      <c r="H403" s="36">
        <v>736.61666666666679</v>
      </c>
      <c r="I403" s="36">
        <v>749.93333333333339</v>
      </c>
      <c r="J403" s="36">
        <v>757.01666666666677</v>
      </c>
      <c r="K403" s="31">
        <v>742.85</v>
      </c>
      <c r="L403" s="31">
        <v>722.45</v>
      </c>
      <c r="M403" s="31">
        <v>21.16826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1518.8</v>
      </c>
      <c r="D404" s="36">
        <v>1511.2666666666667</v>
      </c>
      <c r="E404" s="36">
        <v>1494.5333333333333</v>
      </c>
      <c r="F404" s="36">
        <v>1470.2666666666667</v>
      </c>
      <c r="G404" s="36">
        <v>1453.5333333333333</v>
      </c>
      <c r="H404" s="36">
        <v>1535.5333333333333</v>
      </c>
      <c r="I404" s="36">
        <v>1552.2666666666664</v>
      </c>
      <c r="J404" s="36">
        <v>1576.5333333333333</v>
      </c>
      <c r="K404" s="31">
        <v>1528</v>
      </c>
      <c r="L404" s="31">
        <v>1487</v>
      </c>
      <c r="M404" s="31">
        <v>8.2220499999999994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135.1</v>
      </c>
      <c r="D405" s="36">
        <v>135.18333333333331</v>
      </c>
      <c r="E405" s="36">
        <v>133.26666666666662</v>
      </c>
      <c r="F405" s="36">
        <v>131.43333333333331</v>
      </c>
      <c r="G405" s="36">
        <v>129.51666666666662</v>
      </c>
      <c r="H405" s="36">
        <v>137.01666666666662</v>
      </c>
      <c r="I405" s="36">
        <v>138.93333333333331</v>
      </c>
      <c r="J405" s="36">
        <v>140.76666666666662</v>
      </c>
      <c r="K405" s="31">
        <v>137.1</v>
      </c>
      <c r="L405" s="31">
        <v>133.35</v>
      </c>
      <c r="M405" s="31">
        <v>210.45516000000001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4497.6499999999996</v>
      </c>
      <c r="D406" s="36">
        <v>4506.2166666666662</v>
      </c>
      <c r="E406" s="36">
        <v>4477.4333333333325</v>
      </c>
      <c r="F406" s="36">
        <v>4457.2166666666662</v>
      </c>
      <c r="G406" s="36">
        <v>4428.4333333333325</v>
      </c>
      <c r="H406" s="36">
        <v>4526.4333333333325</v>
      </c>
      <c r="I406" s="36">
        <v>4555.2166666666672</v>
      </c>
      <c r="J406" s="36">
        <v>4575.4333333333325</v>
      </c>
      <c r="K406" s="31">
        <v>4535</v>
      </c>
      <c r="L406" s="31">
        <v>4486</v>
      </c>
      <c r="M406" s="31">
        <v>7.2279999999999997E-2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2607.1999999999998</v>
      </c>
      <c r="D407" s="36">
        <v>2593.6</v>
      </c>
      <c r="E407" s="36">
        <v>2569.25</v>
      </c>
      <c r="F407" s="36">
        <v>2531.3000000000002</v>
      </c>
      <c r="G407" s="36">
        <v>2506.9500000000003</v>
      </c>
      <c r="H407" s="36">
        <v>2631.5499999999997</v>
      </c>
      <c r="I407" s="36">
        <v>2655.8999999999992</v>
      </c>
      <c r="J407" s="36">
        <v>2693.8499999999995</v>
      </c>
      <c r="K407" s="31">
        <v>2617.9499999999998</v>
      </c>
      <c r="L407" s="31">
        <v>2555.65</v>
      </c>
      <c r="M407" s="31">
        <v>2.86273</v>
      </c>
      <c r="N407" s="1"/>
      <c r="O407" s="1"/>
    </row>
    <row r="408" spans="1:15" ht="12.75" customHeight="1">
      <c r="A408" s="33">
        <v>398</v>
      </c>
      <c r="B408" s="53" t="s">
        <v>876</v>
      </c>
      <c r="C408" s="31">
        <v>2016.05</v>
      </c>
      <c r="D408" s="36">
        <v>2015.05</v>
      </c>
      <c r="E408" s="36">
        <v>1988.1999999999998</v>
      </c>
      <c r="F408" s="36">
        <v>1960.35</v>
      </c>
      <c r="G408" s="36">
        <v>1933.4999999999998</v>
      </c>
      <c r="H408" s="36">
        <v>2042.8999999999999</v>
      </c>
      <c r="I408" s="36">
        <v>2069.75</v>
      </c>
      <c r="J408" s="36">
        <v>2097.6</v>
      </c>
      <c r="K408" s="31">
        <v>2041.9</v>
      </c>
      <c r="L408" s="31">
        <v>1987.2</v>
      </c>
      <c r="M408" s="31">
        <v>0.36601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120.6</v>
      </c>
      <c r="D409" s="36">
        <v>120.13333333333333</v>
      </c>
      <c r="E409" s="36">
        <v>119.16666666666666</v>
      </c>
      <c r="F409" s="36">
        <v>117.73333333333333</v>
      </c>
      <c r="G409" s="36">
        <v>116.76666666666667</v>
      </c>
      <c r="H409" s="36">
        <v>121.56666666666665</v>
      </c>
      <c r="I409" s="36">
        <v>122.53333333333332</v>
      </c>
      <c r="J409" s="36">
        <v>123.96666666666664</v>
      </c>
      <c r="K409" s="31">
        <v>121.1</v>
      </c>
      <c r="L409" s="31">
        <v>118.7</v>
      </c>
      <c r="M409" s="31">
        <v>80.988650000000007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8622.75</v>
      </c>
      <c r="D410" s="36">
        <v>8605.5666666666675</v>
      </c>
      <c r="E410" s="36">
        <v>8547.2333333333354</v>
      </c>
      <c r="F410" s="36">
        <v>8471.7166666666672</v>
      </c>
      <c r="G410" s="36">
        <v>8413.383333333335</v>
      </c>
      <c r="H410" s="36">
        <v>8681.0833333333358</v>
      </c>
      <c r="I410" s="36">
        <v>8739.4166666666679</v>
      </c>
      <c r="J410" s="36">
        <v>8814.9333333333361</v>
      </c>
      <c r="K410" s="31">
        <v>8663.9</v>
      </c>
      <c r="L410" s="31">
        <v>8530.0499999999993</v>
      </c>
      <c r="M410" s="31">
        <v>0.11644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1510.05</v>
      </c>
      <c r="D411" s="36">
        <v>1518.2666666666667</v>
      </c>
      <c r="E411" s="36">
        <v>1494.0333333333333</v>
      </c>
      <c r="F411" s="36">
        <v>1478.0166666666667</v>
      </c>
      <c r="G411" s="36">
        <v>1453.7833333333333</v>
      </c>
      <c r="H411" s="36">
        <v>1534.2833333333333</v>
      </c>
      <c r="I411" s="36">
        <v>1558.5166666666664</v>
      </c>
      <c r="J411" s="36">
        <v>1574.5333333333333</v>
      </c>
      <c r="K411" s="31">
        <v>1542.5</v>
      </c>
      <c r="L411" s="31">
        <v>1502.25</v>
      </c>
      <c r="M411" s="31">
        <v>0.36277999999999999</v>
      </c>
      <c r="N411" s="1"/>
      <c r="O411" s="1"/>
    </row>
    <row r="412" spans="1:15" ht="12.75" customHeight="1">
      <c r="A412" s="33">
        <v>402</v>
      </c>
      <c r="B412" t="s">
        <v>877</v>
      </c>
      <c r="C412" s="31">
        <v>394.55</v>
      </c>
      <c r="D412" s="36">
        <v>393.43333333333334</v>
      </c>
      <c r="E412" s="36">
        <v>385.36666666666667</v>
      </c>
      <c r="F412" s="36">
        <v>376.18333333333334</v>
      </c>
      <c r="G412" s="36">
        <v>368.11666666666667</v>
      </c>
      <c r="H412" s="36">
        <v>402.61666666666667</v>
      </c>
      <c r="I412" s="36">
        <v>410.68333333333339</v>
      </c>
      <c r="J412" s="36">
        <v>419.86666666666667</v>
      </c>
      <c r="K412" s="31">
        <v>401.5</v>
      </c>
      <c r="L412" s="31">
        <v>384.25</v>
      </c>
      <c r="M412" s="31">
        <v>5.9716199999999997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3230.55</v>
      </c>
      <c r="D413" s="36">
        <v>3269.4666666666672</v>
      </c>
      <c r="E413" s="36">
        <v>3156.1333333333341</v>
      </c>
      <c r="F413" s="36">
        <v>3081.7166666666672</v>
      </c>
      <c r="G413" s="36">
        <v>2968.3833333333341</v>
      </c>
      <c r="H413" s="36">
        <v>3343.8833333333341</v>
      </c>
      <c r="I413" s="36">
        <v>3457.2166666666672</v>
      </c>
      <c r="J413" s="36">
        <v>3531.6333333333341</v>
      </c>
      <c r="K413" s="31">
        <v>3382.8</v>
      </c>
      <c r="L413" s="31">
        <v>3195.05</v>
      </c>
      <c r="M413" s="31">
        <v>1.2843100000000001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369.6</v>
      </c>
      <c r="D414" s="36">
        <v>371.61666666666662</v>
      </c>
      <c r="E414" s="36">
        <v>365.23333333333323</v>
      </c>
      <c r="F414" s="36">
        <v>360.86666666666662</v>
      </c>
      <c r="G414" s="36">
        <v>354.48333333333323</v>
      </c>
      <c r="H414" s="36">
        <v>375.98333333333323</v>
      </c>
      <c r="I414" s="36">
        <v>382.36666666666656</v>
      </c>
      <c r="J414" s="36">
        <v>386.73333333333323</v>
      </c>
      <c r="K414" s="31">
        <v>378</v>
      </c>
      <c r="L414" s="31">
        <v>367.25</v>
      </c>
      <c r="M414" s="31">
        <v>1.23044</v>
      </c>
      <c r="N414" s="1"/>
      <c r="O414" s="1"/>
    </row>
    <row r="415" spans="1:15" ht="12.75" customHeight="1">
      <c r="A415" s="33">
        <v>405</v>
      </c>
      <c r="B415" s="53" t="s">
        <v>878</v>
      </c>
      <c r="C415" s="31">
        <v>967.5</v>
      </c>
      <c r="D415" s="36">
        <v>977.16666666666663</v>
      </c>
      <c r="E415" s="36">
        <v>955.33333333333326</v>
      </c>
      <c r="F415" s="36">
        <v>943.16666666666663</v>
      </c>
      <c r="G415" s="36">
        <v>921.33333333333326</v>
      </c>
      <c r="H415" s="36">
        <v>989.33333333333326</v>
      </c>
      <c r="I415" s="36">
        <v>1011.1666666666665</v>
      </c>
      <c r="J415" s="36">
        <v>1023.3333333333333</v>
      </c>
      <c r="K415" s="31">
        <v>999</v>
      </c>
      <c r="L415" s="31">
        <v>965</v>
      </c>
      <c r="M415" s="31">
        <v>0.69786999999999999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761.1</v>
      </c>
      <c r="D416" s="36">
        <v>764.56666666666661</v>
      </c>
      <c r="E416" s="36">
        <v>754.13333333333321</v>
      </c>
      <c r="F416" s="36">
        <v>747.16666666666663</v>
      </c>
      <c r="G416" s="36">
        <v>736.73333333333323</v>
      </c>
      <c r="H416" s="36">
        <v>771.53333333333319</v>
      </c>
      <c r="I416" s="36">
        <v>781.96666666666658</v>
      </c>
      <c r="J416" s="36">
        <v>788.93333333333317</v>
      </c>
      <c r="K416" s="31">
        <v>775</v>
      </c>
      <c r="L416" s="31">
        <v>757.6</v>
      </c>
      <c r="M416" s="31">
        <v>0.44451000000000002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25955.200000000001</v>
      </c>
      <c r="D417" s="36">
        <v>26016.516666666666</v>
      </c>
      <c r="E417" s="36">
        <v>25783.083333333332</v>
      </c>
      <c r="F417" s="36">
        <v>25610.966666666667</v>
      </c>
      <c r="G417" s="36">
        <v>25377.533333333333</v>
      </c>
      <c r="H417" s="36">
        <v>26188.633333333331</v>
      </c>
      <c r="I417" s="36">
        <v>26422.066666666666</v>
      </c>
      <c r="J417" s="36">
        <v>26594.183333333331</v>
      </c>
      <c r="K417" s="31">
        <v>26249.95</v>
      </c>
      <c r="L417" s="31">
        <v>25844.400000000001</v>
      </c>
      <c r="M417" s="31">
        <v>0.31828000000000001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42.9</v>
      </c>
      <c r="D418" s="36">
        <v>43.266666666666673</v>
      </c>
      <c r="E418" s="36">
        <v>42.433333333333344</v>
      </c>
      <c r="F418" s="36">
        <v>41.966666666666669</v>
      </c>
      <c r="G418" s="36">
        <v>41.13333333333334</v>
      </c>
      <c r="H418" s="36">
        <v>43.733333333333348</v>
      </c>
      <c r="I418" s="36">
        <v>44.566666666666677</v>
      </c>
      <c r="J418" s="36">
        <v>45.033333333333353</v>
      </c>
      <c r="K418" s="31">
        <v>44.1</v>
      </c>
      <c r="L418" s="31">
        <v>42.8</v>
      </c>
      <c r="M418" s="31">
        <v>48.659820000000003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2569.1999999999998</v>
      </c>
      <c r="D419" s="36">
        <v>2558.8333333333335</v>
      </c>
      <c r="E419" s="36">
        <v>2537.3666666666668</v>
      </c>
      <c r="F419" s="36">
        <v>2505.5333333333333</v>
      </c>
      <c r="G419" s="36">
        <v>2484.0666666666666</v>
      </c>
      <c r="H419" s="36">
        <v>2590.666666666667</v>
      </c>
      <c r="I419" s="36">
        <v>2612.1333333333332</v>
      </c>
      <c r="J419" s="36">
        <v>2643.9666666666672</v>
      </c>
      <c r="K419" s="31">
        <v>2580.3000000000002</v>
      </c>
      <c r="L419" s="31">
        <v>2527</v>
      </c>
      <c r="M419" s="31">
        <v>7.3578099999999997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618.29999999999995</v>
      </c>
      <c r="D420" s="36">
        <v>622.30000000000007</v>
      </c>
      <c r="E420" s="36">
        <v>611.00000000000011</v>
      </c>
      <c r="F420" s="36">
        <v>603.70000000000005</v>
      </c>
      <c r="G420" s="36">
        <v>592.40000000000009</v>
      </c>
      <c r="H420" s="36">
        <v>629.60000000000014</v>
      </c>
      <c r="I420" s="36">
        <v>640.90000000000009</v>
      </c>
      <c r="J420" s="36">
        <v>648.20000000000016</v>
      </c>
      <c r="K420" s="31">
        <v>633.6</v>
      </c>
      <c r="L420" s="31">
        <v>615</v>
      </c>
      <c r="M420" s="31">
        <v>4.2351200000000002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5668</v>
      </c>
      <c r="D421" s="36">
        <v>5680.4833333333336</v>
      </c>
      <c r="E421" s="36">
        <v>5623.5166666666673</v>
      </c>
      <c r="F421" s="36">
        <v>5579.0333333333338</v>
      </c>
      <c r="G421" s="36">
        <v>5522.0666666666675</v>
      </c>
      <c r="H421" s="36">
        <v>5724.9666666666672</v>
      </c>
      <c r="I421" s="36">
        <v>5781.9333333333343</v>
      </c>
      <c r="J421" s="36">
        <v>5826.416666666667</v>
      </c>
      <c r="K421" s="31">
        <v>5737.45</v>
      </c>
      <c r="L421" s="31">
        <v>5636</v>
      </c>
      <c r="M421" s="31">
        <v>2.3409499999999999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1540.1</v>
      </c>
      <c r="D422" s="36">
        <v>1553.0333333333335</v>
      </c>
      <c r="E422" s="36">
        <v>1521.0666666666671</v>
      </c>
      <c r="F422" s="36">
        <v>1502.0333333333335</v>
      </c>
      <c r="G422" s="36">
        <v>1470.0666666666671</v>
      </c>
      <c r="H422" s="36">
        <v>1572.0666666666671</v>
      </c>
      <c r="I422" s="36">
        <v>1604.0333333333338</v>
      </c>
      <c r="J422" s="36">
        <v>1623.0666666666671</v>
      </c>
      <c r="K422" s="31">
        <v>1585</v>
      </c>
      <c r="L422" s="31">
        <v>1534</v>
      </c>
      <c r="M422" s="31">
        <v>0.90446000000000004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8725</v>
      </c>
      <c r="D423" s="36">
        <v>8698.4499999999989</v>
      </c>
      <c r="E423" s="36">
        <v>8596.8999999999978</v>
      </c>
      <c r="F423" s="36">
        <v>8468.7999999999993</v>
      </c>
      <c r="G423" s="36">
        <v>8367.2499999999982</v>
      </c>
      <c r="H423" s="36">
        <v>8826.5499999999975</v>
      </c>
      <c r="I423" s="36">
        <v>8928.0999999999967</v>
      </c>
      <c r="J423" s="36">
        <v>9056.1999999999971</v>
      </c>
      <c r="K423" s="31">
        <v>8800</v>
      </c>
      <c r="L423" s="31">
        <v>8570.35</v>
      </c>
      <c r="M423" s="31">
        <v>1.4616400000000001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645.79999999999995</v>
      </c>
      <c r="D424" s="36">
        <v>651.76666666666665</v>
      </c>
      <c r="E424" s="36">
        <v>636.5333333333333</v>
      </c>
      <c r="F424" s="36">
        <v>627.26666666666665</v>
      </c>
      <c r="G424" s="36">
        <v>612.0333333333333</v>
      </c>
      <c r="H424" s="36">
        <v>661.0333333333333</v>
      </c>
      <c r="I424" s="36">
        <v>676.26666666666665</v>
      </c>
      <c r="J424" s="36">
        <v>685.5333333333333</v>
      </c>
      <c r="K424" s="31">
        <v>667</v>
      </c>
      <c r="L424" s="31">
        <v>642.5</v>
      </c>
      <c r="M424" s="31">
        <v>13.21109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760.45</v>
      </c>
      <c r="D425" s="36">
        <v>756.0333333333333</v>
      </c>
      <c r="E425" s="36">
        <v>749.06666666666661</v>
      </c>
      <c r="F425" s="36">
        <v>737.68333333333328</v>
      </c>
      <c r="G425" s="36">
        <v>730.71666666666658</v>
      </c>
      <c r="H425" s="36">
        <v>767.41666666666663</v>
      </c>
      <c r="I425" s="36">
        <v>774.38333333333333</v>
      </c>
      <c r="J425" s="36">
        <v>785.76666666666665</v>
      </c>
      <c r="K425" s="31">
        <v>763</v>
      </c>
      <c r="L425" s="31">
        <v>744.65</v>
      </c>
      <c r="M425" s="31">
        <v>14.44477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563.35</v>
      </c>
      <c r="D426" s="36">
        <v>565.33333333333337</v>
      </c>
      <c r="E426" s="36">
        <v>558.11666666666679</v>
      </c>
      <c r="F426" s="36">
        <v>552.88333333333344</v>
      </c>
      <c r="G426" s="36">
        <v>545.66666666666686</v>
      </c>
      <c r="H426" s="36">
        <v>570.56666666666672</v>
      </c>
      <c r="I426" s="36">
        <v>577.78333333333319</v>
      </c>
      <c r="J426" s="36">
        <v>583.01666666666665</v>
      </c>
      <c r="K426" s="31">
        <v>572.54999999999995</v>
      </c>
      <c r="L426" s="31">
        <v>560.1</v>
      </c>
      <c r="M426" s="31">
        <v>3.0458699999999999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768.3</v>
      </c>
      <c r="D427" s="36">
        <v>766.69999999999993</v>
      </c>
      <c r="E427" s="36">
        <v>763.39999999999986</v>
      </c>
      <c r="F427" s="36">
        <v>758.49999999999989</v>
      </c>
      <c r="G427" s="36">
        <v>755.19999999999982</v>
      </c>
      <c r="H427" s="36">
        <v>771.59999999999991</v>
      </c>
      <c r="I427" s="36">
        <v>774.89999999999986</v>
      </c>
      <c r="J427" s="36">
        <v>779.8</v>
      </c>
      <c r="K427" s="31">
        <v>770</v>
      </c>
      <c r="L427" s="31">
        <v>761.8</v>
      </c>
      <c r="M427" s="31">
        <v>97.971739999999997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146.30000000000001</v>
      </c>
      <c r="D428" s="36">
        <v>146.66666666666669</v>
      </c>
      <c r="E428" s="36">
        <v>144.93333333333337</v>
      </c>
      <c r="F428" s="36">
        <v>143.56666666666669</v>
      </c>
      <c r="G428" s="36">
        <v>141.83333333333337</v>
      </c>
      <c r="H428" s="36">
        <v>148.03333333333336</v>
      </c>
      <c r="I428" s="36">
        <v>149.76666666666671</v>
      </c>
      <c r="J428" s="36">
        <v>151.13333333333335</v>
      </c>
      <c r="K428" s="31">
        <v>148.4</v>
      </c>
      <c r="L428" s="31">
        <v>145.30000000000001</v>
      </c>
      <c r="M428" s="31">
        <v>171.59687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510.95</v>
      </c>
      <c r="D429" s="36">
        <v>516.85</v>
      </c>
      <c r="E429" s="36">
        <v>504.1</v>
      </c>
      <c r="F429" s="36">
        <v>497.25</v>
      </c>
      <c r="G429" s="36">
        <v>484.5</v>
      </c>
      <c r="H429" s="36">
        <v>523.70000000000005</v>
      </c>
      <c r="I429" s="36">
        <v>536.45000000000005</v>
      </c>
      <c r="J429" s="36">
        <v>543.30000000000007</v>
      </c>
      <c r="K429" s="31">
        <v>529.6</v>
      </c>
      <c r="L429" s="31">
        <v>510</v>
      </c>
      <c r="M429" s="31">
        <v>5.8842299999999996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127.35</v>
      </c>
      <c r="D430" s="36">
        <v>128.08333333333334</v>
      </c>
      <c r="E430" s="36">
        <v>125.61666666666667</v>
      </c>
      <c r="F430" s="36">
        <v>123.88333333333333</v>
      </c>
      <c r="G430" s="36">
        <v>121.41666666666666</v>
      </c>
      <c r="H430" s="36">
        <v>129.81666666666669</v>
      </c>
      <c r="I430" s="36">
        <v>132.28333333333333</v>
      </c>
      <c r="J430" s="36">
        <v>134.01666666666671</v>
      </c>
      <c r="K430" s="31">
        <v>130.55000000000001</v>
      </c>
      <c r="L430" s="31">
        <v>126.35</v>
      </c>
      <c r="M430" s="31">
        <v>17.71367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390.65</v>
      </c>
      <c r="D431" s="36">
        <v>386.98333333333329</v>
      </c>
      <c r="E431" s="36">
        <v>380.76666666666659</v>
      </c>
      <c r="F431" s="36">
        <v>370.88333333333333</v>
      </c>
      <c r="G431" s="36">
        <v>364.66666666666663</v>
      </c>
      <c r="H431" s="36">
        <v>396.86666666666656</v>
      </c>
      <c r="I431" s="36">
        <v>403.08333333333326</v>
      </c>
      <c r="J431" s="36">
        <v>412.96666666666653</v>
      </c>
      <c r="K431" s="31">
        <v>393.2</v>
      </c>
      <c r="L431" s="31">
        <v>377.1</v>
      </c>
      <c r="M431" s="31">
        <v>6.38659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455.3</v>
      </c>
      <c r="D432" s="36">
        <v>455.3</v>
      </c>
      <c r="E432" s="36">
        <v>455.3</v>
      </c>
      <c r="F432" s="36">
        <v>455.3</v>
      </c>
      <c r="G432" s="36">
        <v>455.3</v>
      </c>
      <c r="H432" s="36">
        <v>455.3</v>
      </c>
      <c r="I432" s="36">
        <v>455.3</v>
      </c>
      <c r="J432" s="36">
        <v>455.3</v>
      </c>
      <c r="K432" s="31">
        <v>455.3</v>
      </c>
      <c r="L432" s="31">
        <v>455.3</v>
      </c>
      <c r="M432" s="31">
        <v>4.6411800000000003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1599.7</v>
      </c>
      <c r="D433" s="36">
        <v>1605.2</v>
      </c>
      <c r="E433" s="36">
        <v>1591.5</v>
      </c>
      <c r="F433" s="36">
        <v>1583.3</v>
      </c>
      <c r="G433" s="36">
        <v>1569.6</v>
      </c>
      <c r="H433" s="36">
        <v>1613.4</v>
      </c>
      <c r="I433" s="36">
        <v>1627.1000000000004</v>
      </c>
      <c r="J433" s="36">
        <v>1635.3000000000002</v>
      </c>
      <c r="K433" s="31">
        <v>1618.9</v>
      </c>
      <c r="L433" s="31">
        <v>1597</v>
      </c>
      <c r="M433" s="31">
        <v>11.703900000000001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608.85</v>
      </c>
      <c r="D434" s="36">
        <v>615.06666666666661</v>
      </c>
      <c r="E434" s="36">
        <v>601.13333333333321</v>
      </c>
      <c r="F434" s="36">
        <v>593.41666666666663</v>
      </c>
      <c r="G434" s="36">
        <v>579.48333333333323</v>
      </c>
      <c r="H434" s="36">
        <v>622.78333333333319</v>
      </c>
      <c r="I434" s="36">
        <v>636.71666666666658</v>
      </c>
      <c r="J434" s="36">
        <v>644.43333333333317</v>
      </c>
      <c r="K434" s="31">
        <v>629</v>
      </c>
      <c r="L434" s="31">
        <v>607.35</v>
      </c>
      <c r="M434" s="31">
        <v>6.8407200000000001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4584.7</v>
      </c>
      <c r="D435" s="36">
        <v>4508.5666666666666</v>
      </c>
      <c r="E435" s="36">
        <v>4342.1333333333332</v>
      </c>
      <c r="F435" s="36">
        <v>4099.5666666666666</v>
      </c>
      <c r="G435" s="36">
        <v>3933.1333333333332</v>
      </c>
      <c r="H435" s="36">
        <v>4751.1333333333332</v>
      </c>
      <c r="I435" s="36">
        <v>4917.5666666666657</v>
      </c>
      <c r="J435" s="36">
        <v>5160.1333333333332</v>
      </c>
      <c r="K435" s="31">
        <v>4675</v>
      </c>
      <c r="L435" s="31">
        <v>4266</v>
      </c>
      <c r="M435" s="31">
        <v>4.3901599999999998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1104.6500000000001</v>
      </c>
      <c r="D436" s="36">
        <v>1105.2166666666667</v>
      </c>
      <c r="E436" s="36">
        <v>1089.4333333333334</v>
      </c>
      <c r="F436" s="36">
        <v>1074.2166666666667</v>
      </c>
      <c r="G436" s="36">
        <v>1058.4333333333334</v>
      </c>
      <c r="H436" s="36">
        <v>1120.4333333333334</v>
      </c>
      <c r="I436" s="36">
        <v>1136.2166666666667</v>
      </c>
      <c r="J436" s="36">
        <v>1151.4333333333334</v>
      </c>
      <c r="K436" s="31">
        <v>1121</v>
      </c>
      <c r="L436" s="31">
        <v>1090</v>
      </c>
      <c r="M436" s="31">
        <v>0.94503000000000004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450.4</v>
      </c>
      <c r="D437" s="36">
        <v>450.33333333333331</v>
      </c>
      <c r="E437" s="36">
        <v>439.86666666666662</v>
      </c>
      <c r="F437" s="36">
        <v>429.33333333333331</v>
      </c>
      <c r="G437" s="36">
        <v>418.86666666666662</v>
      </c>
      <c r="H437" s="36">
        <v>460.86666666666662</v>
      </c>
      <c r="I437" s="36">
        <v>471.33333333333331</v>
      </c>
      <c r="J437" s="36">
        <v>481.86666666666662</v>
      </c>
      <c r="K437" s="31">
        <v>460.8</v>
      </c>
      <c r="L437" s="31">
        <v>439.8</v>
      </c>
      <c r="M437" s="31">
        <v>6.8924899999999996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430.65</v>
      </c>
      <c r="D438" s="36">
        <v>430.84999999999997</v>
      </c>
      <c r="E438" s="36">
        <v>427.09999999999991</v>
      </c>
      <c r="F438" s="36">
        <v>423.54999999999995</v>
      </c>
      <c r="G438" s="36">
        <v>419.7999999999999</v>
      </c>
      <c r="H438" s="36">
        <v>434.39999999999992</v>
      </c>
      <c r="I438" s="36">
        <v>438.15000000000003</v>
      </c>
      <c r="J438" s="36">
        <v>441.69999999999993</v>
      </c>
      <c r="K438" s="31">
        <v>434.6</v>
      </c>
      <c r="L438" s="31">
        <v>427.3</v>
      </c>
      <c r="M438" s="31">
        <v>1.30047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4309.55</v>
      </c>
      <c r="D439" s="36">
        <v>4320.8499999999995</v>
      </c>
      <c r="E439" s="36">
        <v>4261.6999999999989</v>
      </c>
      <c r="F439" s="36">
        <v>4213.8499999999995</v>
      </c>
      <c r="G439" s="36">
        <v>4154.6999999999989</v>
      </c>
      <c r="H439" s="36">
        <v>4368.6999999999989</v>
      </c>
      <c r="I439" s="36">
        <v>4427.8499999999985</v>
      </c>
      <c r="J439" s="36">
        <v>4475.6999999999989</v>
      </c>
      <c r="K439" s="31">
        <v>4380</v>
      </c>
      <c r="L439" s="31">
        <v>4273</v>
      </c>
      <c r="M439" s="31">
        <v>1.09371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628.35</v>
      </c>
      <c r="D440" s="36">
        <v>636.2833333333333</v>
      </c>
      <c r="E440" s="36">
        <v>616.56666666666661</v>
      </c>
      <c r="F440" s="36">
        <v>604.7833333333333</v>
      </c>
      <c r="G440" s="36">
        <v>585.06666666666661</v>
      </c>
      <c r="H440" s="36">
        <v>648.06666666666661</v>
      </c>
      <c r="I440" s="36">
        <v>667.7833333333333</v>
      </c>
      <c r="J440" s="36">
        <v>679.56666666666661</v>
      </c>
      <c r="K440" s="31">
        <v>656</v>
      </c>
      <c r="L440" s="31">
        <v>624.5</v>
      </c>
      <c r="M440" s="31">
        <v>1.4919500000000001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41.5</v>
      </c>
      <c r="D441" s="36">
        <v>42.016666666666673</v>
      </c>
      <c r="E441" s="36">
        <v>40.883333333333347</v>
      </c>
      <c r="F441" s="36">
        <v>40.266666666666673</v>
      </c>
      <c r="G441" s="36">
        <v>39.133333333333347</v>
      </c>
      <c r="H441" s="36">
        <v>42.633333333333347</v>
      </c>
      <c r="I441" s="36">
        <v>43.766666666666673</v>
      </c>
      <c r="J441" s="36">
        <v>44.383333333333347</v>
      </c>
      <c r="K441" s="31">
        <v>43.15</v>
      </c>
      <c r="L441" s="31">
        <v>41.4</v>
      </c>
      <c r="M441" s="31">
        <v>200.72402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666.25</v>
      </c>
      <c r="D442" s="36">
        <v>670.35</v>
      </c>
      <c r="E442" s="36">
        <v>656</v>
      </c>
      <c r="F442" s="36">
        <v>645.75</v>
      </c>
      <c r="G442" s="36">
        <v>631.4</v>
      </c>
      <c r="H442" s="36">
        <v>680.6</v>
      </c>
      <c r="I442" s="36">
        <v>694.95000000000016</v>
      </c>
      <c r="J442" s="36">
        <v>705.2</v>
      </c>
      <c r="K442" s="31">
        <v>684.7</v>
      </c>
      <c r="L442" s="31">
        <v>660.1</v>
      </c>
      <c r="M442" s="31">
        <v>13.9352</v>
      </c>
      <c r="N442" s="1"/>
      <c r="O442" s="1"/>
    </row>
    <row r="443" spans="1:15" ht="12.75" customHeight="1">
      <c r="A443" s="33">
        <v>433</v>
      </c>
      <c r="B443" s="53" t="s">
        <v>879</v>
      </c>
      <c r="C443" s="31">
        <v>985.35</v>
      </c>
      <c r="D443" s="36">
        <v>980.4</v>
      </c>
      <c r="E443" s="36">
        <v>963</v>
      </c>
      <c r="F443" s="36">
        <v>940.65</v>
      </c>
      <c r="G443" s="36">
        <v>923.25</v>
      </c>
      <c r="H443" s="36">
        <v>1002.75</v>
      </c>
      <c r="I443" s="36">
        <v>1020.1499999999999</v>
      </c>
      <c r="J443" s="36">
        <v>1042.5</v>
      </c>
      <c r="K443" s="31">
        <v>997.8</v>
      </c>
      <c r="L443" s="31">
        <v>958.05</v>
      </c>
      <c r="M443" s="31">
        <v>7.2951199999999998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729</v>
      </c>
      <c r="D444" s="36">
        <v>729.4666666666667</v>
      </c>
      <c r="E444" s="36">
        <v>724.53333333333342</v>
      </c>
      <c r="F444" s="36">
        <v>720.06666666666672</v>
      </c>
      <c r="G444" s="36">
        <v>715.13333333333344</v>
      </c>
      <c r="H444" s="36">
        <v>733.93333333333339</v>
      </c>
      <c r="I444" s="36">
        <v>738.86666666666679</v>
      </c>
      <c r="J444" s="36">
        <v>743.33333333333337</v>
      </c>
      <c r="K444" s="31">
        <v>734.4</v>
      </c>
      <c r="L444" s="31">
        <v>725</v>
      </c>
      <c r="M444" s="31">
        <v>3.6912600000000002</v>
      </c>
      <c r="N444" s="1"/>
      <c r="O444" s="1"/>
    </row>
    <row r="445" spans="1:15" ht="12.75" customHeight="1">
      <c r="A445" s="33">
        <v>435</v>
      </c>
      <c r="B445" s="53" t="s">
        <v>880</v>
      </c>
      <c r="C445" s="31">
        <v>487.6</v>
      </c>
      <c r="D445" s="36">
        <v>491.2166666666667</v>
      </c>
      <c r="E445" s="36">
        <v>482.43333333333339</v>
      </c>
      <c r="F445" s="36">
        <v>477.26666666666671</v>
      </c>
      <c r="G445" s="36">
        <v>468.48333333333341</v>
      </c>
      <c r="H445" s="36">
        <v>496.38333333333338</v>
      </c>
      <c r="I445" s="36">
        <v>505.16666666666669</v>
      </c>
      <c r="J445" s="36">
        <v>510.33333333333337</v>
      </c>
      <c r="K445" s="31">
        <v>500</v>
      </c>
      <c r="L445" s="31">
        <v>486.05</v>
      </c>
      <c r="M445" s="31">
        <v>3.0215999999999998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714.3</v>
      </c>
      <c r="D446" s="36">
        <v>708.33333333333337</v>
      </c>
      <c r="E446" s="36">
        <v>697.7166666666667</v>
      </c>
      <c r="F446" s="36">
        <v>681.13333333333333</v>
      </c>
      <c r="G446" s="36">
        <v>670.51666666666665</v>
      </c>
      <c r="H446" s="36">
        <v>724.91666666666674</v>
      </c>
      <c r="I446" s="36">
        <v>735.5333333333333</v>
      </c>
      <c r="J446" s="36">
        <v>752.11666666666679</v>
      </c>
      <c r="K446" s="31">
        <v>718.95</v>
      </c>
      <c r="L446" s="31">
        <v>691.75</v>
      </c>
      <c r="M446" s="31">
        <v>1.5211699999999999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48.2</v>
      </c>
      <c r="D447" s="36">
        <v>48.6</v>
      </c>
      <c r="E447" s="36">
        <v>47.25</v>
      </c>
      <c r="F447" s="36">
        <v>46.3</v>
      </c>
      <c r="G447" s="36">
        <v>44.949999999999996</v>
      </c>
      <c r="H447" s="36">
        <v>49.550000000000004</v>
      </c>
      <c r="I447" s="36">
        <v>50.900000000000013</v>
      </c>
      <c r="J447" s="36">
        <v>51.850000000000009</v>
      </c>
      <c r="K447" s="31">
        <v>49.95</v>
      </c>
      <c r="L447" s="31">
        <v>47.65</v>
      </c>
      <c r="M447" s="31">
        <v>42.529420000000002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2132.9499999999998</v>
      </c>
      <c r="D448" s="36">
        <v>2112.75</v>
      </c>
      <c r="E448" s="36">
        <v>2086.5</v>
      </c>
      <c r="F448" s="36">
        <v>2040.0500000000002</v>
      </c>
      <c r="G448" s="36">
        <v>2013.8000000000002</v>
      </c>
      <c r="H448" s="36">
        <v>2159.1999999999998</v>
      </c>
      <c r="I448" s="36">
        <v>2185.4499999999998</v>
      </c>
      <c r="J448" s="36">
        <v>2231.8999999999996</v>
      </c>
      <c r="K448" s="31">
        <v>2139</v>
      </c>
      <c r="L448" s="31">
        <v>2066.3000000000002</v>
      </c>
      <c r="M448" s="31">
        <v>9.3505599999999998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918.15</v>
      </c>
      <c r="D449" s="36">
        <v>923.88333333333333</v>
      </c>
      <c r="E449" s="36">
        <v>908.26666666666665</v>
      </c>
      <c r="F449" s="36">
        <v>898.38333333333333</v>
      </c>
      <c r="G449" s="36">
        <v>882.76666666666665</v>
      </c>
      <c r="H449" s="36">
        <v>933.76666666666665</v>
      </c>
      <c r="I449" s="36">
        <v>949.38333333333321</v>
      </c>
      <c r="J449" s="36">
        <v>959.26666666666665</v>
      </c>
      <c r="K449" s="31">
        <v>939.5</v>
      </c>
      <c r="L449" s="31">
        <v>914</v>
      </c>
      <c r="M449" s="31">
        <v>3.7899699999999998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1137.55</v>
      </c>
      <c r="D450" s="36">
        <v>1135.4999999999998</v>
      </c>
      <c r="E450" s="36">
        <v>1123.1499999999996</v>
      </c>
      <c r="F450" s="36">
        <v>1108.7499999999998</v>
      </c>
      <c r="G450" s="36">
        <v>1096.3999999999996</v>
      </c>
      <c r="H450" s="36">
        <v>1149.8999999999996</v>
      </c>
      <c r="I450" s="36">
        <v>1162.2499999999995</v>
      </c>
      <c r="J450" s="36">
        <v>1176.6499999999996</v>
      </c>
      <c r="K450" s="31">
        <v>1147.8499999999999</v>
      </c>
      <c r="L450" s="31">
        <v>1121.0999999999999</v>
      </c>
      <c r="M450" s="31">
        <v>19.456759999999999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2048.25</v>
      </c>
      <c r="D451" s="36">
        <v>2053.5</v>
      </c>
      <c r="E451" s="36">
        <v>2033.9</v>
      </c>
      <c r="F451" s="36">
        <v>2019.5500000000002</v>
      </c>
      <c r="G451" s="36">
        <v>1999.9500000000003</v>
      </c>
      <c r="H451" s="36">
        <v>2067.85</v>
      </c>
      <c r="I451" s="36">
        <v>2087.4500000000003</v>
      </c>
      <c r="J451" s="36">
        <v>2101.7999999999997</v>
      </c>
      <c r="K451" s="31">
        <v>2073.1</v>
      </c>
      <c r="L451" s="31">
        <v>2039.15</v>
      </c>
      <c r="M451" s="31">
        <v>2.14289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3972.55</v>
      </c>
      <c r="D452" s="36">
        <v>3988.4</v>
      </c>
      <c r="E452" s="36">
        <v>3944.15</v>
      </c>
      <c r="F452" s="36">
        <v>3915.75</v>
      </c>
      <c r="G452" s="36">
        <v>3871.5</v>
      </c>
      <c r="H452" s="36">
        <v>4016.8</v>
      </c>
      <c r="I452" s="36">
        <v>4061.05</v>
      </c>
      <c r="J452" s="36">
        <v>4089.4500000000003</v>
      </c>
      <c r="K452" s="31">
        <v>4032.65</v>
      </c>
      <c r="L452" s="31">
        <v>3960</v>
      </c>
      <c r="M452" s="31">
        <v>23.025379999999998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1137.3499999999999</v>
      </c>
      <c r="D453" s="36">
        <v>1131.6000000000001</v>
      </c>
      <c r="E453" s="36">
        <v>1122.7500000000002</v>
      </c>
      <c r="F453" s="36">
        <v>1108.1500000000001</v>
      </c>
      <c r="G453" s="36">
        <v>1099.3000000000002</v>
      </c>
      <c r="H453" s="36">
        <v>1146.2000000000003</v>
      </c>
      <c r="I453" s="36">
        <v>1155.0500000000002</v>
      </c>
      <c r="J453" s="36">
        <v>1169.6500000000003</v>
      </c>
      <c r="K453" s="31">
        <v>1140.45</v>
      </c>
      <c r="L453" s="31">
        <v>1117</v>
      </c>
      <c r="M453" s="31">
        <v>18.332180000000001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7922.45</v>
      </c>
      <c r="D454" s="36">
        <v>7956.7666666666664</v>
      </c>
      <c r="E454" s="36">
        <v>7779.6833333333325</v>
      </c>
      <c r="F454" s="36">
        <v>7636.9166666666661</v>
      </c>
      <c r="G454" s="36">
        <v>7459.8333333333321</v>
      </c>
      <c r="H454" s="36">
        <v>8099.5333333333328</v>
      </c>
      <c r="I454" s="36">
        <v>8276.6166666666668</v>
      </c>
      <c r="J454" s="36">
        <v>8419.3833333333332</v>
      </c>
      <c r="K454" s="31">
        <v>8133.85</v>
      </c>
      <c r="L454" s="31">
        <v>7814</v>
      </c>
      <c r="M454" s="31">
        <v>1.25342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7060.25</v>
      </c>
      <c r="D455" s="36">
        <v>7160.083333333333</v>
      </c>
      <c r="E455" s="36">
        <v>6870.1666666666661</v>
      </c>
      <c r="F455" s="36">
        <v>6680.083333333333</v>
      </c>
      <c r="G455" s="36">
        <v>6390.1666666666661</v>
      </c>
      <c r="H455" s="36">
        <v>7350.1666666666661</v>
      </c>
      <c r="I455" s="36">
        <v>7640.0833333333321</v>
      </c>
      <c r="J455" s="36">
        <v>7830.1666666666661</v>
      </c>
      <c r="K455" s="31">
        <v>7450</v>
      </c>
      <c r="L455" s="31">
        <v>6970</v>
      </c>
      <c r="M455" s="31">
        <v>0.60258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670.45</v>
      </c>
      <c r="D456" s="36">
        <v>669.55000000000007</v>
      </c>
      <c r="E456" s="36">
        <v>665.90000000000009</v>
      </c>
      <c r="F456" s="36">
        <v>661.35</v>
      </c>
      <c r="G456" s="36">
        <v>657.7</v>
      </c>
      <c r="H456" s="36">
        <v>674.10000000000014</v>
      </c>
      <c r="I456" s="36">
        <v>677.75</v>
      </c>
      <c r="J456" s="36">
        <v>682.30000000000018</v>
      </c>
      <c r="K456" s="31">
        <v>673.2</v>
      </c>
      <c r="L456" s="31">
        <v>665</v>
      </c>
      <c r="M456" s="31">
        <v>12.79945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1013.2</v>
      </c>
      <c r="D457" s="36">
        <v>1011.1999999999999</v>
      </c>
      <c r="E457" s="36">
        <v>1005.9999999999999</v>
      </c>
      <c r="F457" s="36">
        <v>998.8</v>
      </c>
      <c r="G457" s="36">
        <v>993.59999999999991</v>
      </c>
      <c r="H457" s="36">
        <v>1018.3999999999999</v>
      </c>
      <c r="I457" s="36">
        <v>1023.5999999999999</v>
      </c>
      <c r="J457" s="36">
        <v>1030.7999999999997</v>
      </c>
      <c r="K457" s="31">
        <v>1016.4</v>
      </c>
      <c r="L457" s="31">
        <v>1004</v>
      </c>
      <c r="M457" s="31">
        <v>51.880519999999997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416.35</v>
      </c>
      <c r="D458" s="36">
        <v>416.59999999999997</v>
      </c>
      <c r="E458" s="36">
        <v>414.49999999999994</v>
      </c>
      <c r="F458" s="36">
        <v>412.65</v>
      </c>
      <c r="G458" s="36">
        <v>410.54999999999995</v>
      </c>
      <c r="H458" s="36">
        <v>418.44999999999993</v>
      </c>
      <c r="I458" s="36">
        <v>420.54999999999995</v>
      </c>
      <c r="J458" s="36">
        <v>422.39999999999992</v>
      </c>
      <c r="K458" s="31">
        <v>418.7</v>
      </c>
      <c r="L458" s="31">
        <v>414.75</v>
      </c>
      <c r="M458" s="31">
        <v>75.883269999999996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165.2</v>
      </c>
      <c r="D459" s="36">
        <v>165.45</v>
      </c>
      <c r="E459" s="36">
        <v>163.95</v>
      </c>
      <c r="F459" s="36">
        <v>162.69999999999999</v>
      </c>
      <c r="G459" s="36">
        <v>161.19999999999999</v>
      </c>
      <c r="H459" s="36">
        <v>166.7</v>
      </c>
      <c r="I459" s="36">
        <v>168.2</v>
      </c>
      <c r="J459" s="36">
        <v>169.45</v>
      </c>
      <c r="K459" s="31">
        <v>166.95</v>
      </c>
      <c r="L459" s="31">
        <v>164.2</v>
      </c>
      <c r="M459" s="31">
        <v>482.55703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80.849999999999994</v>
      </c>
      <c r="D460" s="36">
        <v>81.416666666666671</v>
      </c>
      <c r="E460" s="36">
        <v>79.933333333333337</v>
      </c>
      <c r="F460" s="36">
        <v>79.016666666666666</v>
      </c>
      <c r="G460" s="36">
        <v>77.533333333333331</v>
      </c>
      <c r="H460" s="36">
        <v>82.333333333333343</v>
      </c>
      <c r="I460" s="36">
        <v>83.816666666666663</v>
      </c>
      <c r="J460" s="36">
        <v>84.733333333333348</v>
      </c>
      <c r="K460" s="31">
        <v>82.9</v>
      </c>
      <c r="L460" s="31">
        <v>80.5</v>
      </c>
      <c r="M460" s="31">
        <v>25.182590000000001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3036.8</v>
      </c>
      <c r="D461" s="36">
        <v>3022.9666666666667</v>
      </c>
      <c r="E461" s="36">
        <v>2976.1833333333334</v>
      </c>
      <c r="F461" s="36">
        <v>2915.5666666666666</v>
      </c>
      <c r="G461" s="36">
        <v>2868.7833333333333</v>
      </c>
      <c r="H461" s="36">
        <v>3083.5833333333335</v>
      </c>
      <c r="I461" s="36">
        <v>3130.3666666666672</v>
      </c>
      <c r="J461" s="36">
        <v>3190.9833333333336</v>
      </c>
      <c r="K461" s="31">
        <v>3069.75</v>
      </c>
      <c r="L461" s="31">
        <v>2962.35</v>
      </c>
      <c r="M461" s="31">
        <v>0.10614999999999999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1265.1500000000001</v>
      </c>
      <c r="D462" s="36">
        <v>1263.75</v>
      </c>
      <c r="E462" s="36">
        <v>1257.5</v>
      </c>
      <c r="F462" s="36">
        <v>1249.8499999999999</v>
      </c>
      <c r="G462" s="36">
        <v>1243.5999999999999</v>
      </c>
      <c r="H462" s="36">
        <v>1271.4000000000001</v>
      </c>
      <c r="I462" s="36">
        <v>1277.6500000000001</v>
      </c>
      <c r="J462" s="36">
        <v>1285.3000000000002</v>
      </c>
      <c r="K462" s="31">
        <v>1270</v>
      </c>
      <c r="L462" s="31">
        <v>1256.0999999999999</v>
      </c>
      <c r="M462" s="31">
        <v>6.8693200000000001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799.25</v>
      </c>
      <c r="D463" s="36">
        <v>803.41666666666663</v>
      </c>
      <c r="E463" s="36">
        <v>786.83333333333326</v>
      </c>
      <c r="F463" s="36">
        <v>774.41666666666663</v>
      </c>
      <c r="G463" s="36">
        <v>757.83333333333326</v>
      </c>
      <c r="H463" s="36">
        <v>815.83333333333326</v>
      </c>
      <c r="I463" s="36">
        <v>832.41666666666652</v>
      </c>
      <c r="J463" s="36">
        <v>844.83333333333326</v>
      </c>
      <c r="K463" s="31">
        <v>820</v>
      </c>
      <c r="L463" s="31">
        <v>791</v>
      </c>
      <c r="M463" s="31">
        <v>19.461729999999999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235.3</v>
      </c>
      <c r="D464" s="36">
        <v>237.33333333333334</v>
      </c>
      <c r="E464" s="36">
        <v>232.2166666666667</v>
      </c>
      <c r="F464" s="36">
        <v>229.13333333333335</v>
      </c>
      <c r="G464" s="36">
        <v>224.01666666666671</v>
      </c>
      <c r="H464" s="36">
        <v>240.41666666666669</v>
      </c>
      <c r="I464" s="36">
        <v>245.5333333333333</v>
      </c>
      <c r="J464" s="36">
        <v>248.61666666666667</v>
      </c>
      <c r="K464" s="31">
        <v>242.45</v>
      </c>
      <c r="L464" s="31">
        <v>234.25</v>
      </c>
      <c r="M464" s="31">
        <v>9.3653399999999998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848.9</v>
      </c>
      <c r="D465" s="36">
        <v>846.04999999999984</v>
      </c>
      <c r="E465" s="36">
        <v>837.39999999999964</v>
      </c>
      <c r="F465" s="36">
        <v>825.89999999999975</v>
      </c>
      <c r="G465" s="36">
        <v>817.24999999999955</v>
      </c>
      <c r="H465" s="36">
        <v>857.54999999999973</v>
      </c>
      <c r="I465" s="36">
        <v>866.2</v>
      </c>
      <c r="J465" s="36">
        <v>877.69999999999982</v>
      </c>
      <c r="K465" s="31">
        <v>854.7</v>
      </c>
      <c r="L465" s="31">
        <v>834.55</v>
      </c>
      <c r="M465" s="31">
        <v>6.04026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4543.25</v>
      </c>
      <c r="D466" s="36">
        <v>4576.25</v>
      </c>
      <c r="E466" s="36">
        <v>4467</v>
      </c>
      <c r="F466" s="36">
        <v>4390.75</v>
      </c>
      <c r="G466" s="36">
        <v>4281.5</v>
      </c>
      <c r="H466" s="36">
        <v>4652.5</v>
      </c>
      <c r="I466" s="36">
        <v>4761.75</v>
      </c>
      <c r="J466" s="36">
        <v>4838</v>
      </c>
      <c r="K466" s="31">
        <v>4685.5</v>
      </c>
      <c r="L466" s="31">
        <v>4500</v>
      </c>
      <c r="M466" s="31">
        <v>1.55833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2912.95</v>
      </c>
      <c r="D467" s="36">
        <v>2930.6833333333329</v>
      </c>
      <c r="E467" s="36">
        <v>2867.7166666666658</v>
      </c>
      <c r="F467" s="36">
        <v>2822.4833333333327</v>
      </c>
      <c r="G467" s="36">
        <v>2759.5166666666655</v>
      </c>
      <c r="H467" s="36">
        <v>2975.9166666666661</v>
      </c>
      <c r="I467" s="36">
        <v>3038.8833333333332</v>
      </c>
      <c r="J467" s="36">
        <v>3084.1166666666663</v>
      </c>
      <c r="K467" s="31">
        <v>2993.65</v>
      </c>
      <c r="L467" s="31">
        <v>2885.45</v>
      </c>
      <c r="M467" s="31">
        <v>0.16247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3748.9</v>
      </c>
      <c r="D468" s="36">
        <v>3759.1833333333338</v>
      </c>
      <c r="E468" s="36">
        <v>3710.0666666666675</v>
      </c>
      <c r="F468" s="36">
        <v>3671.2333333333336</v>
      </c>
      <c r="G468" s="36">
        <v>3622.1166666666672</v>
      </c>
      <c r="H468" s="36">
        <v>3798.0166666666678</v>
      </c>
      <c r="I468" s="36">
        <v>3847.1333333333337</v>
      </c>
      <c r="J468" s="36">
        <v>3885.9666666666681</v>
      </c>
      <c r="K468" s="31">
        <v>3808.3</v>
      </c>
      <c r="L468" s="31">
        <v>3720.35</v>
      </c>
      <c r="M468" s="31">
        <v>8.4926700000000004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2597.3000000000002</v>
      </c>
      <c r="D469" s="36">
        <v>2586.2333333333336</v>
      </c>
      <c r="E469" s="36">
        <v>2545.5666666666671</v>
      </c>
      <c r="F469" s="36">
        <v>2493.8333333333335</v>
      </c>
      <c r="G469" s="36">
        <v>2453.166666666667</v>
      </c>
      <c r="H469" s="36">
        <v>2637.9666666666672</v>
      </c>
      <c r="I469" s="36">
        <v>2678.6333333333332</v>
      </c>
      <c r="J469" s="36">
        <v>2730.3666666666672</v>
      </c>
      <c r="K469" s="31">
        <v>2626.9</v>
      </c>
      <c r="L469" s="31">
        <v>2534.5</v>
      </c>
      <c r="M469" s="31">
        <v>3.5961699999999999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1568.4</v>
      </c>
      <c r="D470" s="36">
        <v>1549.9333333333334</v>
      </c>
      <c r="E470" s="36">
        <v>1508.4666666666667</v>
      </c>
      <c r="F470" s="36">
        <v>1448.5333333333333</v>
      </c>
      <c r="G470" s="36">
        <v>1407.0666666666666</v>
      </c>
      <c r="H470" s="36">
        <v>1609.8666666666668</v>
      </c>
      <c r="I470" s="36">
        <v>1651.3333333333335</v>
      </c>
      <c r="J470" s="36">
        <v>1711.2666666666669</v>
      </c>
      <c r="K470" s="31">
        <v>1591.4</v>
      </c>
      <c r="L470" s="31">
        <v>1490</v>
      </c>
      <c r="M470" s="31">
        <v>16.478290000000001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3931.85</v>
      </c>
      <c r="D471" s="36">
        <v>3945.15</v>
      </c>
      <c r="E471" s="36">
        <v>3910.3</v>
      </c>
      <c r="F471" s="36">
        <v>3888.75</v>
      </c>
      <c r="G471" s="36">
        <v>3853.9</v>
      </c>
      <c r="H471" s="36">
        <v>3966.7000000000003</v>
      </c>
      <c r="I471" s="36">
        <v>4001.5499999999997</v>
      </c>
      <c r="J471" s="36">
        <v>4023.1000000000004</v>
      </c>
      <c r="K471" s="31">
        <v>3980</v>
      </c>
      <c r="L471" s="31">
        <v>3923.6</v>
      </c>
      <c r="M471" s="31">
        <v>4.7102700000000004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40.799999999999997</v>
      </c>
      <c r="D472" s="36">
        <v>41.133333333333333</v>
      </c>
      <c r="E472" s="36">
        <v>40.216666666666669</v>
      </c>
      <c r="F472" s="36">
        <v>39.633333333333333</v>
      </c>
      <c r="G472" s="36">
        <v>38.716666666666669</v>
      </c>
      <c r="H472" s="36">
        <v>41.716666666666669</v>
      </c>
      <c r="I472" s="36">
        <v>42.63333333333334</v>
      </c>
      <c r="J472" s="36">
        <v>43.216666666666669</v>
      </c>
      <c r="K472" s="31">
        <v>42.05</v>
      </c>
      <c r="L472" s="31">
        <v>40.549999999999997</v>
      </c>
      <c r="M472" s="31">
        <v>115.09762000000001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334.25</v>
      </c>
      <c r="D473" s="36">
        <v>332.56666666666666</v>
      </c>
      <c r="E473" s="36">
        <v>330.13333333333333</v>
      </c>
      <c r="F473" s="36">
        <v>326.01666666666665</v>
      </c>
      <c r="G473" s="36">
        <v>323.58333333333331</v>
      </c>
      <c r="H473" s="36">
        <v>336.68333333333334</v>
      </c>
      <c r="I473" s="36">
        <v>339.11666666666662</v>
      </c>
      <c r="J473" s="36">
        <v>343.23333333333335</v>
      </c>
      <c r="K473" s="31">
        <v>335</v>
      </c>
      <c r="L473" s="31">
        <v>328.45</v>
      </c>
      <c r="M473" s="31">
        <v>3.2500399999999998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549.5</v>
      </c>
      <c r="D474" s="36">
        <v>552.31666666666672</v>
      </c>
      <c r="E474" s="36">
        <v>542.38333333333344</v>
      </c>
      <c r="F474" s="36">
        <v>535.26666666666677</v>
      </c>
      <c r="G474" s="36">
        <v>525.33333333333348</v>
      </c>
      <c r="H474" s="36">
        <v>559.43333333333339</v>
      </c>
      <c r="I474" s="36">
        <v>569.36666666666656</v>
      </c>
      <c r="J474" s="36">
        <v>576.48333333333335</v>
      </c>
      <c r="K474" s="31">
        <v>562.25</v>
      </c>
      <c r="L474" s="31">
        <v>545.20000000000005</v>
      </c>
      <c r="M474" s="31">
        <v>5.5621700000000001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3549.75</v>
      </c>
      <c r="D475" s="36">
        <v>3571.8333333333335</v>
      </c>
      <c r="E475" s="36">
        <v>3522.916666666667</v>
      </c>
      <c r="F475" s="36">
        <v>3496.0833333333335</v>
      </c>
      <c r="G475" s="36">
        <v>3447.166666666667</v>
      </c>
      <c r="H475" s="36">
        <v>3598.666666666667</v>
      </c>
      <c r="I475" s="36">
        <v>3647.5833333333339</v>
      </c>
      <c r="J475" s="36">
        <v>3674.416666666667</v>
      </c>
      <c r="K475" s="31">
        <v>3620.75</v>
      </c>
      <c r="L475" s="31">
        <v>3545</v>
      </c>
      <c r="M475" s="31">
        <v>1.1114999999999999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55.8</v>
      </c>
      <c r="D476" s="36">
        <v>56.266666666666673</v>
      </c>
      <c r="E476" s="36">
        <v>55.083333333333343</v>
      </c>
      <c r="F476" s="36">
        <v>54.366666666666667</v>
      </c>
      <c r="G476" s="36">
        <v>53.183333333333337</v>
      </c>
      <c r="H476" s="36">
        <v>56.983333333333348</v>
      </c>
      <c r="I476" s="36">
        <v>58.166666666666671</v>
      </c>
      <c r="J476" s="36">
        <v>58.883333333333354</v>
      </c>
      <c r="K476" s="31">
        <v>57.45</v>
      </c>
      <c r="L476" s="31">
        <v>55.55</v>
      </c>
      <c r="M476" s="31">
        <v>86.293710000000004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757.1</v>
      </c>
      <c r="D477" s="36">
        <v>751.2833333333333</v>
      </c>
      <c r="E477" s="36">
        <v>740.56666666666661</v>
      </c>
      <c r="F477" s="36">
        <v>724.0333333333333</v>
      </c>
      <c r="G477" s="36">
        <v>713.31666666666661</v>
      </c>
      <c r="H477" s="36">
        <v>767.81666666666661</v>
      </c>
      <c r="I477" s="36">
        <v>778.5333333333333</v>
      </c>
      <c r="J477" s="36">
        <v>795.06666666666661</v>
      </c>
      <c r="K477" s="31">
        <v>762</v>
      </c>
      <c r="L477" s="31">
        <v>734.75</v>
      </c>
      <c r="M477" s="31">
        <v>8.5482099999999992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489.05</v>
      </c>
      <c r="D478" s="36">
        <v>490.88333333333338</v>
      </c>
      <c r="E478" s="36">
        <v>481.21666666666675</v>
      </c>
      <c r="F478" s="36">
        <v>473.38333333333338</v>
      </c>
      <c r="G478" s="36">
        <v>463.71666666666675</v>
      </c>
      <c r="H478" s="36">
        <v>498.71666666666675</v>
      </c>
      <c r="I478" s="36">
        <v>508.38333333333338</v>
      </c>
      <c r="J478" s="36">
        <v>516.2166666666667</v>
      </c>
      <c r="K478" s="31">
        <v>500.55</v>
      </c>
      <c r="L478" s="31">
        <v>483.05</v>
      </c>
      <c r="M478" s="31">
        <v>46.039810000000003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924.3</v>
      </c>
      <c r="D479" s="36">
        <v>920.2833333333333</v>
      </c>
      <c r="E479" s="36">
        <v>905.61666666666656</v>
      </c>
      <c r="F479" s="36">
        <v>886.93333333333328</v>
      </c>
      <c r="G479" s="36">
        <v>872.26666666666654</v>
      </c>
      <c r="H479" s="36">
        <v>938.96666666666658</v>
      </c>
      <c r="I479" s="36">
        <v>953.63333333333333</v>
      </c>
      <c r="J479" s="36">
        <v>972.31666666666661</v>
      </c>
      <c r="K479" s="31">
        <v>934.95</v>
      </c>
      <c r="L479" s="31">
        <v>901.6</v>
      </c>
      <c r="M479" s="31">
        <v>1.32768</v>
      </c>
      <c r="N479" s="1"/>
      <c r="O479" s="1"/>
    </row>
    <row r="480" spans="1:15" ht="12.75" customHeight="1">
      <c r="A480" s="33">
        <v>470</v>
      </c>
      <c r="B480" s="53" t="s">
        <v>881</v>
      </c>
      <c r="C480" s="31">
        <v>56.05</v>
      </c>
      <c r="D480" s="36">
        <v>56.033333333333331</v>
      </c>
      <c r="E480" s="36">
        <v>55.36666666666666</v>
      </c>
      <c r="F480" s="36">
        <v>54.68333333333333</v>
      </c>
      <c r="G480" s="36">
        <v>54.016666666666659</v>
      </c>
      <c r="H480" s="36">
        <v>56.716666666666661</v>
      </c>
      <c r="I480" s="36">
        <v>57.383333333333333</v>
      </c>
      <c r="J480" s="36">
        <v>58.066666666666663</v>
      </c>
      <c r="K480" s="31">
        <v>56.7</v>
      </c>
      <c r="L480" s="31">
        <v>55.35</v>
      </c>
      <c r="M480" s="31">
        <v>177.09987000000001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9863.75</v>
      </c>
      <c r="D481" s="36">
        <v>9854.5833333333339</v>
      </c>
      <c r="E481" s="36">
        <v>9810.1666666666679</v>
      </c>
      <c r="F481" s="36">
        <v>9756.5833333333339</v>
      </c>
      <c r="G481" s="36">
        <v>9712.1666666666679</v>
      </c>
      <c r="H481" s="36">
        <v>9908.1666666666679</v>
      </c>
      <c r="I481" s="36">
        <v>9952.5833333333358</v>
      </c>
      <c r="J481" s="31">
        <v>10006.166666666668</v>
      </c>
      <c r="K481" s="31">
        <v>9899</v>
      </c>
      <c r="L481" s="31">
        <v>9801</v>
      </c>
      <c r="M481" s="53">
        <v>2.1522800000000002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155</v>
      </c>
      <c r="D482" s="36">
        <v>156.16666666666666</v>
      </c>
      <c r="E482" s="36">
        <v>152.93333333333331</v>
      </c>
      <c r="F482" s="36">
        <v>150.86666666666665</v>
      </c>
      <c r="G482" s="36">
        <v>147.6333333333333</v>
      </c>
      <c r="H482" s="36">
        <v>158.23333333333332</v>
      </c>
      <c r="I482" s="36">
        <v>161.46666666666667</v>
      </c>
      <c r="J482" s="31">
        <v>163.53333333333333</v>
      </c>
      <c r="K482" s="31">
        <v>159.4</v>
      </c>
      <c r="L482" s="31">
        <v>154.1</v>
      </c>
      <c r="M482" s="53">
        <v>175.95393999999999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1836.75</v>
      </c>
      <c r="D483" s="36">
        <v>1826.5</v>
      </c>
      <c r="E483" s="36">
        <v>1804.1</v>
      </c>
      <c r="F483" s="36">
        <v>1771.4499999999998</v>
      </c>
      <c r="G483" s="36">
        <v>1749.0499999999997</v>
      </c>
      <c r="H483" s="36">
        <v>1859.15</v>
      </c>
      <c r="I483" s="36">
        <v>1881.5500000000002</v>
      </c>
      <c r="J483" s="36">
        <v>1914.2000000000003</v>
      </c>
      <c r="K483" s="31">
        <v>1848.9</v>
      </c>
      <c r="L483" s="31">
        <v>1793.85</v>
      </c>
      <c r="M483" s="31">
        <v>4.1871600000000004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1140.75</v>
      </c>
      <c r="D484" s="36">
        <v>1136.0666666666666</v>
      </c>
      <c r="E484" s="36">
        <v>1124.1333333333332</v>
      </c>
      <c r="F484" s="36">
        <v>1107.5166666666667</v>
      </c>
      <c r="G484" s="36">
        <v>1095.5833333333333</v>
      </c>
      <c r="H484" s="36">
        <v>1152.6833333333332</v>
      </c>
      <c r="I484" s="36">
        <v>1164.6166666666666</v>
      </c>
      <c r="J484" s="31">
        <v>1181.2333333333331</v>
      </c>
      <c r="K484" s="31">
        <v>1148</v>
      </c>
      <c r="L484" s="31">
        <v>1119.45</v>
      </c>
      <c r="M484" s="53">
        <v>7.9544499999999996</v>
      </c>
      <c r="N484" s="1"/>
      <c r="O484" s="1"/>
    </row>
    <row r="485" spans="1:15" ht="12.75" customHeight="1">
      <c r="A485" s="33">
        <v>475</v>
      </c>
      <c r="B485" s="31" t="s">
        <v>882</v>
      </c>
      <c r="C485" s="31">
        <v>342.2</v>
      </c>
      <c r="D485" s="36">
        <v>343.2833333333333</v>
      </c>
      <c r="E485" s="36">
        <v>334.66666666666663</v>
      </c>
      <c r="F485" s="36">
        <v>327.13333333333333</v>
      </c>
      <c r="G485" s="36">
        <v>318.51666666666665</v>
      </c>
      <c r="H485" s="36">
        <v>350.81666666666661</v>
      </c>
      <c r="I485" s="36">
        <v>359.43333333333328</v>
      </c>
      <c r="J485" s="36">
        <v>366.96666666666658</v>
      </c>
      <c r="K485" s="31">
        <v>351.9</v>
      </c>
      <c r="L485" s="31">
        <v>335.75</v>
      </c>
      <c r="M485" s="31">
        <v>11.06484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341.35</v>
      </c>
      <c r="D486" s="36">
        <v>345.05</v>
      </c>
      <c r="E486" s="36">
        <v>336.3</v>
      </c>
      <c r="F486" s="36">
        <v>331.25</v>
      </c>
      <c r="G486" s="36">
        <v>322.5</v>
      </c>
      <c r="H486" s="36">
        <v>350.1</v>
      </c>
      <c r="I486" s="36">
        <v>358.85</v>
      </c>
      <c r="J486" s="36">
        <v>363.90000000000003</v>
      </c>
      <c r="K486" s="31">
        <v>353.8</v>
      </c>
      <c r="L486" s="31">
        <v>340</v>
      </c>
      <c r="M486" s="31">
        <v>6.8141299999999996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2148.4499999999998</v>
      </c>
      <c r="D487" s="36">
        <v>2146.6333333333332</v>
      </c>
      <c r="E487" s="36">
        <v>2110.8166666666666</v>
      </c>
      <c r="F487" s="36">
        <v>2073.1833333333334</v>
      </c>
      <c r="G487" s="36">
        <v>2037.3666666666668</v>
      </c>
      <c r="H487" s="36">
        <v>2184.2666666666664</v>
      </c>
      <c r="I487" s="36">
        <v>2220.083333333333</v>
      </c>
      <c r="J487" s="36">
        <v>2257.7166666666662</v>
      </c>
      <c r="K487" s="31">
        <v>2182.4499999999998</v>
      </c>
      <c r="L487" s="31">
        <v>2109</v>
      </c>
      <c r="M487" s="31">
        <v>7.8700000000000006E-2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546.54999999999995</v>
      </c>
      <c r="D488" s="36">
        <v>545.86666666666667</v>
      </c>
      <c r="E488" s="36">
        <v>541.93333333333339</v>
      </c>
      <c r="F488" s="36">
        <v>537.31666666666672</v>
      </c>
      <c r="G488" s="36">
        <v>533.38333333333344</v>
      </c>
      <c r="H488" s="36">
        <v>550.48333333333335</v>
      </c>
      <c r="I488" s="36">
        <v>554.41666666666652</v>
      </c>
      <c r="J488" s="36">
        <v>559.0333333333333</v>
      </c>
      <c r="K488" s="31">
        <v>549.79999999999995</v>
      </c>
      <c r="L488" s="31">
        <v>541.25</v>
      </c>
      <c r="M488" s="31">
        <v>3.2868400000000002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387.85</v>
      </c>
      <c r="D489" s="36">
        <v>390.41666666666669</v>
      </c>
      <c r="E489" s="36">
        <v>383.43333333333339</v>
      </c>
      <c r="F489" s="36">
        <v>379.01666666666671</v>
      </c>
      <c r="G489" s="36">
        <v>372.03333333333342</v>
      </c>
      <c r="H489" s="36">
        <v>394.83333333333337</v>
      </c>
      <c r="I489" s="36">
        <v>401.81666666666661</v>
      </c>
      <c r="J489" s="36">
        <v>406.23333333333335</v>
      </c>
      <c r="K489" s="31">
        <v>397.4</v>
      </c>
      <c r="L489" s="31">
        <v>386</v>
      </c>
      <c r="M489" s="31">
        <v>2.68702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449.4</v>
      </c>
      <c r="D490" s="36">
        <v>447.90000000000003</v>
      </c>
      <c r="E490" s="36">
        <v>445.00000000000006</v>
      </c>
      <c r="F490" s="36">
        <v>440.6</v>
      </c>
      <c r="G490" s="36">
        <v>437.70000000000005</v>
      </c>
      <c r="H490" s="36">
        <v>452.30000000000007</v>
      </c>
      <c r="I490" s="36">
        <v>455.20000000000005</v>
      </c>
      <c r="J490" s="36">
        <v>459.60000000000008</v>
      </c>
      <c r="K490" s="31">
        <v>450.8</v>
      </c>
      <c r="L490" s="31">
        <v>443.5</v>
      </c>
      <c r="M490" s="31">
        <v>1.2687999999999999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536.6</v>
      </c>
      <c r="D491" s="36">
        <v>537.4</v>
      </c>
      <c r="E491" s="36">
        <v>529.4</v>
      </c>
      <c r="F491" s="36">
        <v>522.20000000000005</v>
      </c>
      <c r="G491" s="36">
        <v>514.20000000000005</v>
      </c>
      <c r="H491" s="36">
        <v>544.59999999999991</v>
      </c>
      <c r="I491" s="36">
        <v>552.59999999999991</v>
      </c>
      <c r="J491" s="36">
        <v>559.79999999999984</v>
      </c>
      <c r="K491" s="31">
        <v>545.4</v>
      </c>
      <c r="L491" s="31">
        <v>530.20000000000005</v>
      </c>
      <c r="M491" s="31">
        <v>1.92371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1450.1</v>
      </c>
      <c r="D492" s="36">
        <v>1463.9666666666665</v>
      </c>
      <c r="E492" s="36">
        <v>1426.133333333333</v>
      </c>
      <c r="F492" s="36">
        <v>1402.1666666666665</v>
      </c>
      <c r="G492" s="36">
        <v>1364.333333333333</v>
      </c>
      <c r="H492" s="36">
        <v>1487.9333333333329</v>
      </c>
      <c r="I492" s="36">
        <v>1525.7666666666664</v>
      </c>
      <c r="J492" s="36">
        <v>1549.7333333333329</v>
      </c>
      <c r="K492" s="31">
        <v>1501.8</v>
      </c>
      <c r="L492" s="31">
        <v>1440</v>
      </c>
      <c r="M492" s="31">
        <v>29.189579999999999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918.1</v>
      </c>
      <c r="D493" s="36">
        <v>918.31666666666672</v>
      </c>
      <c r="E493" s="36">
        <v>909.43333333333339</v>
      </c>
      <c r="F493" s="36">
        <v>900.76666666666665</v>
      </c>
      <c r="G493" s="36">
        <v>891.88333333333333</v>
      </c>
      <c r="H493" s="36">
        <v>926.98333333333346</v>
      </c>
      <c r="I493" s="36">
        <v>935.8666666666669</v>
      </c>
      <c r="J493" s="36">
        <v>944.53333333333353</v>
      </c>
      <c r="K493" s="31">
        <v>927.2</v>
      </c>
      <c r="L493" s="31">
        <v>909.65</v>
      </c>
      <c r="M493" s="31">
        <v>1.6856100000000001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323.3</v>
      </c>
      <c r="D494" s="36">
        <v>321.91666666666669</v>
      </c>
      <c r="E494" s="36">
        <v>318.48333333333335</v>
      </c>
      <c r="F494" s="36">
        <v>313.66666666666669</v>
      </c>
      <c r="G494" s="36">
        <v>310.23333333333335</v>
      </c>
      <c r="H494" s="36">
        <v>326.73333333333335</v>
      </c>
      <c r="I494" s="36">
        <v>330.16666666666663</v>
      </c>
      <c r="J494" s="36">
        <v>334.98333333333335</v>
      </c>
      <c r="K494" s="31">
        <v>325.35000000000002</v>
      </c>
      <c r="L494" s="31">
        <v>317.10000000000002</v>
      </c>
      <c r="M494" s="31">
        <v>166.94866999999999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660.9</v>
      </c>
      <c r="D495" s="36">
        <v>665.41666666666663</v>
      </c>
      <c r="E495" s="36">
        <v>651.23333333333323</v>
      </c>
      <c r="F495" s="36">
        <v>641.56666666666661</v>
      </c>
      <c r="G495" s="36">
        <v>627.38333333333321</v>
      </c>
      <c r="H495" s="36">
        <v>675.08333333333326</v>
      </c>
      <c r="I495" s="36">
        <v>689.26666666666665</v>
      </c>
      <c r="J495" s="36">
        <v>698.93333333333328</v>
      </c>
      <c r="K495" s="31">
        <v>679.6</v>
      </c>
      <c r="L495" s="31">
        <v>655.75</v>
      </c>
      <c r="M495" s="31">
        <v>1.2848200000000001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1488.25</v>
      </c>
      <c r="D496" s="36">
        <v>1494.25</v>
      </c>
      <c r="E496" s="36">
        <v>1480</v>
      </c>
      <c r="F496" s="36">
        <v>1471.75</v>
      </c>
      <c r="G496" s="36">
        <v>1457.5</v>
      </c>
      <c r="H496" s="36">
        <v>1502.5</v>
      </c>
      <c r="I496" s="36">
        <v>1516.75</v>
      </c>
      <c r="J496" s="36">
        <v>1525</v>
      </c>
      <c r="K496" s="31">
        <v>1508.5</v>
      </c>
      <c r="L496" s="31">
        <v>1486</v>
      </c>
      <c r="M496" s="31">
        <v>0.47010000000000002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13.15</v>
      </c>
      <c r="D497" s="36">
        <v>13.316666666666668</v>
      </c>
      <c r="E497" s="36">
        <v>12.733333333333336</v>
      </c>
      <c r="F497" s="36">
        <v>12.316666666666668</v>
      </c>
      <c r="G497" s="36">
        <v>11.733333333333336</v>
      </c>
      <c r="H497" s="36">
        <v>13.733333333333336</v>
      </c>
      <c r="I497" s="36">
        <v>14.316666666666668</v>
      </c>
      <c r="J497" s="36">
        <v>14.733333333333336</v>
      </c>
      <c r="K497" s="31">
        <v>13.9</v>
      </c>
      <c r="L497" s="31">
        <v>12.9</v>
      </c>
      <c r="M497" s="31">
        <v>7704.3888200000001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1306.8499999999999</v>
      </c>
      <c r="D498" s="36">
        <v>1334.2833333333333</v>
      </c>
      <c r="E498" s="36">
        <v>1276.5666666666666</v>
      </c>
      <c r="F498" s="36">
        <v>1246.2833333333333</v>
      </c>
      <c r="G498" s="36">
        <v>1188.5666666666666</v>
      </c>
      <c r="H498" s="36">
        <v>1364.5666666666666</v>
      </c>
      <c r="I498" s="36">
        <v>1422.2833333333333</v>
      </c>
      <c r="J498" s="36">
        <v>1452.5666666666666</v>
      </c>
      <c r="K498" s="31">
        <v>1392</v>
      </c>
      <c r="L498" s="31">
        <v>1304</v>
      </c>
      <c r="M498" s="31">
        <v>107.61579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585.20000000000005</v>
      </c>
      <c r="D499" s="36">
        <v>584.4</v>
      </c>
      <c r="E499" s="36">
        <v>576.09999999999991</v>
      </c>
      <c r="F499" s="36">
        <v>566.99999999999989</v>
      </c>
      <c r="G499" s="36">
        <v>558.69999999999982</v>
      </c>
      <c r="H499" s="36">
        <v>593.5</v>
      </c>
      <c r="I499" s="36">
        <v>601.79999999999995</v>
      </c>
      <c r="J499" s="36">
        <v>610.90000000000009</v>
      </c>
      <c r="K499" s="31">
        <v>592.70000000000005</v>
      </c>
      <c r="L499" s="31">
        <v>575.29999999999995</v>
      </c>
      <c r="M499" s="31">
        <v>4.4691900000000002</v>
      </c>
      <c r="N499" s="1"/>
      <c r="O499" s="1"/>
    </row>
    <row r="500" spans="1:15" ht="12.75" customHeight="1">
      <c r="A500" s="33">
        <v>490</v>
      </c>
      <c r="B500" s="53" t="s">
        <v>883</v>
      </c>
      <c r="C500" s="53">
        <v>153.4</v>
      </c>
      <c r="D500" s="36">
        <v>154.51666666666665</v>
      </c>
      <c r="E500" s="36">
        <v>151.2833333333333</v>
      </c>
      <c r="F500" s="36">
        <v>149.16666666666666</v>
      </c>
      <c r="G500" s="36">
        <v>145.93333333333331</v>
      </c>
      <c r="H500" s="36">
        <v>156.6333333333333</v>
      </c>
      <c r="I500" s="36">
        <v>159.86666666666665</v>
      </c>
      <c r="J500" s="36">
        <v>161.98333333333329</v>
      </c>
      <c r="K500" s="31">
        <v>157.75</v>
      </c>
      <c r="L500" s="31">
        <v>152.4</v>
      </c>
      <c r="M500" s="31">
        <v>6.8743999999999996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821.55</v>
      </c>
      <c r="D501" s="36">
        <v>818.85</v>
      </c>
      <c r="E501" s="36">
        <v>812.7</v>
      </c>
      <c r="F501" s="36">
        <v>803.85</v>
      </c>
      <c r="G501" s="36">
        <v>797.7</v>
      </c>
      <c r="H501" s="36">
        <v>827.7</v>
      </c>
      <c r="I501" s="36">
        <v>833.84999999999991</v>
      </c>
      <c r="J501" s="36">
        <v>842.7</v>
      </c>
      <c r="K501" s="31">
        <v>825</v>
      </c>
      <c r="L501" s="31">
        <v>810</v>
      </c>
      <c r="M501" s="31">
        <v>2.0756100000000002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1412.35</v>
      </c>
      <c r="D502" s="36">
        <v>1398.25</v>
      </c>
      <c r="E502" s="36">
        <v>1375.5</v>
      </c>
      <c r="F502" s="36">
        <v>1338.65</v>
      </c>
      <c r="G502" s="36">
        <v>1315.9</v>
      </c>
      <c r="H502" s="36">
        <v>1435.1</v>
      </c>
      <c r="I502" s="36">
        <v>1457.85</v>
      </c>
      <c r="J502" s="36">
        <v>1494.6999999999998</v>
      </c>
      <c r="K502" s="31">
        <v>1421</v>
      </c>
      <c r="L502" s="31">
        <v>1361.4</v>
      </c>
      <c r="M502" s="31">
        <v>4.3150500000000003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479.9</v>
      </c>
      <c r="D503" s="36">
        <v>483.23333333333335</v>
      </c>
      <c r="E503" s="36">
        <v>474.86666666666667</v>
      </c>
      <c r="F503" s="36">
        <v>469.83333333333331</v>
      </c>
      <c r="G503" s="36">
        <v>461.46666666666664</v>
      </c>
      <c r="H503" s="36">
        <v>488.26666666666671</v>
      </c>
      <c r="I503" s="36">
        <v>496.63333333333338</v>
      </c>
      <c r="J503" s="31">
        <v>501.66666666666674</v>
      </c>
      <c r="K503" s="31">
        <v>491.6</v>
      </c>
      <c r="L503" s="31">
        <v>478.2</v>
      </c>
      <c r="M503" s="53">
        <v>133.20384999999999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24.75</v>
      </c>
      <c r="D504" s="36">
        <v>24.916666666666668</v>
      </c>
      <c r="E504" s="36">
        <v>24.483333333333334</v>
      </c>
      <c r="F504" s="36">
        <v>24.216666666666665</v>
      </c>
      <c r="G504" s="36">
        <v>23.783333333333331</v>
      </c>
      <c r="H504" s="36">
        <v>25.183333333333337</v>
      </c>
      <c r="I504" s="36">
        <v>25.616666666666667</v>
      </c>
      <c r="J504" s="31">
        <v>25.88333333333334</v>
      </c>
      <c r="K504" s="31">
        <v>25.35</v>
      </c>
      <c r="L504" s="31">
        <v>24.65</v>
      </c>
      <c r="M504" s="53">
        <v>1168.9232400000001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14521.7</v>
      </c>
      <c r="D505" s="36">
        <v>14603.266666666668</v>
      </c>
      <c r="E505" s="36">
        <v>14388.983333333337</v>
      </c>
      <c r="F505" s="36">
        <v>14256.266666666668</v>
      </c>
      <c r="G505" s="36">
        <v>14041.983333333337</v>
      </c>
      <c r="H505" s="36">
        <v>14735.983333333337</v>
      </c>
      <c r="I505" s="36">
        <v>14950.266666666666</v>
      </c>
      <c r="J505" s="36">
        <v>15082.983333333337</v>
      </c>
      <c r="K505" s="31">
        <v>14817.55</v>
      </c>
      <c r="L505" s="31">
        <v>14470.55</v>
      </c>
      <c r="M505" s="31">
        <v>0.11165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149.69999999999999</v>
      </c>
      <c r="D506" s="36">
        <v>151.13333333333335</v>
      </c>
      <c r="E506" s="36">
        <v>147.3666666666667</v>
      </c>
      <c r="F506" s="36">
        <v>145.03333333333336</v>
      </c>
      <c r="G506" s="36">
        <v>141.26666666666671</v>
      </c>
      <c r="H506" s="36">
        <v>153.4666666666667</v>
      </c>
      <c r="I506" s="36">
        <v>157.23333333333335</v>
      </c>
      <c r="J506" s="36">
        <v>159.56666666666669</v>
      </c>
      <c r="K506" s="31">
        <v>154.9</v>
      </c>
      <c r="L506" s="31">
        <v>148.80000000000001</v>
      </c>
      <c r="M506" s="31">
        <v>72.974450000000004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615.25</v>
      </c>
      <c r="D507" s="36">
        <v>624.38333333333333</v>
      </c>
      <c r="E507" s="36">
        <v>602.31666666666661</v>
      </c>
      <c r="F507" s="36">
        <v>589.38333333333333</v>
      </c>
      <c r="G507" s="36">
        <v>567.31666666666661</v>
      </c>
      <c r="H507" s="36">
        <v>637.31666666666661</v>
      </c>
      <c r="I507" s="36">
        <v>659.38333333333344</v>
      </c>
      <c r="J507" s="31">
        <v>672.31666666666661</v>
      </c>
      <c r="K507" s="31">
        <v>646.45000000000005</v>
      </c>
      <c r="L507" s="31">
        <v>611.45000000000005</v>
      </c>
      <c r="M507" s="53">
        <v>10.153549999999999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191.8</v>
      </c>
      <c r="D508" s="36">
        <v>192.11666666666667</v>
      </c>
      <c r="E508" s="36">
        <v>190.23333333333335</v>
      </c>
      <c r="F508" s="36">
        <v>188.66666666666669</v>
      </c>
      <c r="G508" s="36">
        <v>186.78333333333336</v>
      </c>
      <c r="H508" s="36">
        <v>193.68333333333334</v>
      </c>
      <c r="I508" s="36">
        <v>195.56666666666666</v>
      </c>
      <c r="J508" s="36">
        <v>197.13333333333333</v>
      </c>
      <c r="K508" s="31">
        <v>194</v>
      </c>
      <c r="L508" s="31">
        <v>190.55</v>
      </c>
      <c r="M508" s="31">
        <v>230.92886999999999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1000.65</v>
      </c>
      <c r="D509" s="226">
        <v>1003.9</v>
      </c>
      <c r="E509" s="226">
        <v>994.25</v>
      </c>
      <c r="F509" s="226">
        <v>987.85</v>
      </c>
      <c r="G509" s="226">
        <v>978.2</v>
      </c>
      <c r="H509" s="226">
        <v>1010.3</v>
      </c>
      <c r="I509" s="226">
        <v>1019.9499999999998</v>
      </c>
      <c r="J509" s="226">
        <v>1026.3499999999999</v>
      </c>
      <c r="K509" s="227">
        <v>1013.55</v>
      </c>
      <c r="L509" s="227">
        <v>997.5</v>
      </c>
      <c r="M509" s="227">
        <v>6.5196800000000001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1565.9</v>
      </c>
      <c r="D510" s="241">
        <v>1572.9833333333333</v>
      </c>
      <c r="E510" s="241">
        <v>1553.9666666666667</v>
      </c>
      <c r="F510" s="241">
        <v>1542.0333333333333</v>
      </c>
      <c r="G510" s="241">
        <v>1523.0166666666667</v>
      </c>
      <c r="H510" s="241">
        <v>1584.9166666666667</v>
      </c>
      <c r="I510" s="241">
        <v>1603.9333333333336</v>
      </c>
      <c r="J510" s="241">
        <v>1615.8666666666668</v>
      </c>
      <c r="K510" s="239">
        <v>1592</v>
      </c>
      <c r="L510" s="239">
        <v>1561.05</v>
      </c>
      <c r="M510" s="239">
        <v>0.17054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0"/>
      <c r="B5" s="351"/>
      <c r="C5" s="350"/>
      <c r="D5" s="35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52" t="s">
        <v>550</v>
      </c>
      <c r="C7" s="352"/>
      <c r="D7" s="7">
        <f>Main!B10</f>
        <v>45391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45390</v>
      </c>
      <c r="B10" s="32">
        <v>543319</v>
      </c>
      <c r="C10" s="31" t="s">
        <v>1037</v>
      </c>
      <c r="D10" s="31" t="s">
        <v>1038</v>
      </c>
      <c r="E10" s="31" t="s">
        <v>559</v>
      </c>
      <c r="F10" s="84">
        <v>112000</v>
      </c>
      <c r="G10" s="32">
        <v>12.95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45390</v>
      </c>
      <c r="B11" s="32">
        <v>539661</v>
      </c>
      <c r="C11" s="31" t="s">
        <v>1039</v>
      </c>
      <c r="D11" s="31" t="s">
        <v>1040</v>
      </c>
      <c r="E11" s="31" t="s">
        <v>559</v>
      </c>
      <c r="F11" s="84">
        <v>779</v>
      </c>
      <c r="G11" s="32">
        <v>52.77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45390</v>
      </c>
      <c r="B12" s="32">
        <v>539661</v>
      </c>
      <c r="C12" s="31" t="s">
        <v>1039</v>
      </c>
      <c r="D12" s="31" t="s">
        <v>1040</v>
      </c>
      <c r="E12" s="31" t="s">
        <v>560</v>
      </c>
      <c r="F12" s="84">
        <v>24600</v>
      </c>
      <c r="G12" s="32">
        <v>51.75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45390</v>
      </c>
      <c r="B13" s="32">
        <v>517546</v>
      </c>
      <c r="C13" s="31" t="s">
        <v>1041</v>
      </c>
      <c r="D13" s="31" t="s">
        <v>894</v>
      </c>
      <c r="E13" s="31" t="s">
        <v>559</v>
      </c>
      <c r="F13" s="84">
        <v>49794</v>
      </c>
      <c r="G13" s="32">
        <v>83.11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45390</v>
      </c>
      <c r="B14" s="32">
        <v>512149</v>
      </c>
      <c r="C14" s="31" t="s">
        <v>997</v>
      </c>
      <c r="D14" s="31" t="s">
        <v>998</v>
      </c>
      <c r="E14" s="31" t="s">
        <v>560</v>
      </c>
      <c r="F14" s="84">
        <v>19302419</v>
      </c>
      <c r="G14" s="32">
        <v>1.31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45390</v>
      </c>
      <c r="B15" s="32">
        <v>512149</v>
      </c>
      <c r="C15" s="31" t="s">
        <v>997</v>
      </c>
      <c r="D15" s="31" t="s">
        <v>983</v>
      </c>
      <c r="E15" s="31" t="s">
        <v>559</v>
      </c>
      <c r="F15" s="84">
        <v>12500030</v>
      </c>
      <c r="G15" s="32">
        <v>1.31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45390</v>
      </c>
      <c r="B16" s="32">
        <v>512149</v>
      </c>
      <c r="C16" s="31" t="s">
        <v>997</v>
      </c>
      <c r="D16" s="31" t="s">
        <v>983</v>
      </c>
      <c r="E16" s="31" t="s">
        <v>560</v>
      </c>
      <c r="F16" s="84">
        <v>3569622</v>
      </c>
      <c r="G16" s="32">
        <v>1.28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45390</v>
      </c>
      <c r="B17" s="32">
        <v>512149</v>
      </c>
      <c r="C17" s="31" t="s">
        <v>997</v>
      </c>
      <c r="D17" s="31" t="s">
        <v>894</v>
      </c>
      <c r="E17" s="31" t="s">
        <v>560</v>
      </c>
      <c r="F17" s="84">
        <v>80623</v>
      </c>
      <c r="G17" s="32">
        <v>1.32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45390</v>
      </c>
      <c r="B18" s="32">
        <v>512149</v>
      </c>
      <c r="C18" s="31" t="s">
        <v>997</v>
      </c>
      <c r="D18" s="31" t="s">
        <v>894</v>
      </c>
      <c r="E18" s="31" t="s">
        <v>559</v>
      </c>
      <c r="F18" s="84">
        <v>10010317</v>
      </c>
      <c r="G18" s="32">
        <v>1.3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45390</v>
      </c>
      <c r="B19" s="32">
        <v>539596</v>
      </c>
      <c r="C19" s="31" t="s">
        <v>999</v>
      </c>
      <c r="D19" s="31" t="s">
        <v>962</v>
      </c>
      <c r="E19" s="31" t="s">
        <v>559</v>
      </c>
      <c r="F19" s="84">
        <v>50366</v>
      </c>
      <c r="G19" s="32">
        <v>34.200000000000003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45390</v>
      </c>
      <c r="B20" s="32">
        <v>540204</v>
      </c>
      <c r="C20" s="31" t="s">
        <v>1042</v>
      </c>
      <c r="D20" s="31" t="s">
        <v>1043</v>
      </c>
      <c r="E20" s="31" t="s">
        <v>559</v>
      </c>
      <c r="F20" s="84">
        <v>180950</v>
      </c>
      <c r="G20" s="32">
        <v>55.09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45390</v>
      </c>
      <c r="B21" s="32">
        <v>540204</v>
      </c>
      <c r="C21" s="31" t="s">
        <v>1042</v>
      </c>
      <c r="D21" s="31" t="s">
        <v>1044</v>
      </c>
      <c r="E21" s="31" t="s">
        <v>560</v>
      </c>
      <c r="F21" s="84">
        <v>192156</v>
      </c>
      <c r="G21" s="32">
        <v>55.11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45390</v>
      </c>
      <c r="B22" s="32">
        <v>504351</v>
      </c>
      <c r="C22" s="31" t="s">
        <v>1045</v>
      </c>
      <c r="D22" s="31" t="s">
        <v>894</v>
      </c>
      <c r="E22" s="31" t="s">
        <v>560</v>
      </c>
      <c r="F22" s="84">
        <v>2346732</v>
      </c>
      <c r="G22" s="32">
        <v>2.29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45390</v>
      </c>
      <c r="B23" s="32">
        <v>504351</v>
      </c>
      <c r="C23" s="31" t="s">
        <v>1045</v>
      </c>
      <c r="D23" s="31" t="s">
        <v>894</v>
      </c>
      <c r="E23" s="31" t="s">
        <v>559</v>
      </c>
      <c r="F23" s="84">
        <v>7000000</v>
      </c>
      <c r="G23" s="32">
        <v>2.29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45390</v>
      </c>
      <c r="B24" s="32">
        <v>540190</v>
      </c>
      <c r="C24" s="31" t="s">
        <v>1046</v>
      </c>
      <c r="D24" s="31" t="s">
        <v>1047</v>
      </c>
      <c r="E24" s="31" t="s">
        <v>560</v>
      </c>
      <c r="F24" s="84">
        <v>187323</v>
      </c>
      <c r="G24" s="32">
        <v>5.09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45390</v>
      </c>
      <c r="B25" s="32">
        <v>540190</v>
      </c>
      <c r="C25" s="31" t="s">
        <v>1046</v>
      </c>
      <c r="D25" s="31" t="s">
        <v>1048</v>
      </c>
      <c r="E25" s="31" t="s">
        <v>560</v>
      </c>
      <c r="F25" s="84">
        <v>221125</v>
      </c>
      <c r="G25" s="32">
        <v>4.92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45390</v>
      </c>
      <c r="B26" s="32">
        <v>532042</v>
      </c>
      <c r="C26" s="31" t="s">
        <v>1000</v>
      </c>
      <c r="D26" s="31" t="s">
        <v>1001</v>
      </c>
      <c r="E26" s="31" t="s">
        <v>560</v>
      </c>
      <c r="F26" s="84">
        <v>27594</v>
      </c>
      <c r="G26" s="32">
        <v>43.63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45390</v>
      </c>
      <c r="B27" s="32">
        <v>532042</v>
      </c>
      <c r="C27" s="31" t="s">
        <v>1000</v>
      </c>
      <c r="D27" s="31" t="s">
        <v>1001</v>
      </c>
      <c r="E27" s="31" t="s">
        <v>559</v>
      </c>
      <c r="F27" s="84">
        <v>10492</v>
      </c>
      <c r="G27" s="32">
        <v>40.43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45390</v>
      </c>
      <c r="B28" s="32">
        <v>544156</v>
      </c>
      <c r="C28" s="31" t="s">
        <v>963</v>
      </c>
      <c r="D28" s="31" t="s">
        <v>929</v>
      </c>
      <c r="E28" s="31" t="s">
        <v>560</v>
      </c>
      <c r="F28" s="84">
        <v>51000</v>
      </c>
      <c r="G28" s="32">
        <v>38.65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45390</v>
      </c>
      <c r="B29" s="32">
        <v>544156</v>
      </c>
      <c r="C29" s="31" t="s">
        <v>963</v>
      </c>
      <c r="D29" s="31" t="s">
        <v>1049</v>
      </c>
      <c r="E29" s="31" t="s">
        <v>559</v>
      </c>
      <c r="F29" s="84">
        <v>39000</v>
      </c>
      <c r="G29" s="32">
        <v>38.79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45390</v>
      </c>
      <c r="B30" s="32">
        <v>543372</v>
      </c>
      <c r="C30" s="31" t="s">
        <v>1050</v>
      </c>
      <c r="D30" s="31" t="s">
        <v>1051</v>
      </c>
      <c r="E30" s="31" t="s">
        <v>559</v>
      </c>
      <c r="F30" s="84">
        <v>13000</v>
      </c>
      <c r="G30" s="32">
        <v>215.4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45390</v>
      </c>
      <c r="B31" s="32">
        <v>543372</v>
      </c>
      <c r="C31" s="31" t="s">
        <v>1050</v>
      </c>
      <c r="D31" s="31" t="s">
        <v>1052</v>
      </c>
      <c r="E31" s="31" t="s">
        <v>560</v>
      </c>
      <c r="F31" s="84">
        <v>12000</v>
      </c>
      <c r="G31" s="32">
        <v>216.17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45390</v>
      </c>
      <c r="B32" s="32">
        <v>513337</v>
      </c>
      <c r="C32" s="31" t="s">
        <v>951</v>
      </c>
      <c r="D32" s="31" t="s">
        <v>967</v>
      </c>
      <c r="E32" s="31" t="s">
        <v>560</v>
      </c>
      <c r="F32" s="84">
        <v>800997</v>
      </c>
      <c r="G32" s="32">
        <v>43.64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45390</v>
      </c>
      <c r="B33" s="32">
        <v>513337</v>
      </c>
      <c r="C33" s="31" t="s">
        <v>951</v>
      </c>
      <c r="D33" s="31" t="s">
        <v>1038</v>
      </c>
      <c r="E33" s="31" t="s">
        <v>560</v>
      </c>
      <c r="F33" s="84">
        <v>361278</v>
      </c>
      <c r="G33" s="32">
        <v>44.32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45390</v>
      </c>
      <c r="B34" s="32">
        <v>513337</v>
      </c>
      <c r="C34" s="31" t="s">
        <v>951</v>
      </c>
      <c r="D34" s="31" t="s">
        <v>967</v>
      </c>
      <c r="E34" s="31" t="s">
        <v>559</v>
      </c>
      <c r="F34" s="84">
        <v>809172</v>
      </c>
      <c r="G34" s="32">
        <v>43.46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45390</v>
      </c>
      <c r="B35" s="32">
        <v>513337</v>
      </c>
      <c r="C35" s="31" t="s">
        <v>951</v>
      </c>
      <c r="D35" s="31" t="s">
        <v>1038</v>
      </c>
      <c r="E35" s="31" t="s">
        <v>559</v>
      </c>
      <c r="F35" s="84">
        <v>401941</v>
      </c>
      <c r="G35" s="32">
        <v>45.4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45390</v>
      </c>
      <c r="B36" s="32">
        <v>513337</v>
      </c>
      <c r="C36" s="31" t="s">
        <v>951</v>
      </c>
      <c r="D36" s="31" t="s">
        <v>1002</v>
      </c>
      <c r="E36" s="31" t="s">
        <v>560</v>
      </c>
      <c r="F36" s="84">
        <v>500000</v>
      </c>
      <c r="G36" s="32">
        <v>43.2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45390</v>
      </c>
      <c r="B37" s="32">
        <v>531301</v>
      </c>
      <c r="C37" s="31" t="s">
        <v>1053</v>
      </c>
      <c r="D37" s="31" t="s">
        <v>1054</v>
      </c>
      <c r="E37" s="31" t="s">
        <v>560</v>
      </c>
      <c r="F37" s="84">
        <v>5000</v>
      </c>
      <c r="G37" s="32">
        <v>60.23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45390</v>
      </c>
      <c r="B38" s="32">
        <v>531301</v>
      </c>
      <c r="C38" s="31" t="s">
        <v>1053</v>
      </c>
      <c r="D38" s="31" t="s">
        <v>1055</v>
      </c>
      <c r="E38" s="31" t="s">
        <v>559</v>
      </c>
      <c r="F38" s="84">
        <v>4845</v>
      </c>
      <c r="G38" s="32">
        <v>60.23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45390</v>
      </c>
      <c r="B39" s="32">
        <v>517044</v>
      </c>
      <c r="C39" s="31" t="s">
        <v>1056</v>
      </c>
      <c r="D39" s="31" t="s">
        <v>1057</v>
      </c>
      <c r="E39" s="31" t="s">
        <v>559</v>
      </c>
      <c r="F39" s="84">
        <v>13757</v>
      </c>
      <c r="G39" s="32">
        <v>37.630000000000003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45390</v>
      </c>
      <c r="B40" s="32">
        <v>536709</v>
      </c>
      <c r="C40" s="31" t="s">
        <v>1058</v>
      </c>
      <c r="D40" s="31" t="s">
        <v>1059</v>
      </c>
      <c r="E40" s="31" t="s">
        <v>560</v>
      </c>
      <c r="F40" s="84">
        <v>86000</v>
      </c>
      <c r="G40" s="32">
        <v>19.920000000000002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45390</v>
      </c>
      <c r="B41" s="32">
        <v>536709</v>
      </c>
      <c r="C41" s="31" t="s">
        <v>1058</v>
      </c>
      <c r="D41" s="31" t="s">
        <v>1059</v>
      </c>
      <c r="E41" s="31" t="s">
        <v>559</v>
      </c>
      <c r="F41" s="84">
        <v>86000</v>
      </c>
      <c r="G41" s="32">
        <v>19.93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45390</v>
      </c>
      <c r="B42" s="32">
        <v>536709</v>
      </c>
      <c r="C42" s="31" t="s">
        <v>1058</v>
      </c>
      <c r="D42" s="31" t="s">
        <v>1060</v>
      </c>
      <c r="E42" s="31" t="s">
        <v>559</v>
      </c>
      <c r="F42" s="84">
        <v>88090</v>
      </c>
      <c r="G42" s="32">
        <v>19.920000000000002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45390</v>
      </c>
      <c r="B43" s="32">
        <v>536709</v>
      </c>
      <c r="C43" s="31" t="s">
        <v>1058</v>
      </c>
      <c r="D43" s="31" t="s">
        <v>1060</v>
      </c>
      <c r="E43" s="31" t="s">
        <v>560</v>
      </c>
      <c r="F43" s="84">
        <v>88090</v>
      </c>
      <c r="G43" s="32">
        <v>19.89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45390</v>
      </c>
      <c r="B44" s="32">
        <v>536709</v>
      </c>
      <c r="C44" s="31" t="s">
        <v>1058</v>
      </c>
      <c r="D44" s="31" t="s">
        <v>1061</v>
      </c>
      <c r="E44" s="31" t="s">
        <v>559</v>
      </c>
      <c r="F44" s="84">
        <v>83330</v>
      </c>
      <c r="G44" s="32">
        <v>19.920000000000002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45390</v>
      </c>
      <c r="B45" s="32">
        <v>536709</v>
      </c>
      <c r="C45" s="31" t="s">
        <v>1058</v>
      </c>
      <c r="D45" s="31" t="s">
        <v>1061</v>
      </c>
      <c r="E45" s="31" t="s">
        <v>560</v>
      </c>
      <c r="F45" s="84">
        <v>83330</v>
      </c>
      <c r="G45" s="32">
        <v>19.940000000000001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45390</v>
      </c>
      <c r="B46" s="32">
        <v>536709</v>
      </c>
      <c r="C46" s="31" t="s">
        <v>1058</v>
      </c>
      <c r="D46" s="31" t="s">
        <v>1062</v>
      </c>
      <c r="E46" s="31" t="s">
        <v>559</v>
      </c>
      <c r="F46" s="84">
        <v>83084</v>
      </c>
      <c r="G46" s="32">
        <v>19.899999999999999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45390</v>
      </c>
      <c r="B47" s="32">
        <v>536709</v>
      </c>
      <c r="C47" s="31" t="s">
        <v>1058</v>
      </c>
      <c r="D47" s="31" t="s">
        <v>1062</v>
      </c>
      <c r="E47" s="31" t="s">
        <v>560</v>
      </c>
      <c r="F47" s="84">
        <v>83084</v>
      </c>
      <c r="G47" s="32">
        <v>19.940000000000001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45390</v>
      </c>
      <c r="B48" s="32">
        <v>536709</v>
      </c>
      <c r="C48" s="31" t="s">
        <v>1058</v>
      </c>
      <c r="D48" s="31" t="s">
        <v>1063</v>
      </c>
      <c r="E48" s="31" t="s">
        <v>560</v>
      </c>
      <c r="F48" s="84">
        <v>83235</v>
      </c>
      <c r="G48" s="32">
        <v>19.899999999999999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45390</v>
      </c>
      <c r="B49" s="32">
        <v>536709</v>
      </c>
      <c r="C49" s="31" t="s">
        <v>1058</v>
      </c>
      <c r="D49" s="31" t="s">
        <v>1063</v>
      </c>
      <c r="E49" s="31" t="s">
        <v>559</v>
      </c>
      <c r="F49" s="84">
        <v>83235</v>
      </c>
      <c r="G49" s="32">
        <v>19.940000000000001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45390</v>
      </c>
      <c r="B50" s="32">
        <v>536709</v>
      </c>
      <c r="C50" s="31" t="s">
        <v>1058</v>
      </c>
      <c r="D50" s="31" t="s">
        <v>1064</v>
      </c>
      <c r="E50" s="31" t="s">
        <v>559</v>
      </c>
      <c r="F50" s="84">
        <v>88090</v>
      </c>
      <c r="G50" s="32">
        <v>19.940000000000001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45390</v>
      </c>
      <c r="B51" s="32">
        <v>536709</v>
      </c>
      <c r="C51" s="31" t="s">
        <v>1058</v>
      </c>
      <c r="D51" s="31" t="s">
        <v>1064</v>
      </c>
      <c r="E51" s="31" t="s">
        <v>560</v>
      </c>
      <c r="F51" s="84">
        <v>88090</v>
      </c>
      <c r="G51" s="32">
        <v>19.93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45390</v>
      </c>
      <c r="B52" s="32">
        <v>544160</v>
      </c>
      <c r="C52" s="31" t="s">
        <v>1065</v>
      </c>
      <c r="D52" s="31" t="s">
        <v>1066</v>
      </c>
      <c r="E52" s="31" t="s">
        <v>559</v>
      </c>
      <c r="F52" s="84">
        <v>48000</v>
      </c>
      <c r="G52" s="32">
        <v>83.58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45390</v>
      </c>
      <c r="B53" s="32">
        <v>544160</v>
      </c>
      <c r="C53" s="31" t="s">
        <v>1065</v>
      </c>
      <c r="D53" s="31" t="s">
        <v>1067</v>
      </c>
      <c r="E53" s="31" t="s">
        <v>559</v>
      </c>
      <c r="F53" s="84">
        <v>105600</v>
      </c>
      <c r="G53" s="32">
        <v>85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45390</v>
      </c>
      <c r="B54" s="32">
        <v>544160</v>
      </c>
      <c r="C54" s="31" t="s">
        <v>1065</v>
      </c>
      <c r="D54" s="31" t="s">
        <v>1068</v>
      </c>
      <c r="E54" s="31" t="s">
        <v>559</v>
      </c>
      <c r="F54" s="84">
        <v>43200</v>
      </c>
      <c r="G54" s="32">
        <v>81.14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45390</v>
      </c>
      <c r="B55" s="32">
        <v>544160</v>
      </c>
      <c r="C55" s="31" t="s">
        <v>1065</v>
      </c>
      <c r="D55" s="31" t="s">
        <v>894</v>
      </c>
      <c r="E55" s="31" t="s">
        <v>559</v>
      </c>
      <c r="F55" s="84">
        <v>28800</v>
      </c>
      <c r="G55" s="32">
        <v>81.069999999999993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45390</v>
      </c>
      <c r="B56" s="32">
        <v>544160</v>
      </c>
      <c r="C56" s="31" t="s">
        <v>1065</v>
      </c>
      <c r="D56" s="31" t="s">
        <v>1069</v>
      </c>
      <c r="E56" s="31" t="s">
        <v>559</v>
      </c>
      <c r="F56" s="84">
        <v>64000</v>
      </c>
      <c r="G56" s="32">
        <v>85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45390</v>
      </c>
      <c r="B57" s="32">
        <v>544160</v>
      </c>
      <c r="C57" s="31" t="s">
        <v>1065</v>
      </c>
      <c r="D57" s="31" t="s">
        <v>1070</v>
      </c>
      <c r="E57" s="31" t="s">
        <v>560</v>
      </c>
      <c r="F57" s="84">
        <v>128000</v>
      </c>
      <c r="G57" s="32">
        <v>85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45390</v>
      </c>
      <c r="B58" s="32">
        <v>544160</v>
      </c>
      <c r="C58" s="31" t="s">
        <v>1065</v>
      </c>
      <c r="D58" s="31" t="s">
        <v>1071</v>
      </c>
      <c r="E58" s="31" t="s">
        <v>559</v>
      </c>
      <c r="F58" s="84">
        <v>64000</v>
      </c>
      <c r="G58" s="32">
        <v>85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45390</v>
      </c>
      <c r="B59" s="32">
        <v>544160</v>
      </c>
      <c r="C59" s="31" t="s">
        <v>1065</v>
      </c>
      <c r="D59" s="31" t="s">
        <v>1072</v>
      </c>
      <c r="E59" s="31" t="s">
        <v>560</v>
      </c>
      <c r="F59" s="84">
        <v>64000</v>
      </c>
      <c r="G59" s="32">
        <v>85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45390</v>
      </c>
      <c r="B60" s="32">
        <v>544160</v>
      </c>
      <c r="C60" s="31" t="s">
        <v>1065</v>
      </c>
      <c r="D60" s="31" t="s">
        <v>1073</v>
      </c>
      <c r="E60" s="31" t="s">
        <v>560</v>
      </c>
      <c r="F60" s="84">
        <v>64000</v>
      </c>
      <c r="G60" s="32">
        <v>85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45390</v>
      </c>
      <c r="B61" s="32">
        <v>538794</v>
      </c>
      <c r="C61" s="31" t="s">
        <v>1074</v>
      </c>
      <c r="D61" s="31" t="s">
        <v>1075</v>
      </c>
      <c r="E61" s="31" t="s">
        <v>559</v>
      </c>
      <c r="F61" s="84">
        <v>28000</v>
      </c>
      <c r="G61" s="32">
        <v>13.93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45390</v>
      </c>
      <c r="B62" s="32">
        <v>542724</v>
      </c>
      <c r="C62" s="31" t="s">
        <v>1076</v>
      </c>
      <c r="D62" s="31" t="s">
        <v>894</v>
      </c>
      <c r="E62" s="31" t="s">
        <v>559</v>
      </c>
      <c r="F62" s="84">
        <v>200002</v>
      </c>
      <c r="G62" s="32">
        <v>1.71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45390</v>
      </c>
      <c r="B63" s="32">
        <v>542724</v>
      </c>
      <c r="C63" s="31" t="s">
        <v>1076</v>
      </c>
      <c r="D63" s="31" t="s">
        <v>894</v>
      </c>
      <c r="E63" s="31" t="s">
        <v>560</v>
      </c>
      <c r="F63" s="84">
        <v>1573728</v>
      </c>
      <c r="G63" s="32">
        <v>1.89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45390</v>
      </c>
      <c r="B64" s="32">
        <v>530557</v>
      </c>
      <c r="C64" s="31" t="s">
        <v>1003</v>
      </c>
      <c r="D64" s="31" t="s">
        <v>1004</v>
      </c>
      <c r="E64" s="31" t="s">
        <v>560</v>
      </c>
      <c r="F64" s="84">
        <v>6127154</v>
      </c>
      <c r="G64" s="32">
        <v>0.8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45390</v>
      </c>
      <c r="B65" s="32">
        <v>530557</v>
      </c>
      <c r="C65" s="31" t="s">
        <v>1003</v>
      </c>
      <c r="D65" s="31" t="s">
        <v>1004</v>
      </c>
      <c r="E65" s="31" t="s">
        <v>559</v>
      </c>
      <c r="F65" s="84">
        <v>4100897</v>
      </c>
      <c r="G65" s="32">
        <v>0.8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45390</v>
      </c>
      <c r="B66" s="32">
        <v>538537</v>
      </c>
      <c r="C66" s="31" t="s">
        <v>1077</v>
      </c>
      <c r="D66" s="31" t="s">
        <v>1078</v>
      </c>
      <c r="E66" s="31" t="s">
        <v>559</v>
      </c>
      <c r="F66" s="84">
        <v>475000</v>
      </c>
      <c r="G66" s="32">
        <v>0.52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45390</v>
      </c>
      <c r="B67" s="32">
        <v>538537</v>
      </c>
      <c r="C67" s="31" t="s">
        <v>1077</v>
      </c>
      <c r="D67" s="31" t="s">
        <v>1079</v>
      </c>
      <c r="E67" s="31" t="s">
        <v>560</v>
      </c>
      <c r="F67" s="84">
        <v>149612</v>
      </c>
      <c r="G67" s="32">
        <v>0.51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45390</v>
      </c>
      <c r="B68" s="32">
        <v>538537</v>
      </c>
      <c r="C68" s="31" t="s">
        <v>1077</v>
      </c>
      <c r="D68" s="31" t="s">
        <v>1079</v>
      </c>
      <c r="E68" s="31" t="s">
        <v>560</v>
      </c>
      <c r="F68" s="84">
        <v>415418</v>
      </c>
      <c r="G68" s="32">
        <v>0.52</v>
      </c>
      <c r="H68" s="32" t="s">
        <v>330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45390</v>
      </c>
      <c r="B69" s="32">
        <v>523862</v>
      </c>
      <c r="C69" s="31" t="s">
        <v>1080</v>
      </c>
      <c r="D69" s="31" t="s">
        <v>1081</v>
      </c>
      <c r="E69" s="31" t="s">
        <v>559</v>
      </c>
      <c r="F69" s="84">
        <v>29300</v>
      </c>
      <c r="G69" s="32">
        <v>17.829999999999998</v>
      </c>
      <c r="H69" s="32" t="s">
        <v>330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45390</v>
      </c>
      <c r="B70" s="32">
        <v>523862</v>
      </c>
      <c r="C70" s="31" t="s">
        <v>1080</v>
      </c>
      <c r="D70" s="31" t="s">
        <v>1082</v>
      </c>
      <c r="E70" s="31" t="s">
        <v>560</v>
      </c>
      <c r="F70" s="84">
        <v>29897</v>
      </c>
      <c r="G70" s="32">
        <v>17.850000000000001</v>
      </c>
      <c r="H70" s="32" t="s">
        <v>330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45390</v>
      </c>
      <c r="B71" s="32">
        <v>530111</v>
      </c>
      <c r="C71" s="31" t="s">
        <v>1083</v>
      </c>
      <c r="D71" s="31" t="s">
        <v>1084</v>
      </c>
      <c r="E71" s="31" t="s">
        <v>560</v>
      </c>
      <c r="F71" s="84">
        <v>25102</v>
      </c>
      <c r="G71" s="32">
        <v>36.68</v>
      </c>
      <c r="H71" s="32" t="s">
        <v>330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45390</v>
      </c>
      <c r="B72" s="32">
        <v>530111</v>
      </c>
      <c r="C72" s="31" t="s">
        <v>1083</v>
      </c>
      <c r="D72" s="31" t="s">
        <v>1084</v>
      </c>
      <c r="E72" s="31" t="s">
        <v>559</v>
      </c>
      <c r="F72" s="84">
        <v>17001</v>
      </c>
      <c r="G72" s="32">
        <v>38.68</v>
      </c>
      <c r="H72" s="32" t="s">
        <v>330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45390</v>
      </c>
      <c r="B73" s="32">
        <v>530111</v>
      </c>
      <c r="C73" s="31" t="s">
        <v>1083</v>
      </c>
      <c r="D73" s="31" t="s">
        <v>1085</v>
      </c>
      <c r="E73" s="31" t="s">
        <v>559</v>
      </c>
      <c r="F73" s="84">
        <v>40000</v>
      </c>
      <c r="G73" s="32">
        <v>37.880000000000003</v>
      </c>
      <c r="H73" s="32" t="s">
        <v>330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45390</v>
      </c>
      <c r="B74" s="32">
        <v>540065</v>
      </c>
      <c r="C74" s="31" t="s">
        <v>207</v>
      </c>
      <c r="D74" s="31" t="s">
        <v>1086</v>
      </c>
      <c r="E74" s="31" t="s">
        <v>559</v>
      </c>
      <c r="F74" s="84">
        <v>6697000</v>
      </c>
      <c r="G74" s="32">
        <v>255.4</v>
      </c>
      <c r="H74" s="32" t="s">
        <v>330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45390</v>
      </c>
      <c r="B75" s="32">
        <v>540065</v>
      </c>
      <c r="C75" s="31" t="s">
        <v>207</v>
      </c>
      <c r="D75" s="31" t="s">
        <v>1087</v>
      </c>
      <c r="E75" s="31" t="s">
        <v>560</v>
      </c>
      <c r="F75" s="84">
        <v>6697000</v>
      </c>
      <c r="G75" s="32">
        <v>255.4</v>
      </c>
      <c r="H75" s="32" t="s">
        <v>330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45390</v>
      </c>
      <c r="B76" s="32">
        <v>538975</v>
      </c>
      <c r="C76" s="31" t="s">
        <v>1088</v>
      </c>
      <c r="D76" s="31" t="s">
        <v>1089</v>
      </c>
      <c r="E76" s="31" t="s">
        <v>560</v>
      </c>
      <c r="F76" s="84">
        <v>4000729</v>
      </c>
      <c r="G76" s="32">
        <v>0.41</v>
      </c>
      <c r="H76" s="32" t="s">
        <v>330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45390</v>
      </c>
      <c r="B77" s="32">
        <v>538975</v>
      </c>
      <c r="C77" s="31" t="s">
        <v>1088</v>
      </c>
      <c r="D77" s="31" t="s">
        <v>1090</v>
      </c>
      <c r="E77" s="31" t="s">
        <v>560</v>
      </c>
      <c r="F77" s="84">
        <v>4500000</v>
      </c>
      <c r="G77" s="32">
        <v>0.39</v>
      </c>
      <c r="H77" s="32" t="s">
        <v>330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45390</v>
      </c>
      <c r="B78" s="32">
        <v>532218</v>
      </c>
      <c r="C78" s="31" t="s">
        <v>1091</v>
      </c>
      <c r="D78" s="31" t="s">
        <v>1086</v>
      </c>
      <c r="E78" s="31" t="s">
        <v>559</v>
      </c>
      <c r="F78" s="84">
        <v>17668000</v>
      </c>
      <c r="G78" s="32">
        <v>28.78</v>
      </c>
      <c r="H78" s="32" t="s">
        <v>330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45390</v>
      </c>
      <c r="B79" s="32">
        <v>532218</v>
      </c>
      <c r="C79" s="31" t="s">
        <v>1091</v>
      </c>
      <c r="D79" s="31" t="s">
        <v>1087</v>
      </c>
      <c r="E79" s="31" t="s">
        <v>560</v>
      </c>
      <c r="F79" s="84">
        <v>17668000</v>
      </c>
      <c r="G79" s="32">
        <v>28.78</v>
      </c>
      <c r="H79" s="32" t="s">
        <v>330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45390</v>
      </c>
      <c r="B80" s="32">
        <v>531652</v>
      </c>
      <c r="C80" s="31" t="s">
        <v>1005</v>
      </c>
      <c r="D80" s="31" t="s">
        <v>1092</v>
      </c>
      <c r="E80" s="31" t="s">
        <v>559</v>
      </c>
      <c r="F80" s="84">
        <v>15000</v>
      </c>
      <c r="G80" s="32">
        <v>102.28</v>
      </c>
      <c r="H80" s="32" t="s">
        <v>330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45390</v>
      </c>
      <c r="B81" s="32">
        <v>531652</v>
      </c>
      <c r="C81" s="31" t="s">
        <v>1005</v>
      </c>
      <c r="D81" s="31" t="s">
        <v>1007</v>
      </c>
      <c r="E81" s="31" t="s">
        <v>560</v>
      </c>
      <c r="F81" s="84">
        <v>18000</v>
      </c>
      <c r="G81" s="32">
        <v>102.28</v>
      </c>
      <c r="H81" s="32" t="s">
        <v>330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45390</v>
      </c>
      <c r="B82" s="32">
        <v>531652</v>
      </c>
      <c r="C82" s="31" t="s">
        <v>1005</v>
      </c>
      <c r="D82" s="31" t="s">
        <v>1006</v>
      </c>
      <c r="E82" s="31" t="s">
        <v>560</v>
      </c>
      <c r="F82" s="84">
        <v>30000</v>
      </c>
      <c r="G82" s="32">
        <v>102.28</v>
      </c>
      <c r="H82" s="32" t="s">
        <v>330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45390</v>
      </c>
      <c r="B83" s="32">
        <v>539097</v>
      </c>
      <c r="C83" s="31" t="s">
        <v>1093</v>
      </c>
      <c r="D83" s="31" t="s">
        <v>1094</v>
      </c>
      <c r="E83" s="31" t="s">
        <v>559</v>
      </c>
      <c r="F83" s="84">
        <v>275000</v>
      </c>
      <c r="G83" s="32">
        <v>16.850000000000001</v>
      </c>
      <c r="H83" s="32" t="s">
        <v>330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45390</v>
      </c>
      <c r="B84" s="32">
        <v>539097</v>
      </c>
      <c r="C84" s="31" t="s">
        <v>1093</v>
      </c>
      <c r="D84" s="31" t="s">
        <v>1095</v>
      </c>
      <c r="E84" s="31" t="s">
        <v>560</v>
      </c>
      <c r="F84" s="84">
        <v>300000</v>
      </c>
      <c r="G84" s="32">
        <v>16.8</v>
      </c>
      <c r="H84" s="32" t="s">
        <v>330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45390</v>
      </c>
      <c r="B85" s="32">
        <v>530057</v>
      </c>
      <c r="C85" s="31" t="s">
        <v>984</v>
      </c>
      <c r="D85" s="31" t="s">
        <v>1096</v>
      </c>
      <c r="E85" s="31" t="s">
        <v>559</v>
      </c>
      <c r="F85" s="84">
        <v>225000</v>
      </c>
      <c r="G85" s="32">
        <v>8.7799999999999994</v>
      </c>
      <c r="H85" s="32" t="s">
        <v>330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45390</v>
      </c>
      <c r="B86" s="32">
        <v>530057</v>
      </c>
      <c r="C86" s="31" t="s">
        <v>984</v>
      </c>
      <c r="D86" s="31" t="s">
        <v>1009</v>
      </c>
      <c r="E86" s="31" t="s">
        <v>560</v>
      </c>
      <c r="F86" s="84">
        <v>549846</v>
      </c>
      <c r="G86" s="32">
        <v>8.66</v>
      </c>
      <c r="H86" s="32" t="s">
        <v>330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45390</v>
      </c>
      <c r="B87" s="32">
        <v>530057</v>
      </c>
      <c r="C87" s="31" t="s">
        <v>984</v>
      </c>
      <c r="D87" s="31" t="s">
        <v>985</v>
      </c>
      <c r="E87" s="31" t="s">
        <v>560</v>
      </c>
      <c r="F87" s="84">
        <v>2450543</v>
      </c>
      <c r="G87" s="32">
        <v>8.64</v>
      </c>
      <c r="H87" s="32" t="s">
        <v>330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45390</v>
      </c>
      <c r="B88" s="32">
        <v>530057</v>
      </c>
      <c r="C88" s="31" t="s">
        <v>984</v>
      </c>
      <c r="D88" s="31" t="s">
        <v>1008</v>
      </c>
      <c r="E88" s="31" t="s">
        <v>560</v>
      </c>
      <c r="F88" s="84">
        <v>397120</v>
      </c>
      <c r="G88" s="32">
        <v>7.88</v>
      </c>
      <c r="H88" s="32" t="s">
        <v>330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45390</v>
      </c>
      <c r="B89" s="32" t="s">
        <v>1097</v>
      </c>
      <c r="C89" s="31" t="s">
        <v>1098</v>
      </c>
      <c r="D89" s="31" t="s">
        <v>1099</v>
      </c>
      <c r="E89" s="31" t="s">
        <v>559</v>
      </c>
      <c r="F89" s="84">
        <v>39000</v>
      </c>
      <c r="G89" s="32">
        <v>60.34</v>
      </c>
      <c r="H89" s="32" t="s">
        <v>885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45390</v>
      </c>
      <c r="B90" s="32" t="s">
        <v>1100</v>
      </c>
      <c r="C90" s="31" t="s">
        <v>1101</v>
      </c>
      <c r="D90" s="31" t="s">
        <v>1102</v>
      </c>
      <c r="E90" s="31" t="s">
        <v>559</v>
      </c>
      <c r="F90" s="84">
        <v>100000</v>
      </c>
      <c r="G90" s="32">
        <v>123.58</v>
      </c>
      <c r="H90" s="32" t="s">
        <v>885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45390</v>
      </c>
      <c r="B91" s="32" t="s">
        <v>1010</v>
      </c>
      <c r="C91" s="31" t="s">
        <v>1011</v>
      </c>
      <c r="D91" s="31" t="s">
        <v>902</v>
      </c>
      <c r="E91" s="31" t="s">
        <v>559</v>
      </c>
      <c r="F91" s="84">
        <v>130810</v>
      </c>
      <c r="G91" s="32">
        <v>773.21</v>
      </c>
      <c r="H91" s="32" t="s">
        <v>885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45390</v>
      </c>
      <c r="B92" s="32" t="s">
        <v>1010</v>
      </c>
      <c r="C92" s="31" t="s">
        <v>1011</v>
      </c>
      <c r="D92" s="31" t="s">
        <v>1103</v>
      </c>
      <c r="E92" s="31" t="s">
        <v>559</v>
      </c>
      <c r="F92" s="84">
        <v>104534</v>
      </c>
      <c r="G92" s="32">
        <v>784.52</v>
      </c>
      <c r="H92" s="32" t="s">
        <v>885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45390</v>
      </c>
      <c r="B93" s="32" t="s">
        <v>964</v>
      </c>
      <c r="C93" s="31" t="s">
        <v>965</v>
      </c>
      <c r="D93" s="31" t="s">
        <v>1012</v>
      </c>
      <c r="E93" s="31" t="s">
        <v>559</v>
      </c>
      <c r="F93" s="84">
        <v>118000</v>
      </c>
      <c r="G93" s="32">
        <v>61.24</v>
      </c>
      <c r="H93" s="32" t="s">
        <v>885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45390</v>
      </c>
      <c r="B94" s="32" t="s">
        <v>986</v>
      </c>
      <c r="C94" s="31" t="s">
        <v>987</v>
      </c>
      <c r="D94" s="31" t="s">
        <v>902</v>
      </c>
      <c r="E94" s="31" t="s">
        <v>559</v>
      </c>
      <c r="F94" s="84">
        <v>1080183</v>
      </c>
      <c r="G94" s="32">
        <v>62.43</v>
      </c>
      <c r="H94" s="32" t="s">
        <v>885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45390</v>
      </c>
      <c r="B95" s="32" t="s">
        <v>986</v>
      </c>
      <c r="C95" s="31" t="s">
        <v>987</v>
      </c>
      <c r="D95" s="31" t="s">
        <v>966</v>
      </c>
      <c r="E95" s="31" t="s">
        <v>559</v>
      </c>
      <c r="F95" s="84">
        <v>1331932</v>
      </c>
      <c r="G95" s="32">
        <v>62.43</v>
      </c>
      <c r="H95" s="32" t="s">
        <v>885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45390</v>
      </c>
      <c r="B96" s="32" t="s">
        <v>988</v>
      </c>
      <c r="C96" s="31" t="s">
        <v>989</v>
      </c>
      <c r="D96" s="31" t="s">
        <v>902</v>
      </c>
      <c r="E96" s="31" t="s">
        <v>559</v>
      </c>
      <c r="F96" s="84">
        <v>2956026</v>
      </c>
      <c r="G96" s="32">
        <v>139.38</v>
      </c>
      <c r="H96" s="32" t="s">
        <v>885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45390</v>
      </c>
      <c r="B97" s="32" t="s">
        <v>988</v>
      </c>
      <c r="C97" s="31" t="s">
        <v>989</v>
      </c>
      <c r="D97" s="31" t="s">
        <v>966</v>
      </c>
      <c r="E97" s="31" t="s">
        <v>559</v>
      </c>
      <c r="F97" s="84">
        <v>4694047</v>
      </c>
      <c r="G97" s="32">
        <v>139.9</v>
      </c>
      <c r="H97" s="32" t="s">
        <v>885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45390</v>
      </c>
      <c r="B98" s="32" t="s">
        <v>907</v>
      </c>
      <c r="C98" s="31" t="s">
        <v>908</v>
      </c>
      <c r="D98" s="31" t="s">
        <v>1103</v>
      </c>
      <c r="E98" s="31" t="s">
        <v>559</v>
      </c>
      <c r="F98" s="84">
        <v>351344</v>
      </c>
      <c r="G98" s="32">
        <v>132.30000000000001</v>
      </c>
      <c r="H98" s="32" t="s">
        <v>885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45390</v>
      </c>
      <c r="B99" s="32" t="s">
        <v>907</v>
      </c>
      <c r="C99" s="31" t="s">
        <v>908</v>
      </c>
      <c r="D99" s="31" t="s">
        <v>952</v>
      </c>
      <c r="E99" s="31" t="s">
        <v>559</v>
      </c>
      <c r="F99" s="84">
        <v>945269</v>
      </c>
      <c r="G99" s="32">
        <v>133.66</v>
      </c>
      <c r="H99" s="32" t="s">
        <v>885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45390</v>
      </c>
      <c r="B100" s="32" t="s">
        <v>907</v>
      </c>
      <c r="C100" s="31" t="s">
        <v>908</v>
      </c>
      <c r="D100" s="31" t="s">
        <v>966</v>
      </c>
      <c r="E100" s="31" t="s">
        <v>559</v>
      </c>
      <c r="F100" s="84">
        <v>347471</v>
      </c>
      <c r="G100" s="32">
        <v>131.21</v>
      </c>
      <c r="H100" s="32" t="s">
        <v>885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45390</v>
      </c>
      <c r="B101" s="32" t="s">
        <v>907</v>
      </c>
      <c r="C101" s="31" t="s">
        <v>908</v>
      </c>
      <c r="D101" s="31" t="s">
        <v>902</v>
      </c>
      <c r="E101" s="31" t="s">
        <v>559</v>
      </c>
      <c r="F101" s="84">
        <v>441272</v>
      </c>
      <c r="G101" s="32">
        <v>131.38</v>
      </c>
      <c r="H101" s="32" t="s">
        <v>885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45390</v>
      </c>
      <c r="B102" s="32" t="s">
        <v>1104</v>
      </c>
      <c r="C102" s="31" t="s">
        <v>1105</v>
      </c>
      <c r="D102" s="31" t="s">
        <v>1106</v>
      </c>
      <c r="E102" s="31" t="s">
        <v>559</v>
      </c>
      <c r="F102" s="84">
        <v>336779</v>
      </c>
      <c r="G102" s="32">
        <v>28.27</v>
      </c>
      <c r="H102" s="32" t="s">
        <v>885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45390</v>
      </c>
      <c r="B103" s="32" t="s">
        <v>1107</v>
      </c>
      <c r="C103" s="31" t="s">
        <v>1108</v>
      </c>
      <c r="D103" s="31" t="s">
        <v>1109</v>
      </c>
      <c r="E103" s="31" t="s">
        <v>559</v>
      </c>
      <c r="F103" s="84">
        <v>946692</v>
      </c>
      <c r="G103" s="32">
        <v>215.64</v>
      </c>
      <c r="H103" s="32" t="s">
        <v>885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45390</v>
      </c>
      <c r="B104" s="32" t="s">
        <v>1107</v>
      </c>
      <c r="C104" s="31" t="s">
        <v>1108</v>
      </c>
      <c r="D104" s="31" t="s">
        <v>1110</v>
      </c>
      <c r="E104" s="31" t="s">
        <v>559</v>
      </c>
      <c r="F104" s="84">
        <v>1209279</v>
      </c>
      <c r="G104" s="32">
        <v>214.68</v>
      </c>
      <c r="H104" s="32" t="s">
        <v>885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45390</v>
      </c>
      <c r="B105" s="32" t="s">
        <v>1111</v>
      </c>
      <c r="C105" s="31" t="s">
        <v>1112</v>
      </c>
      <c r="D105" s="31" t="s">
        <v>906</v>
      </c>
      <c r="E105" s="31" t="s">
        <v>559</v>
      </c>
      <c r="F105" s="84">
        <v>151200</v>
      </c>
      <c r="G105" s="32">
        <v>164.64</v>
      </c>
      <c r="H105" s="32" t="s">
        <v>885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45390</v>
      </c>
      <c r="B106" s="32" t="s">
        <v>1111</v>
      </c>
      <c r="C106" s="31" t="s">
        <v>1112</v>
      </c>
      <c r="D106" s="31" t="s">
        <v>1113</v>
      </c>
      <c r="E106" s="31" t="s">
        <v>559</v>
      </c>
      <c r="F106" s="84">
        <v>223200</v>
      </c>
      <c r="G106" s="32">
        <v>165.71</v>
      </c>
      <c r="H106" s="32" t="s">
        <v>885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45390</v>
      </c>
      <c r="B107" s="32" t="s">
        <v>1111</v>
      </c>
      <c r="C107" s="31" t="s">
        <v>1112</v>
      </c>
      <c r="D107" s="31" t="s">
        <v>1114</v>
      </c>
      <c r="E107" s="31" t="s">
        <v>559</v>
      </c>
      <c r="F107" s="84">
        <v>96000</v>
      </c>
      <c r="G107" s="32">
        <v>164.24</v>
      </c>
      <c r="H107" s="32" t="s">
        <v>885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45390</v>
      </c>
      <c r="B108" s="32" t="s">
        <v>1115</v>
      </c>
      <c r="C108" s="31" t="s">
        <v>1116</v>
      </c>
      <c r="D108" s="31" t="s">
        <v>894</v>
      </c>
      <c r="E108" s="31" t="s">
        <v>559</v>
      </c>
      <c r="F108" s="84">
        <v>26000</v>
      </c>
      <c r="G108" s="32">
        <v>788.6</v>
      </c>
      <c r="H108" s="32" t="s">
        <v>885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45390</v>
      </c>
      <c r="B109" s="32" t="s">
        <v>1117</v>
      </c>
      <c r="C109" s="31" t="s">
        <v>1118</v>
      </c>
      <c r="D109" s="31" t="s">
        <v>902</v>
      </c>
      <c r="E109" s="31" t="s">
        <v>559</v>
      </c>
      <c r="F109" s="84">
        <v>78182</v>
      </c>
      <c r="G109" s="32">
        <v>868.2</v>
      </c>
      <c r="H109" s="32" t="s">
        <v>885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45390</v>
      </c>
      <c r="B110" s="32" t="s">
        <v>1117</v>
      </c>
      <c r="C110" s="31" t="s">
        <v>1118</v>
      </c>
      <c r="D110" s="31" t="s">
        <v>1103</v>
      </c>
      <c r="E110" s="31" t="s">
        <v>559</v>
      </c>
      <c r="F110" s="84">
        <v>83273</v>
      </c>
      <c r="G110" s="32">
        <v>866.11</v>
      </c>
      <c r="H110" s="32" t="s">
        <v>885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45390</v>
      </c>
      <c r="B111" s="32" t="s">
        <v>1117</v>
      </c>
      <c r="C111" s="31" t="s">
        <v>1118</v>
      </c>
      <c r="D111" s="31" t="s">
        <v>966</v>
      </c>
      <c r="E111" s="31" t="s">
        <v>559</v>
      </c>
      <c r="F111" s="84">
        <v>86561</v>
      </c>
      <c r="G111" s="32">
        <v>868.6</v>
      </c>
      <c r="H111" s="32" t="s">
        <v>885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45390</v>
      </c>
      <c r="B112" s="32" t="s">
        <v>1117</v>
      </c>
      <c r="C112" s="31" t="s">
        <v>1118</v>
      </c>
      <c r="D112" s="31" t="s">
        <v>1119</v>
      </c>
      <c r="E112" s="31" t="s">
        <v>559</v>
      </c>
      <c r="F112" s="84">
        <v>210829</v>
      </c>
      <c r="G112" s="32">
        <v>873.26</v>
      </c>
      <c r="H112" s="32" t="s">
        <v>885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45390</v>
      </c>
      <c r="B113" s="32" t="s">
        <v>1014</v>
      </c>
      <c r="C113" s="31" t="s">
        <v>1015</v>
      </c>
      <c r="D113" s="31" t="s">
        <v>1120</v>
      </c>
      <c r="E113" s="31" t="s">
        <v>559</v>
      </c>
      <c r="F113" s="84">
        <v>40000</v>
      </c>
      <c r="G113" s="32">
        <v>132.44999999999999</v>
      </c>
      <c r="H113" s="32" t="s">
        <v>885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45390</v>
      </c>
      <c r="B114" s="32" t="s">
        <v>1121</v>
      </c>
      <c r="C114" s="31" t="s">
        <v>1122</v>
      </c>
      <c r="D114" s="31" t="s">
        <v>1123</v>
      </c>
      <c r="E114" s="31" t="s">
        <v>559</v>
      </c>
      <c r="F114" s="84">
        <v>100000</v>
      </c>
      <c r="G114" s="32">
        <v>20.5</v>
      </c>
      <c r="H114" s="32" t="s">
        <v>885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45390</v>
      </c>
      <c r="B115" s="32" t="s">
        <v>1124</v>
      </c>
      <c r="C115" s="31" t="s">
        <v>1125</v>
      </c>
      <c r="D115" s="31" t="s">
        <v>952</v>
      </c>
      <c r="E115" s="31" t="s">
        <v>559</v>
      </c>
      <c r="F115" s="84">
        <v>2763611</v>
      </c>
      <c r="G115" s="32">
        <v>35.659999999999997</v>
      </c>
      <c r="H115" s="32" t="s">
        <v>885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45390</v>
      </c>
      <c r="B116" s="32" t="s">
        <v>1126</v>
      </c>
      <c r="C116" s="31" t="s">
        <v>1127</v>
      </c>
      <c r="D116" s="31" t="s">
        <v>894</v>
      </c>
      <c r="E116" s="31" t="s">
        <v>559</v>
      </c>
      <c r="F116" s="84">
        <v>500000</v>
      </c>
      <c r="G116" s="32">
        <v>179.95</v>
      </c>
      <c r="H116" s="32" t="s">
        <v>885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45390</v>
      </c>
      <c r="B117" s="32" t="s">
        <v>1128</v>
      </c>
      <c r="C117" s="31" t="s">
        <v>1129</v>
      </c>
      <c r="D117" s="31" t="s">
        <v>1130</v>
      </c>
      <c r="E117" s="31" t="s">
        <v>559</v>
      </c>
      <c r="F117" s="84">
        <v>300000</v>
      </c>
      <c r="G117" s="32">
        <v>88</v>
      </c>
      <c r="H117" s="32" t="s">
        <v>885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45390</v>
      </c>
      <c r="B118" s="32" t="s">
        <v>1131</v>
      </c>
      <c r="C118" s="31" t="s">
        <v>1132</v>
      </c>
      <c r="D118" s="31" t="s">
        <v>1133</v>
      </c>
      <c r="E118" s="31" t="s">
        <v>559</v>
      </c>
      <c r="F118" s="84">
        <v>52076</v>
      </c>
      <c r="G118" s="32">
        <v>102.08</v>
      </c>
      <c r="H118" s="32" t="s">
        <v>885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45390</v>
      </c>
      <c r="B119" s="32" t="s">
        <v>1134</v>
      </c>
      <c r="C119" s="31" t="s">
        <v>1135</v>
      </c>
      <c r="D119" s="31" t="s">
        <v>1136</v>
      </c>
      <c r="E119" s="31" t="s">
        <v>559</v>
      </c>
      <c r="F119" s="84">
        <v>236800</v>
      </c>
      <c r="G119" s="32">
        <v>90</v>
      </c>
      <c r="H119" s="32" t="s">
        <v>885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45390</v>
      </c>
      <c r="B120" s="32" t="s">
        <v>1134</v>
      </c>
      <c r="C120" s="31" t="s">
        <v>1135</v>
      </c>
      <c r="D120" s="31" t="s">
        <v>1137</v>
      </c>
      <c r="E120" s="31" t="s">
        <v>559</v>
      </c>
      <c r="F120" s="84">
        <v>192000</v>
      </c>
      <c r="G120" s="32">
        <v>90</v>
      </c>
      <c r="H120" s="32" t="s">
        <v>885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45390</v>
      </c>
      <c r="B121" s="32" t="s">
        <v>1134</v>
      </c>
      <c r="C121" s="31" t="s">
        <v>1135</v>
      </c>
      <c r="D121" s="31" t="s">
        <v>1138</v>
      </c>
      <c r="E121" s="31" t="s">
        <v>559</v>
      </c>
      <c r="F121" s="84">
        <v>126400</v>
      </c>
      <c r="G121" s="32">
        <v>90</v>
      </c>
      <c r="H121" s="32" t="s">
        <v>885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45390</v>
      </c>
      <c r="B122" s="32" t="s">
        <v>1134</v>
      </c>
      <c r="C122" s="31" t="s">
        <v>1135</v>
      </c>
      <c r="D122" s="31" t="s">
        <v>1139</v>
      </c>
      <c r="E122" s="31" t="s">
        <v>559</v>
      </c>
      <c r="F122" s="84">
        <v>128000</v>
      </c>
      <c r="G122" s="32">
        <v>90</v>
      </c>
      <c r="H122" s="32" t="s">
        <v>885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45390</v>
      </c>
      <c r="B123" s="32" t="s">
        <v>1097</v>
      </c>
      <c r="C123" s="31" t="s">
        <v>1098</v>
      </c>
      <c r="D123" s="31" t="s">
        <v>1140</v>
      </c>
      <c r="E123" s="31" t="s">
        <v>560</v>
      </c>
      <c r="F123" s="84">
        <v>39000</v>
      </c>
      <c r="G123" s="32">
        <v>60.48</v>
      </c>
      <c r="H123" s="32" t="s">
        <v>885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45390</v>
      </c>
      <c r="B124" s="32" t="s">
        <v>1010</v>
      </c>
      <c r="C124" s="31" t="s">
        <v>1011</v>
      </c>
      <c r="D124" s="31" t="s">
        <v>1103</v>
      </c>
      <c r="E124" s="31" t="s">
        <v>560</v>
      </c>
      <c r="F124" s="84">
        <v>104961</v>
      </c>
      <c r="G124" s="32">
        <v>787.51</v>
      </c>
      <c r="H124" s="32" t="s">
        <v>885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45390</v>
      </c>
      <c r="B125" s="32" t="s">
        <v>1010</v>
      </c>
      <c r="C125" s="31" t="s">
        <v>1011</v>
      </c>
      <c r="D125" s="31" t="s">
        <v>902</v>
      </c>
      <c r="E125" s="31" t="s">
        <v>560</v>
      </c>
      <c r="F125" s="84">
        <v>130810</v>
      </c>
      <c r="G125" s="32">
        <v>773.66</v>
      </c>
      <c r="H125" s="32" t="s">
        <v>885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45390</v>
      </c>
      <c r="B126" s="32" t="s">
        <v>964</v>
      </c>
      <c r="C126" s="31" t="s">
        <v>965</v>
      </c>
      <c r="D126" s="31" t="s">
        <v>1012</v>
      </c>
      <c r="E126" s="31" t="s">
        <v>560</v>
      </c>
      <c r="F126" s="84">
        <v>6000</v>
      </c>
      <c r="G126" s="32">
        <v>64.55</v>
      </c>
      <c r="H126" s="32" t="s">
        <v>885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45390</v>
      </c>
      <c r="B127" s="32" t="s">
        <v>986</v>
      </c>
      <c r="C127" s="31" t="s">
        <v>987</v>
      </c>
      <c r="D127" s="31" t="s">
        <v>902</v>
      </c>
      <c r="E127" s="31" t="s">
        <v>560</v>
      </c>
      <c r="F127" s="84">
        <v>1080183</v>
      </c>
      <c r="G127" s="32">
        <v>62.49</v>
      </c>
      <c r="H127" s="32" t="s">
        <v>885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45390</v>
      </c>
      <c r="B128" s="32" t="s">
        <v>986</v>
      </c>
      <c r="C128" s="31" t="s">
        <v>987</v>
      </c>
      <c r="D128" s="31" t="s">
        <v>966</v>
      </c>
      <c r="E128" s="31" t="s">
        <v>560</v>
      </c>
      <c r="F128" s="84">
        <v>1270722</v>
      </c>
      <c r="G128" s="32">
        <v>62.54</v>
      </c>
      <c r="H128" s="32" t="s">
        <v>885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45390</v>
      </c>
      <c r="B129" s="32" t="s">
        <v>988</v>
      </c>
      <c r="C129" s="31" t="s">
        <v>989</v>
      </c>
      <c r="D129" s="31" t="s">
        <v>966</v>
      </c>
      <c r="E129" s="31" t="s">
        <v>560</v>
      </c>
      <c r="F129" s="84">
        <v>4586453</v>
      </c>
      <c r="G129" s="32">
        <v>139.71</v>
      </c>
      <c r="H129" s="32" t="s">
        <v>885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45390</v>
      </c>
      <c r="B130" s="32" t="s">
        <v>988</v>
      </c>
      <c r="C130" s="31" t="s">
        <v>989</v>
      </c>
      <c r="D130" s="31" t="s">
        <v>902</v>
      </c>
      <c r="E130" s="31" t="s">
        <v>560</v>
      </c>
      <c r="F130" s="84">
        <v>2956026</v>
      </c>
      <c r="G130" s="32">
        <v>139.47999999999999</v>
      </c>
      <c r="H130" s="32" t="s">
        <v>885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45390</v>
      </c>
      <c r="B131" s="32" t="s">
        <v>907</v>
      </c>
      <c r="C131" s="31" t="s">
        <v>908</v>
      </c>
      <c r="D131" s="31" t="s">
        <v>902</v>
      </c>
      <c r="E131" s="31" t="s">
        <v>560</v>
      </c>
      <c r="F131" s="84">
        <v>441272</v>
      </c>
      <c r="G131" s="32">
        <v>131.30000000000001</v>
      </c>
      <c r="H131" s="32" t="s">
        <v>885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45390</v>
      </c>
      <c r="B132" s="32" t="s">
        <v>907</v>
      </c>
      <c r="C132" s="31" t="s">
        <v>908</v>
      </c>
      <c r="D132" s="31" t="s">
        <v>1103</v>
      </c>
      <c r="E132" s="31" t="s">
        <v>560</v>
      </c>
      <c r="F132" s="84">
        <v>368088</v>
      </c>
      <c r="G132" s="32">
        <v>132.21</v>
      </c>
      <c r="H132" s="32" t="s">
        <v>885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45390</v>
      </c>
      <c r="B133" s="32" t="s">
        <v>907</v>
      </c>
      <c r="C133" s="31" t="s">
        <v>908</v>
      </c>
      <c r="D133" s="31" t="s">
        <v>966</v>
      </c>
      <c r="E133" s="31" t="s">
        <v>560</v>
      </c>
      <c r="F133" s="84">
        <v>393681</v>
      </c>
      <c r="G133" s="32">
        <v>131.26</v>
      </c>
      <c r="H133" s="32" t="s">
        <v>885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5" customHeight="1">
      <c r="A134" s="83">
        <v>45390</v>
      </c>
      <c r="B134" s="32" t="s">
        <v>907</v>
      </c>
      <c r="C134" s="31" t="s">
        <v>908</v>
      </c>
      <c r="D134" s="31" t="s">
        <v>952</v>
      </c>
      <c r="E134" s="31" t="s">
        <v>560</v>
      </c>
      <c r="F134" s="84">
        <v>910269</v>
      </c>
      <c r="G134" s="32">
        <v>134.13999999999999</v>
      </c>
      <c r="H134" s="32" t="s">
        <v>885</v>
      </c>
      <c r="I134" s="32"/>
      <c r="J134" s="31"/>
      <c r="K134" s="31"/>
      <c r="L134" s="31"/>
      <c r="M134" s="84"/>
      <c r="N134" s="32"/>
      <c r="O134" s="32"/>
    </row>
    <row r="135" spans="1:28" ht="15" customHeight="1">
      <c r="A135" s="83">
        <v>45390</v>
      </c>
      <c r="B135" s="32" t="s">
        <v>1107</v>
      </c>
      <c r="C135" s="31" t="s">
        <v>1108</v>
      </c>
      <c r="D135" s="31" t="s">
        <v>1109</v>
      </c>
      <c r="E135" s="31" t="s">
        <v>560</v>
      </c>
      <c r="F135" s="84">
        <v>936692</v>
      </c>
      <c r="G135" s="32">
        <v>215.22</v>
      </c>
      <c r="H135" s="32" t="s">
        <v>885</v>
      </c>
    </row>
    <row r="136" spans="1:28" ht="15" customHeight="1">
      <c r="A136" s="83">
        <v>45390</v>
      </c>
      <c r="B136" s="32" t="s">
        <v>1107</v>
      </c>
      <c r="C136" s="31" t="s">
        <v>1108</v>
      </c>
      <c r="D136" s="31" t="s">
        <v>1110</v>
      </c>
      <c r="E136" s="31" t="s">
        <v>560</v>
      </c>
      <c r="F136" s="84">
        <v>1184279</v>
      </c>
      <c r="G136" s="32">
        <v>214.8</v>
      </c>
      <c r="H136" s="32" t="s">
        <v>885</v>
      </c>
    </row>
    <row r="137" spans="1:28" ht="15" customHeight="1">
      <c r="A137" s="83">
        <v>45390</v>
      </c>
      <c r="B137" s="32" t="s">
        <v>1111</v>
      </c>
      <c r="C137" s="31" t="s">
        <v>1112</v>
      </c>
      <c r="D137" s="31" t="s">
        <v>1141</v>
      </c>
      <c r="E137" s="31" t="s">
        <v>560</v>
      </c>
      <c r="F137" s="84">
        <v>72000</v>
      </c>
      <c r="G137" s="32">
        <v>167</v>
      </c>
      <c r="H137" s="32" t="s">
        <v>885</v>
      </c>
    </row>
    <row r="138" spans="1:28" ht="15" customHeight="1">
      <c r="A138" s="83">
        <v>45390</v>
      </c>
      <c r="B138" s="32" t="s">
        <v>1115</v>
      </c>
      <c r="C138" s="31" t="s">
        <v>1116</v>
      </c>
      <c r="D138" s="31" t="s">
        <v>894</v>
      </c>
      <c r="E138" s="31" t="s">
        <v>560</v>
      </c>
      <c r="F138" s="84">
        <v>8400</v>
      </c>
      <c r="G138" s="32">
        <v>838.59</v>
      </c>
      <c r="H138" s="32" t="s">
        <v>885</v>
      </c>
    </row>
    <row r="139" spans="1:28" ht="15" customHeight="1">
      <c r="A139" s="83">
        <v>45390</v>
      </c>
      <c r="B139" s="32" t="s">
        <v>1117</v>
      </c>
      <c r="C139" s="31" t="s">
        <v>1118</v>
      </c>
      <c r="D139" s="31" t="s">
        <v>902</v>
      </c>
      <c r="E139" s="31" t="s">
        <v>560</v>
      </c>
      <c r="F139" s="84">
        <v>78182</v>
      </c>
      <c r="G139" s="32">
        <v>867.57</v>
      </c>
      <c r="H139" s="32" t="s">
        <v>885</v>
      </c>
    </row>
    <row r="140" spans="1:28" ht="15" customHeight="1">
      <c r="A140" s="83">
        <v>45390</v>
      </c>
      <c r="B140" s="32" t="s">
        <v>1117</v>
      </c>
      <c r="C140" s="31" t="s">
        <v>1118</v>
      </c>
      <c r="D140" s="31" t="s">
        <v>1103</v>
      </c>
      <c r="E140" s="31" t="s">
        <v>560</v>
      </c>
      <c r="F140" s="84">
        <v>89810</v>
      </c>
      <c r="G140" s="32">
        <v>870.75</v>
      </c>
      <c r="H140" s="32" t="s">
        <v>885</v>
      </c>
    </row>
    <row r="141" spans="1:28" ht="15" customHeight="1">
      <c r="A141" s="83">
        <v>45390</v>
      </c>
      <c r="B141" s="32" t="s">
        <v>1117</v>
      </c>
      <c r="C141" s="31" t="s">
        <v>1118</v>
      </c>
      <c r="D141" s="31" t="s">
        <v>1119</v>
      </c>
      <c r="E141" s="31" t="s">
        <v>560</v>
      </c>
      <c r="F141" s="84">
        <v>205477</v>
      </c>
      <c r="G141" s="32">
        <v>864.48</v>
      </c>
      <c r="H141" s="32" t="s">
        <v>885</v>
      </c>
    </row>
    <row r="142" spans="1:28" ht="15" customHeight="1">
      <c r="A142" s="83">
        <v>45390</v>
      </c>
      <c r="B142" s="32" t="s">
        <v>1117</v>
      </c>
      <c r="C142" s="31" t="s">
        <v>1118</v>
      </c>
      <c r="D142" s="31" t="s">
        <v>966</v>
      </c>
      <c r="E142" s="31" t="s">
        <v>560</v>
      </c>
      <c r="F142" s="84">
        <v>95506</v>
      </c>
      <c r="G142" s="32">
        <v>869.68</v>
      </c>
      <c r="H142" s="32" t="s">
        <v>885</v>
      </c>
    </row>
    <row r="143" spans="1:28" ht="15" customHeight="1">
      <c r="A143" s="83">
        <v>45390</v>
      </c>
      <c r="B143" s="32" t="s">
        <v>1121</v>
      </c>
      <c r="C143" s="31" t="s">
        <v>1122</v>
      </c>
      <c r="D143" s="31" t="s">
        <v>1142</v>
      </c>
      <c r="E143" s="31" t="s">
        <v>560</v>
      </c>
      <c r="F143" s="84">
        <v>100000</v>
      </c>
      <c r="G143" s="32">
        <v>20.5</v>
      </c>
      <c r="H143" s="32" t="s">
        <v>885</v>
      </c>
    </row>
    <row r="144" spans="1:28" ht="15" customHeight="1">
      <c r="A144" s="83">
        <v>45390</v>
      </c>
      <c r="B144" s="32" t="s">
        <v>1124</v>
      </c>
      <c r="C144" s="31" t="s">
        <v>1125</v>
      </c>
      <c r="D144" s="31" t="s">
        <v>952</v>
      </c>
      <c r="E144" s="31" t="s">
        <v>560</v>
      </c>
      <c r="F144" s="84">
        <v>2713611</v>
      </c>
      <c r="G144" s="32">
        <v>35.729999999999997</v>
      </c>
      <c r="H144" s="32" t="s">
        <v>885</v>
      </c>
    </row>
    <row r="145" spans="1:8" ht="15" customHeight="1">
      <c r="A145" s="83">
        <v>45390</v>
      </c>
      <c r="B145" s="32" t="s">
        <v>1126</v>
      </c>
      <c r="C145" s="31" t="s">
        <v>1127</v>
      </c>
      <c r="D145" s="31" t="s">
        <v>894</v>
      </c>
      <c r="E145" s="31" t="s">
        <v>560</v>
      </c>
      <c r="F145" s="84">
        <v>300000</v>
      </c>
      <c r="G145" s="32">
        <v>180.2</v>
      </c>
      <c r="H145" s="32" t="s">
        <v>885</v>
      </c>
    </row>
    <row r="146" spans="1:8" ht="15" customHeight="1">
      <c r="A146" s="83">
        <v>45390</v>
      </c>
      <c r="B146" s="32" t="s">
        <v>1128</v>
      </c>
      <c r="C146" s="31" t="s">
        <v>1129</v>
      </c>
      <c r="D146" s="31" t="s">
        <v>1013</v>
      </c>
      <c r="E146" s="31" t="s">
        <v>560</v>
      </c>
      <c r="F146" s="84">
        <v>300000</v>
      </c>
      <c r="G146" s="32">
        <v>88</v>
      </c>
      <c r="H146" s="32" t="s">
        <v>885</v>
      </c>
    </row>
    <row r="147" spans="1:8" ht="15" customHeight="1">
      <c r="A147" s="83">
        <v>45390</v>
      </c>
      <c r="B147" s="32" t="s">
        <v>1131</v>
      </c>
      <c r="C147" s="31" t="s">
        <v>1132</v>
      </c>
      <c r="D147" s="31" t="s">
        <v>1133</v>
      </c>
      <c r="E147" s="31" t="s">
        <v>560</v>
      </c>
      <c r="F147" s="84">
        <v>52972</v>
      </c>
      <c r="G147" s="32">
        <v>102.19</v>
      </c>
      <c r="H147" s="32" t="s">
        <v>885</v>
      </c>
    </row>
    <row r="148" spans="1:8" ht="15" customHeight="1">
      <c r="A148" s="83">
        <v>45390</v>
      </c>
      <c r="B148" s="32" t="s">
        <v>1134</v>
      </c>
      <c r="C148" s="31" t="s">
        <v>1135</v>
      </c>
      <c r="D148" s="31" t="s">
        <v>1143</v>
      </c>
      <c r="E148" s="31" t="s">
        <v>560</v>
      </c>
      <c r="F148" s="84">
        <v>184000</v>
      </c>
      <c r="G148" s="32">
        <v>93.07</v>
      </c>
      <c r="H148" s="32" t="s">
        <v>885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4"/>
  <sheetViews>
    <sheetView zoomScale="80" zoomScaleNormal="80" workbookViewId="0">
      <selection activeCell="L77" sqref="L7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45391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890</v>
      </c>
      <c r="G10" s="207">
        <v>2390</v>
      </c>
      <c r="H10" s="205"/>
      <c r="I10" s="205" t="s">
        <v>891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2498.0500000000002</v>
      </c>
      <c r="Q10" s="254"/>
      <c r="S10" s="37" t="s">
        <v>577</v>
      </c>
    </row>
    <row r="11" spans="1:27" ht="15" customHeight="1">
      <c r="A11" s="311">
        <v>2</v>
      </c>
      <c r="B11" s="312">
        <v>45369</v>
      </c>
      <c r="C11" s="313"/>
      <c r="D11" s="314" t="s">
        <v>117</v>
      </c>
      <c r="E11" s="315" t="s">
        <v>575</v>
      </c>
      <c r="F11" s="304">
        <v>617.5</v>
      </c>
      <c r="G11" s="305">
        <v>590</v>
      </c>
      <c r="H11" s="304">
        <v>651</v>
      </c>
      <c r="I11" s="304" t="s">
        <v>892</v>
      </c>
      <c r="J11" s="298" t="s">
        <v>930</v>
      </c>
      <c r="K11" s="298">
        <f t="shared" ref="K11" si="0">H11-F11</f>
        <v>33.5</v>
      </c>
      <c r="L11" s="307">
        <f t="shared" ref="L11" si="1">(F11*-0.3)/100</f>
        <v>-1.8525</v>
      </c>
      <c r="M11" s="308">
        <f t="shared" ref="M11" si="2">(K11+L11)/F11</f>
        <v>5.1251012145748988E-2</v>
      </c>
      <c r="N11" s="298" t="s">
        <v>578</v>
      </c>
      <c r="O11" s="309">
        <v>45384</v>
      </c>
      <c r="P11" s="310"/>
      <c r="Q11" s="254"/>
      <c r="S11" s="37" t="s">
        <v>577</v>
      </c>
    </row>
    <row r="12" spans="1:27" ht="15" customHeight="1">
      <c r="A12" s="311">
        <v>3</v>
      </c>
      <c r="B12" s="312">
        <v>45371</v>
      </c>
      <c r="C12" s="313"/>
      <c r="D12" s="314" t="s">
        <v>112</v>
      </c>
      <c r="E12" s="315" t="s">
        <v>575</v>
      </c>
      <c r="F12" s="304">
        <v>147</v>
      </c>
      <c r="G12" s="305">
        <v>136</v>
      </c>
      <c r="H12" s="304">
        <v>155</v>
      </c>
      <c r="I12" s="304" t="s">
        <v>893</v>
      </c>
      <c r="J12" s="298" t="s">
        <v>970</v>
      </c>
      <c r="K12" s="298">
        <f t="shared" ref="K12" si="3">H12-F12</f>
        <v>8</v>
      </c>
      <c r="L12" s="307">
        <f t="shared" ref="L12" si="4">(F12*-0.3)/100</f>
        <v>-0.441</v>
      </c>
      <c r="M12" s="308">
        <f t="shared" ref="M12" si="5">(K12+L12)/F12</f>
        <v>5.1421768707482995E-2</v>
      </c>
      <c r="N12" s="298" t="s">
        <v>578</v>
      </c>
      <c r="O12" s="309">
        <v>45386</v>
      </c>
      <c r="P12" s="310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896</v>
      </c>
      <c r="G13" s="207">
        <v>3640</v>
      </c>
      <c r="H13" s="205"/>
      <c r="I13" s="205" t="s">
        <v>897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3972.55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898</v>
      </c>
      <c r="G14" s="207">
        <v>1740</v>
      </c>
      <c r="H14" s="205"/>
      <c r="I14" s="205" t="s">
        <v>899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1929.8</v>
      </c>
      <c r="Q14" s="254"/>
      <c r="S14" s="37" t="s">
        <v>577</v>
      </c>
    </row>
    <row r="15" spans="1:27" ht="15" customHeight="1">
      <c r="A15" s="209">
        <v>6</v>
      </c>
      <c r="B15" s="206">
        <v>45377</v>
      </c>
      <c r="C15" s="210"/>
      <c r="D15" s="214" t="s">
        <v>231</v>
      </c>
      <c r="E15" s="211" t="s">
        <v>575</v>
      </c>
      <c r="F15" s="205" t="s">
        <v>903</v>
      </c>
      <c r="G15" s="207">
        <v>3670</v>
      </c>
      <c r="H15" s="205"/>
      <c r="I15" s="205" t="s">
        <v>904</v>
      </c>
      <c r="J15" s="207" t="s">
        <v>576</v>
      </c>
      <c r="K15" s="207"/>
      <c r="L15" s="208"/>
      <c r="M15" s="212"/>
      <c r="N15" s="207"/>
      <c r="O15" s="213"/>
      <c r="P15" s="208">
        <f>VLOOKUP(D15,'MidCap Intra'!$B$11:$C$568,2,0)</f>
        <v>3931.85</v>
      </c>
      <c r="Q15" s="254"/>
      <c r="S15" s="37" t="s">
        <v>577</v>
      </c>
    </row>
    <row r="16" spans="1:27" ht="15" customHeight="1">
      <c r="A16" s="311">
        <v>7</v>
      </c>
      <c r="B16" s="312">
        <v>45378</v>
      </c>
      <c r="C16" s="313"/>
      <c r="D16" s="314" t="s">
        <v>354</v>
      </c>
      <c r="E16" s="315" t="s">
        <v>575</v>
      </c>
      <c r="F16" s="304">
        <v>1685</v>
      </c>
      <c r="G16" s="305">
        <v>1570</v>
      </c>
      <c r="H16" s="304">
        <v>1777</v>
      </c>
      <c r="I16" s="304" t="s">
        <v>905</v>
      </c>
      <c r="J16" s="298" t="s">
        <v>926</v>
      </c>
      <c r="K16" s="298">
        <f t="shared" ref="K16" si="6">H16-F16</f>
        <v>92</v>
      </c>
      <c r="L16" s="307">
        <f t="shared" ref="L16" si="7">(F16*-0.3)/100</f>
        <v>-5.0549999999999997</v>
      </c>
      <c r="M16" s="308">
        <f t="shared" ref="M16" si="8">(K16+L16)/F16</f>
        <v>5.1599406528189909E-2</v>
      </c>
      <c r="N16" s="298" t="s">
        <v>578</v>
      </c>
      <c r="O16" s="309">
        <v>45383</v>
      </c>
      <c r="P16" s="310"/>
      <c r="Q16" s="254"/>
      <c r="S16" s="37" t="s">
        <v>577</v>
      </c>
    </row>
    <row r="17" spans="1:39" ht="15" customHeight="1">
      <c r="A17" s="311">
        <v>8</v>
      </c>
      <c r="B17" s="312">
        <v>45379</v>
      </c>
      <c r="C17" s="313"/>
      <c r="D17" s="314" t="s">
        <v>301</v>
      </c>
      <c r="E17" s="315" t="s">
        <v>575</v>
      </c>
      <c r="F17" s="304">
        <v>1385</v>
      </c>
      <c r="G17" s="305">
        <v>1280</v>
      </c>
      <c r="H17" s="304">
        <v>1472</v>
      </c>
      <c r="I17" s="304" t="s">
        <v>909</v>
      </c>
      <c r="J17" s="298" t="s">
        <v>961</v>
      </c>
      <c r="K17" s="298">
        <f t="shared" ref="K17" si="9">H17-F17</f>
        <v>87</v>
      </c>
      <c r="L17" s="307">
        <f t="shared" ref="L17" si="10">(F17*-0.3)/100</f>
        <v>-4.1550000000000002</v>
      </c>
      <c r="M17" s="308">
        <f t="shared" ref="M17" si="11">(K17+L17)/F17</f>
        <v>5.9815884476534298E-2</v>
      </c>
      <c r="N17" s="298" t="s">
        <v>578</v>
      </c>
      <c r="O17" s="309">
        <v>45385</v>
      </c>
      <c r="P17" s="310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910</v>
      </c>
      <c r="G18" s="207">
        <v>985</v>
      </c>
      <c r="H18" s="205"/>
      <c r="I18" s="205" t="s">
        <v>911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1076.05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850</v>
      </c>
      <c r="E19" s="211" t="s">
        <v>575</v>
      </c>
      <c r="F19" s="205" t="s">
        <v>935</v>
      </c>
      <c r="G19" s="207">
        <v>1220</v>
      </c>
      <c r="H19" s="205"/>
      <c r="I19" s="205" t="s">
        <v>936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945</v>
      </c>
      <c r="G20" s="207">
        <v>124</v>
      </c>
      <c r="H20" s="205"/>
      <c r="I20" s="205" t="s">
        <v>946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135.1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955</v>
      </c>
      <c r="G21" s="207">
        <v>4580</v>
      </c>
      <c r="H21" s="205"/>
      <c r="I21" s="205" t="s">
        <v>956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4826.8</v>
      </c>
      <c r="Q21" s="254"/>
      <c r="S21" s="37" t="s">
        <v>577</v>
      </c>
    </row>
    <row r="22" spans="1:39" ht="15" customHeight="1">
      <c r="A22" s="209">
        <v>13</v>
      </c>
      <c r="B22" s="206">
        <v>45386</v>
      </c>
      <c r="C22" s="210"/>
      <c r="D22" s="214" t="s">
        <v>980</v>
      </c>
      <c r="E22" s="211" t="s">
        <v>575</v>
      </c>
      <c r="F22" s="205" t="s">
        <v>981</v>
      </c>
      <c r="G22" s="207">
        <v>35.799999999999997</v>
      </c>
      <c r="H22" s="205"/>
      <c r="I22" s="205" t="s">
        <v>982</v>
      </c>
      <c r="J22" s="207" t="s">
        <v>576</v>
      </c>
      <c r="K22" s="207"/>
      <c r="L22" s="208"/>
      <c r="M22" s="212"/>
      <c r="N22" s="207"/>
      <c r="O22" s="213"/>
      <c r="P22" s="208"/>
      <c r="Q22" s="254"/>
      <c r="S22" s="37"/>
    </row>
    <row r="23" spans="1:39" ht="15" customHeight="1">
      <c r="A23" s="209">
        <v>14</v>
      </c>
      <c r="B23" s="206">
        <v>45387</v>
      </c>
      <c r="C23" s="210"/>
      <c r="D23" s="214" t="s">
        <v>295</v>
      </c>
      <c r="E23" s="211" t="s">
        <v>575</v>
      </c>
      <c r="F23" s="205" t="s">
        <v>990</v>
      </c>
      <c r="G23" s="207">
        <v>7490</v>
      </c>
      <c r="H23" s="205"/>
      <c r="I23" s="205" t="s">
        <v>991</v>
      </c>
      <c r="J23" s="207" t="s">
        <v>576</v>
      </c>
      <c r="K23" s="207"/>
      <c r="L23" s="208"/>
      <c r="M23" s="212"/>
      <c r="N23" s="207"/>
      <c r="O23" s="213"/>
      <c r="P23" s="208">
        <f>VLOOKUP(D23,'MidCap Intra'!$B$11:$C$568,2,0)</f>
        <v>7922.45</v>
      </c>
      <c r="Q23" s="254"/>
      <c r="S23" s="37"/>
    </row>
    <row r="24" spans="1:39" ht="15" customHeight="1">
      <c r="A24" s="209">
        <v>15</v>
      </c>
      <c r="B24" s="206">
        <v>45390</v>
      </c>
      <c r="C24" s="210"/>
      <c r="D24" s="214" t="s">
        <v>301</v>
      </c>
      <c r="E24" s="211" t="s">
        <v>575</v>
      </c>
      <c r="F24" s="205" t="s">
        <v>1021</v>
      </c>
      <c r="G24" s="207">
        <v>1370</v>
      </c>
      <c r="H24" s="205"/>
      <c r="I24" s="205" t="s">
        <v>1022</v>
      </c>
      <c r="J24" s="207" t="s">
        <v>576</v>
      </c>
      <c r="K24" s="207"/>
      <c r="L24" s="208"/>
      <c r="M24" s="212"/>
      <c r="N24" s="207"/>
      <c r="O24" s="213"/>
      <c r="P24" s="208">
        <f>VLOOKUP(D24,'MidCap Intra'!$B$11:$C$568,2,0)</f>
        <v>1450.1</v>
      </c>
      <c r="Q24" s="254"/>
      <c r="S24" s="37"/>
    </row>
    <row r="25" spans="1:39" ht="15" customHeight="1">
      <c r="A25" s="209"/>
      <c r="B25" s="206"/>
      <c r="C25" s="210"/>
      <c r="D25" s="214"/>
      <c r="E25" s="211"/>
      <c r="F25" s="205"/>
      <c r="G25" s="207"/>
      <c r="H25" s="205"/>
      <c r="I25" s="205"/>
      <c r="J25" s="207"/>
      <c r="K25" s="207"/>
      <c r="L25" s="208"/>
      <c r="M25" s="212"/>
      <c r="N25" s="207"/>
      <c r="O25" s="213"/>
      <c r="P25" s="208"/>
      <c r="Q25" s="254"/>
      <c r="S25" s="37"/>
    </row>
    <row r="26" spans="1:39" ht="15" customHeight="1">
      <c r="A26" s="209"/>
      <c r="B26" s="206"/>
      <c r="C26" s="210"/>
      <c r="D26" s="214"/>
      <c r="E26" s="211"/>
      <c r="F26" s="205"/>
      <c r="G26" s="207"/>
      <c r="H26" s="205"/>
      <c r="I26" s="205"/>
      <c r="J26" s="207"/>
      <c r="K26" s="207"/>
      <c r="L26" s="208"/>
      <c r="M26" s="212"/>
      <c r="N26" s="207"/>
      <c r="O26" s="213"/>
      <c r="P26" s="208"/>
      <c r="Q26" s="254"/>
      <c r="S26" s="37"/>
    </row>
    <row r="28" spans="1:39" ht="14.25" customHeight="1">
      <c r="A28" s="99"/>
      <c r="B28" s="100"/>
      <c r="C28" s="101"/>
      <c r="D28" s="102"/>
      <c r="E28" s="103"/>
      <c r="F28" s="103"/>
      <c r="G28" s="99"/>
      <c r="H28" s="103"/>
      <c r="I28" s="104"/>
      <c r="J28" s="105"/>
      <c r="K28" s="105"/>
      <c r="L28" s="106"/>
      <c r="M28" s="107"/>
      <c r="N28" s="108"/>
      <c r="O28" s="109"/>
      <c r="P28" s="110"/>
      <c r="Q28" s="110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1" t="s">
        <v>579</v>
      </c>
      <c r="B29" s="112"/>
      <c r="C29" s="113"/>
      <c r="E29" s="114"/>
      <c r="F29" s="114"/>
      <c r="G29" s="114"/>
      <c r="H29" s="114"/>
      <c r="I29" s="114"/>
      <c r="J29" s="115"/>
      <c r="K29" s="114"/>
      <c r="L29" s="116"/>
      <c r="M29" s="54"/>
      <c r="N29" s="115"/>
      <c r="O29" s="11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7" t="s">
        <v>580</v>
      </c>
      <c r="B30" s="111"/>
      <c r="C30" s="111"/>
      <c r="D30" s="111"/>
      <c r="E30" s="37"/>
      <c r="F30" s="118" t="s">
        <v>581</v>
      </c>
      <c r="G30" s="6"/>
      <c r="H30" s="6"/>
      <c r="I30" s="6"/>
      <c r="J30" s="119"/>
      <c r="K30" s="120"/>
      <c r="L30" s="120"/>
      <c r="M30" s="121"/>
      <c r="N30" s="1"/>
      <c r="O30" s="12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1" t="s">
        <v>582</v>
      </c>
      <c r="B31" s="111"/>
      <c r="C31" s="111"/>
      <c r="D31" s="111" t="s">
        <v>583</v>
      </c>
      <c r="E31" s="6"/>
      <c r="F31" s="118" t="s">
        <v>584</v>
      </c>
      <c r="G31" s="6"/>
      <c r="H31" s="6"/>
      <c r="I31" s="6"/>
      <c r="J31" s="119"/>
      <c r="K31" s="120"/>
      <c r="L31" s="120"/>
      <c r="M31" s="121"/>
      <c r="N31" s="1"/>
      <c r="O31" s="122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1"/>
      <c r="B32" s="111"/>
      <c r="C32" s="111"/>
      <c r="D32" s="111"/>
      <c r="E32" s="6"/>
      <c r="F32" s="6"/>
      <c r="G32" s="6"/>
      <c r="H32" s="6"/>
      <c r="I32" s="6"/>
      <c r="J32" s="123"/>
      <c r="K32" s="120"/>
      <c r="L32" s="120"/>
      <c r="M32" s="6"/>
      <c r="N32" s="124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18"/>
      <c r="B33" s="218"/>
      <c r="C33" s="218"/>
      <c r="D33" s="218"/>
      <c r="E33" s="219"/>
      <c r="F33" s="219"/>
      <c r="G33" s="219"/>
      <c r="H33" s="219"/>
      <c r="I33" s="219"/>
      <c r="J33" s="220"/>
      <c r="K33" s="221"/>
      <c r="L33" s="221"/>
      <c r="M33" s="219"/>
      <c r="N33" s="222"/>
      <c r="O33" s="22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3"/>
      <c r="K34" s="120"/>
      <c r="L34" s="121"/>
      <c r="M34" s="6"/>
      <c r="N34" s="124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4" t="s">
        <v>589</v>
      </c>
      <c r="B35" s="134"/>
      <c r="C35" s="134"/>
      <c r="D35" s="134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3" t="s">
        <v>16</v>
      </c>
      <c r="B36" s="93" t="s">
        <v>551</v>
      </c>
      <c r="C36" s="93"/>
      <c r="D36" s="94" t="s">
        <v>562</v>
      </c>
      <c r="E36" s="93" t="s">
        <v>563</v>
      </c>
      <c r="F36" s="93" t="s">
        <v>564</v>
      </c>
      <c r="G36" s="93" t="s">
        <v>585</v>
      </c>
      <c r="H36" s="93" t="s">
        <v>566</v>
      </c>
      <c r="I36" s="215" t="s">
        <v>567</v>
      </c>
      <c r="J36" s="217" t="s">
        <v>568</v>
      </c>
      <c r="K36" s="216" t="s">
        <v>590</v>
      </c>
      <c r="L36" s="95" t="s">
        <v>570</v>
      </c>
      <c r="M36" s="135" t="s">
        <v>591</v>
      </c>
      <c r="N36" s="93" t="s">
        <v>592</v>
      </c>
      <c r="O36" s="92" t="s">
        <v>572</v>
      </c>
      <c r="P36" s="94" t="s">
        <v>573</v>
      </c>
      <c r="Q36" s="25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95">
        <v>1</v>
      </c>
      <c r="B37" s="293">
        <v>45379</v>
      </c>
      <c r="C37" s="294"/>
      <c r="D37" s="294" t="s">
        <v>912</v>
      </c>
      <c r="E37" s="295" t="s">
        <v>587</v>
      </c>
      <c r="F37" s="295">
        <v>3842.5</v>
      </c>
      <c r="G37" s="295">
        <v>3785</v>
      </c>
      <c r="H37" s="295">
        <v>3785</v>
      </c>
      <c r="I37" s="296" t="s">
        <v>913</v>
      </c>
      <c r="J37" s="285" t="s">
        <v>927</v>
      </c>
      <c r="K37" s="286">
        <f t="shared" ref="K37:K43" si="12">H37-F37</f>
        <v>-57.5</v>
      </c>
      <c r="L37" s="287">
        <f t="shared" ref="L37" si="13">(H37*N37)*0.03%</f>
        <v>198.71249999999998</v>
      </c>
      <c r="M37" s="288">
        <f t="shared" ref="M37" si="14">(K37*N37)-L37</f>
        <v>-10261.2125</v>
      </c>
      <c r="N37" s="286">
        <v>175</v>
      </c>
      <c r="O37" s="289" t="s">
        <v>588</v>
      </c>
      <c r="P37" s="290">
        <v>45352</v>
      </c>
      <c r="Q37" s="252"/>
      <c r="R37" s="136"/>
      <c r="S37" s="54" t="s">
        <v>577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295">
        <v>2</v>
      </c>
      <c r="B38" s="293">
        <v>45383</v>
      </c>
      <c r="C38" s="294"/>
      <c r="D38" s="294" t="s">
        <v>921</v>
      </c>
      <c r="E38" s="295" t="s">
        <v>587</v>
      </c>
      <c r="F38" s="295">
        <v>12605</v>
      </c>
      <c r="G38" s="295">
        <v>12400</v>
      </c>
      <c r="H38" s="295">
        <v>12445</v>
      </c>
      <c r="I38" s="296" t="s">
        <v>922</v>
      </c>
      <c r="J38" s="285" t="s">
        <v>977</v>
      </c>
      <c r="K38" s="286">
        <f t="shared" si="12"/>
        <v>-160</v>
      </c>
      <c r="L38" s="287">
        <f t="shared" ref="L38" si="15">(H38*N38)*0.03%</f>
        <v>186.67499999999998</v>
      </c>
      <c r="M38" s="288">
        <f t="shared" ref="M38" si="16">(K38*N38)-L38</f>
        <v>-8186.6750000000002</v>
      </c>
      <c r="N38" s="286">
        <v>50</v>
      </c>
      <c r="O38" s="289" t="s">
        <v>588</v>
      </c>
      <c r="P38" s="290">
        <v>45386</v>
      </c>
      <c r="Q38" s="252"/>
      <c r="R38" s="136"/>
      <c r="S38" s="54" t="s">
        <v>769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304">
        <v>3</v>
      </c>
      <c r="B39" s="301">
        <v>45293</v>
      </c>
      <c r="C39" s="303"/>
      <c r="D39" s="303" t="s">
        <v>931</v>
      </c>
      <c r="E39" s="304" t="s">
        <v>587</v>
      </c>
      <c r="F39" s="304">
        <v>1501</v>
      </c>
      <c r="G39" s="304">
        <v>1480</v>
      </c>
      <c r="H39" s="304">
        <v>1527.5</v>
      </c>
      <c r="I39" s="305" t="s">
        <v>932</v>
      </c>
      <c r="J39" s="326" t="s">
        <v>968</v>
      </c>
      <c r="K39" s="327">
        <f t="shared" si="12"/>
        <v>26.5</v>
      </c>
      <c r="L39" s="328">
        <f t="shared" ref="L39:L40" si="17">(H39*N39)*0.03%</f>
        <v>252.03749999999997</v>
      </c>
      <c r="M39" s="329">
        <f t="shared" ref="M39:M40" si="18">(K39*N39)-L39</f>
        <v>14322.9625</v>
      </c>
      <c r="N39" s="327">
        <v>550</v>
      </c>
      <c r="O39" s="330" t="s">
        <v>578</v>
      </c>
      <c r="P39" s="331">
        <v>45386</v>
      </c>
      <c r="Q39" s="252"/>
      <c r="R39" s="136"/>
      <c r="S39" s="54" t="s">
        <v>577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295">
        <v>4</v>
      </c>
      <c r="B40" s="293">
        <v>45384</v>
      </c>
      <c r="C40" s="294"/>
      <c r="D40" s="294" t="s">
        <v>940</v>
      </c>
      <c r="E40" s="295" t="s">
        <v>587</v>
      </c>
      <c r="F40" s="295">
        <v>3176</v>
      </c>
      <c r="G40" s="295">
        <v>3104</v>
      </c>
      <c r="H40" s="295">
        <v>3104</v>
      </c>
      <c r="I40" s="296" t="s">
        <v>941</v>
      </c>
      <c r="J40" s="285" t="s">
        <v>1032</v>
      </c>
      <c r="K40" s="286">
        <f t="shared" si="12"/>
        <v>-72</v>
      </c>
      <c r="L40" s="287">
        <f t="shared" si="17"/>
        <v>139.67999999999998</v>
      </c>
      <c r="M40" s="288">
        <f t="shared" si="18"/>
        <v>-10939.68</v>
      </c>
      <c r="N40" s="286">
        <v>150</v>
      </c>
      <c r="O40" s="289" t="s">
        <v>588</v>
      </c>
      <c r="P40" s="290">
        <v>45390</v>
      </c>
      <c r="Q40" s="252"/>
      <c r="R40" s="136"/>
      <c r="S40" s="54" t="s">
        <v>866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304">
        <v>5</v>
      </c>
      <c r="B41" s="301">
        <v>45384</v>
      </c>
      <c r="C41" s="303"/>
      <c r="D41" s="303" t="s">
        <v>947</v>
      </c>
      <c r="E41" s="304" t="s">
        <v>587</v>
      </c>
      <c r="F41" s="304">
        <v>2013</v>
      </c>
      <c r="G41" s="304">
        <v>1975</v>
      </c>
      <c r="H41" s="304">
        <v>2050</v>
      </c>
      <c r="I41" s="305" t="s">
        <v>948</v>
      </c>
      <c r="J41" s="326" t="s">
        <v>960</v>
      </c>
      <c r="K41" s="327">
        <f t="shared" si="12"/>
        <v>37</v>
      </c>
      <c r="L41" s="328">
        <f t="shared" ref="L41" si="19">(H41*N41)*0.03%</f>
        <v>153.75</v>
      </c>
      <c r="M41" s="329">
        <f t="shared" ref="M41" si="20">(K41*N41)-L41</f>
        <v>9096.25</v>
      </c>
      <c r="N41" s="327">
        <v>250</v>
      </c>
      <c r="O41" s="330" t="s">
        <v>578</v>
      </c>
      <c r="P41" s="331">
        <v>45385</v>
      </c>
      <c r="Q41" s="252"/>
      <c r="R41" s="136"/>
      <c r="S41" s="54" t="s">
        <v>866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304">
        <v>6</v>
      </c>
      <c r="B42" s="301">
        <v>45384</v>
      </c>
      <c r="C42" s="303"/>
      <c r="D42" s="303" t="s">
        <v>949</v>
      </c>
      <c r="E42" s="304" t="s">
        <v>587</v>
      </c>
      <c r="F42" s="304">
        <v>10120</v>
      </c>
      <c r="G42" s="304">
        <v>10000</v>
      </c>
      <c r="H42" s="304">
        <v>10290</v>
      </c>
      <c r="I42" s="305" t="s">
        <v>950</v>
      </c>
      <c r="J42" s="326" t="s">
        <v>804</v>
      </c>
      <c r="K42" s="327">
        <f t="shared" si="12"/>
        <v>170</v>
      </c>
      <c r="L42" s="328">
        <f t="shared" ref="L42:L43" si="21">(H42*N42)*0.03%</f>
        <v>308.7</v>
      </c>
      <c r="M42" s="329">
        <f t="shared" ref="M42:M43" si="22">(K42*N42)-L42</f>
        <v>16691.3</v>
      </c>
      <c r="N42" s="327">
        <v>100</v>
      </c>
      <c r="O42" s="330" t="s">
        <v>578</v>
      </c>
      <c r="P42" s="331">
        <v>45385</v>
      </c>
      <c r="Q42" s="252"/>
      <c r="R42" s="136"/>
      <c r="S42" s="54" t="s">
        <v>577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295">
        <v>7</v>
      </c>
      <c r="B43" s="293">
        <v>45385</v>
      </c>
      <c r="C43" s="294"/>
      <c r="D43" s="294" t="s">
        <v>949</v>
      </c>
      <c r="E43" s="295" t="s">
        <v>587</v>
      </c>
      <c r="F43" s="295">
        <v>10100</v>
      </c>
      <c r="G43" s="295">
        <v>10000</v>
      </c>
      <c r="H43" s="295">
        <v>10000</v>
      </c>
      <c r="I43" s="296" t="s">
        <v>950</v>
      </c>
      <c r="J43" s="285" t="s">
        <v>969</v>
      </c>
      <c r="K43" s="286">
        <f t="shared" si="12"/>
        <v>-100</v>
      </c>
      <c r="L43" s="287">
        <f t="shared" si="21"/>
        <v>300</v>
      </c>
      <c r="M43" s="288">
        <f t="shared" si="22"/>
        <v>-10300</v>
      </c>
      <c r="N43" s="286">
        <v>100</v>
      </c>
      <c r="O43" s="289" t="s">
        <v>588</v>
      </c>
      <c r="P43" s="290">
        <v>45386</v>
      </c>
      <c r="Q43" s="252"/>
      <c r="R43" s="136"/>
      <c r="S43" s="54" t="s">
        <v>577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205">
        <v>8</v>
      </c>
      <c r="B44" s="258">
        <v>45386</v>
      </c>
      <c r="C44" s="253"/>
      <c r="D44" s="253" t="s">
        <v>978</v>
      </c>
      <c r="E44" s="205" t="s">
        <v>587</v>
      </c>
      <c r="F44" s="205" t="s">
        <v>979</v>
      </c>
      <c r="G44" s="205">
        <v>1470</v>
      </c>
      <c r="H44" s="205"/>
      <c r="I44" s="207" t="s">
        <v>932</v>
      </c>
      <c r="J44" s="204" t="s">
        <v>576</v>
      </c>
      <c r="K44" s="96"/>
      <c r="L44" s="98"/>
      <c r="M44" s="255"/>
      <c r="N44" s="96"/>
      <c r="O44" s="97"/>
      <c r="P44" s="259"/>
      <c r="Q44" s="252"/>
      <c r="R44" s="136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304">
        <v>9</v>
      </c>
      <c r="B45" s="301">
        <v>45387</v>
      </c>
      <c r="C45" s="303"/>
      <c r="D45" s="303" t="s">
        <v>993</v>
      </c>
      <c r="E45" s="304" t="s">
        <v>587</v>
      </c>
      <c r="F45" s="304">
        <v>1553</v>
      </c>
      <c r="G45" s="304">
        <v>1532</v>
      </c>
      <c r="H45" s="304">
        <v>1571.5</v>
      </c>
      <c r="I45" s="305" t="s">
        <v>994</v>
      </c>
      <c r="J45" s="326" t="s">
        <v>1018</v>
      </c>
      <c r="K45" s="327">
        <f>H45-F45</f>
        <v>18.5</v>
      </c>
      <c r="L45" s="328">
        <f t="shared" ref="L45" si="23">(H45*N45)*0.03%</f>
        <v>235.72499999999997</v>
      </c>
      <c r="M45" s="329">
        <f t="shared" ref="M45" si="24">(K45*N45)-L45</f>
        <v>9014.2749999999996</v>
      </c>
      <c r="N45" s="327">
        <v>500</v>
      </c>
      <c r="O45" s="330" t="s">
        <v>578</v>
      </c>
      <c r="P45" s="331">
        <v>45390</v>
      </c>
      <c r="Q45" s="252"/>
      <c r="R45" s="136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205">
        <v>10</v>
      </c>
      <c r="B46" s="258">
        <v>45390</v>
      </c>
      <c r="C46" s="253"/>
      <c r="D46" s="253" t="s">
        <v>1023</v>
      </c>
      <c r="E46" s="205" t="s">
        <v>587</v>
      </c>
      <c r="F46" s="205" t="s">
        <v>1024</v>
      </c>
      <c r="G46" s="205">
        <v>716</v>
      </c>
      <c r="H46" s="205"/>
      <c r="I46" s="207" t="s">
        <v>1025</v>
      </c>
      <c r="J46" s="204" t="s">
        <v>576</v>
      </c>
      <c r="K46" s="96"/>
      <c r="L46" s="98"/>
      <c r="M46" s="255"/>
      <c r="N46" s="96"/>
      <c r="O46" s="97"/>
      <c r="P46" s="259"/>
      <c r="Q46" s="252"/>
      <c r="R46" s="136"/>
      <c r="S46" s="5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295">
        <v>11</v>
      </c>
      <c r="B47" s="293">
        <v>45390</v>
      </c>
      <c r="C47" s="294"/>
      <c r="D47" s="294" t="s">
        <v>993</v>
      </c>
      <c r="E47" s="295" t="s">
        <v>587</v>
      </c>
      <c r="F47" s="295">
        <v>1555</v>
      </c>
      <c r="G47" s="295">
        <v>1534</v>
      </c>
      <c r="H47" s="295">
        <v>1534</v>
      </c>
      <c r="I47" s="296" t="s">
        <v>1028</v>
      </c>
      <c r="J47" s="285" t="s">
        <v>1029</v>
      </c>
      <c r="K47" s="286">
        <f>H47-F47</f>
        <v>-21</v>
      </c>
      <c r="L47" s="287">
        <f t="shared" ref="L47" si="25">(H47*N47)*0.03%</f>
        <v>230.09999999999997</v>
      </c>
      <c r="M47" s="288">
        <f t="shared" ref="M47" si="26">(K47*N47)-L47</f>
        <v>-10730.1</v>
      </c>
      <c r="N47" s="286">
        <v>500</v>
      </c>
      <c r="O47" s="289" t="s">
        <v>588</v>
      </c>
      <c r="P47" s="290">
        <v>45390</v>
      </c>
      <c r="Q47" s="252"/>
      <c r="R47" s="136"/>
      <c r="S47" s="5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205"/>
      <c r="B48" s="258"/>
      <c r="C48" s="253"/>
      <c r="D48" s="253"/>
      <c r="E48" s="205"/>
      <c r="F48" s="205"/>
      <c r="G48" s="205"/>
      <c r="H48" s="205"/>
      <c r="I48" s="207"/>
      <c r="J48" s="204"/>
      <c r="K48" s="96"/>
      <c r="L48" s="98"/>
      <c r="M48" s="255"/>
      <c r="N48" s="96"/>
      <c r="O48" s="97"/>
      <c r="P48" s="259"/>
      <c r="Q48" s="252"/>
      <c r="R48" s="136"/>
      <c r="S48" s="5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205"/>
      <c r="B49" s="258"/>
      <c r="C49" s="253"/>
      <c r="D49" s="253"/>
      <c r="E49" s="205"/>
      <c r="F49" s="205"/>
      <c r="G49" s="205"/>
      <c r="H49" s="205"/>
      <c r="I49" s="207"/>
      <c r="J49" s="204"/>
      <c r="K49" s="96"/>
      <c r="L49" s="98"/>
      <c r="M49" s="255"/>
      <c r="N49" s="96"/>
      <c r="O49" s="97"/>
      <c r="P49" s="259"/>
      <c r="Q49" s="252"/>
      <c r="R49" s="136"/>
      <c r="S49" s="5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1" spans="1:39" ht="12.75" customHeight="1">
      <c r="A51" s="137"/>
      <c r="B51" s="139"/>
      <c r="C51" s="136"/>
      <c r="D51" s="136"/>
      <c r="E51" s="137"/>
      <c r="F51" s="137"/>
      <c r="G51" s="137"/>
      <c r="H51" s="140"/>
      <c r="I51" s="140"/>
      <c r="J51" s="140"/>
      <c r="K51" s="136"/>
      <c r="L51" s="137"/>
      <c r="M51" s="137"/>
      <c r="N51" s="137"/>
      <c r="O51" s="140"/>
      <c r="P51" s="140"/>
      <c r="Q51" s="140"/>
      <c r="R51" s="136"/>
      <c r="S51" s="5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>
      <c r="A52" s="141" t="s">
        <v>593</v>
      </c>
      <c r="B52" s="141"/>
      <c r="C52" s="141"/>
      <c r="D52" s="141"/>
      <c r="E52" s="142"/>
      <c r="F52" s="104"/>
      <c r="G52" s="104"/>
      <c r="H52" s="104"/>
      <c r="I52" s="104"/>
      <c r="J52" s="1"/>
      <c r="K52" s="6"/>
      <c r="L52" s="6"/>
      <c r="M52" s="6"/>
      <c r="N52" s="1"/>
      <c r="O52" s="1"/>
      <c r="P52" s="37"/>
      <c r="Q52" s="37"/>
      <c r="R52" s="37"/>
      <c r="S52" s="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7"/>
      <c r="AH52" s="37"/>
      <c r="AI52" s="37"/>
      <c r="AJ52" s="37"/>
      <c r="AK52" s="37"/>
      <c r="AL52" s="37"/>
      <c r="AM52" s="37"/>
    </row>
    <row r="53" spans="1:39" ht="38.25">
      <c r="A53" s="93" t="s">
        <v>16</v>
      </c>
      <c r="B53" s="93" t="s">
        <v>551</v>
      </c>
      <c r="C53" s="93"/>
      <c r="D53" s="94" t="s">
        <v>562</v>
      </c>
      <c r="E53" s="93" t="s">
        <v>563</v>
      </c>
      <c r="F53" s="93" t="s">
        <v>564</v>
      </c>
      <c r="G53" s="93" t="s">
        <v>585</v>
      </c>
      <c r="H53" s="93" t="s">
        <v>566</v>
      </c>
      <c r="I53" s="93" t="s">
        <v>567</v>
      </c>
      <c r="J53" s="92" t="s">
        <v>568</v>
      </c>
      <c r="K53" s="92" t="s">
        <v>594</v>
      </c>
      <c r="L53" s="95" t="s">
        <v>570</v>
      </c>
      <c r="M53" s="135" t="s">
        <v>591</v>
      </c>
      <c r="N53" s="93" t="s">
        <v>592</v>
      </c>
      <c r="O53" s="93" t="s">
        <v>572</v>
      </c>
      <c r="P53" s="94" t="s">
        <v>573</v>
      </c>
      <c r="Q53" s="256"/>
      <c r="R53" s="37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7"/>
      <c r="AH53" s="37"/>
      <c r="AI53" s="37"/>
      <c r="AJ53" s="37"/>
      <c r="AK53" s="37"/>
      <c r="AL53" s="37"/>
      <c r="AM53" s="37"/>
    </row>
    <row r="54" spans="1:39" ht="12.75" customHeight="1">
      <c r="A54" s="359">
        <v>1</v>
      </c>
      <c r="B54" s="357">
        <v>45373</v>
      </c>
      <c r="C54" s="303"/>
      <c r="D54" s="303" t="s">
        <v>900</v>
      </c>
      <c r="E54" s="304" t="s">
        <v>587</v>
      </c>
      <c r="F54" s="304">
        <v>49</v>
      </c>
      <c r="G54" s="304"/>
      <c r="H54" s="304">
        <v>57.5</v>
      </c>
      <c r="I54" s="305"/>
      <c r="J54" s="361" t="s">
        <v>937</v>
      </c>
      <c r="K54" s="298">
        <f>H54-F54</f>
        <v>8.5</v>
      </c>
      <c r="L54" s="299">
        <v>50</v>
      </c>
      <c r="M54" s="363">
        <v>1400</v>
      </c>
      <c r="N54" s="298">
        <v>200</v>
      </c>
      <c r="O54" s="361" t="s">
        <v>578</v>
      </c>
      <c r="P54" s="357">
        <v>45384</v>
      </c>
      <c r="Q54" s="252"/>
      <c r="R54" s="136"/>
      <c r="S54" s="54" t="s">
        <v>577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360"/>
      <c r="B55" s="358"/>
      <c r="C55" s="303"/>
      <c r="D55" s="303" t="s">
        <v>901</v>
      </c>
      <c r="E55" s="304" t="s">
        <v>858</v>
      </c>
      <c r="F55" s="304">
        <v>19.5</v>
      </c>
      <c r="G55" s="304"/>
      <c r="H55" s="304">
        <v>20.5</v>
      </c>
      <c r="I55" s="305"/>
      <c r="J55" s="362"/>
      <c r="K55" s="298">
        <f>F55-H55</f>
        <v>-1</v>
      </c>
      <c r="L55" s="299">
        <v>50</v>
      </c>
      <c r="M55" s="364"/>
      <c r="N55" s="298">
        <v>200</v>
      </c>
      <c r="O55" s="362"/>
      <c r="P55" s="358"/>
      <c r="Q55" s="252"/>
      <c r="R55" s="136"/>
      <c r="S55" s="5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359">
        <v>2</v>
      </c>
      <c r="B56" s="357">
        <v>45379</v>
      </c>
      <c r="C56" s="303"/>
      <c r="D56" s="303" t="s">
        <v>914</v>
      </c>
      <c r="E56" s="304" t="s">
        <v>587</v>
      </c>
      <c r="F56" s="304">
        <v>325</v>
      </c>
      <c r="G56" s="304"/>
      <c r="H56" s="304">
        <v>475</v>
      </c>
      <c r="I56" s="305"/>
      <c r="J56" s="361" t="s">
        <v>920</v>
      </c>
      <c r="K56" s="298">
        <f t="shared" ref="K56" si="27">H56-F56</f>
        <v>150</v>
      </c>
      <c r="L56" s="299">
        <v>50</v>
      </c>
      <c r="M56" s="363">
        <v>1175</v>
      </c>
      <c r="N56" s="298">
        <v>15</v>
      </c>
      <c r="O56" s="361" t="s">
        <v>578</v>
      </c>
      <c r="P56" s="357">
        <v>45383</v>
      </c>
      <c r="Q56" s="252"/>
      <c r="R56" s="136"/>
      <c r="S56" s="54" t="s">
        <v>577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360"/>
      <c r="B57" s="358"/>
      <c r="C57" s="303"/>
      <c r="D57" s="303" t="s">
        <v>915</v>
      </c>
      <c r="E57" s="304" t="s">
        <v>858</v>
      </c>
      <c r="F57" s="304">
        <v>130</v>
      </c>
      <c r="G57" s="304"/>
      <c r="H57" s="304">
        <v>195</v>
      </c>
      <c r="I57" s="305"/>
      <c r="J57" s="362"/>
      <c r="K57" s="298">
        <f>F57-H57</f>
        <v>-65</v>
      </c>
      <c r="L57" s="299">
        <v>50</v>
      </c>
      <c r="M57" s="364"/>
      <c r="N57" s="298">
        <v>15</v>
      </c>
      <c r="O57" s="362"/>
      <c r="P57" s="358"/>
      <c r="Q57" s="252"/>
      <c r="R57" s="136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353">
        <v>3</v>
      </c>
      <c r="B58" s="355">
        <v>45379</v>
      </c>
      <c r="C58" s="294"/>
      <c r="D58" s="294" t="s">
        <v>916</v>
      </c>
      <c r="E58" s="295" t="s">
        <v>858</v>
      </c>
      <c r="F58" s="295">
        <v>46</v>
      </c>
      <c r="G58" s="295"/>
      <c r="H58" s="295">
        <v>11</v>
      </c>
      <c r="I58" s="296"/>
      <c r="J58" s="373" t="s">
        <v>919</v>
      </c>
      <c r="K58" s="291">
        <f>F58-H58</f>
        <v>35</v>
      </c>
      <c r="L58" s="292">
        <v>50</v>
      </c>
      <c r="M58" s="371">
        <v>-2460</v>
      </c>
      <c r="N58" s="291">
        <v>40</v>
      </c>
      <c r="O58" s="373" t="s">
        <v>588</v>
      </c>
      <c r="P58" s="355">
        <v>45383</v>
      </c>
      <c r="Q58" s="252"/>
      <c r="R58" s="136"/>
      <c r="S58" s="54" t="s">
        <v>866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354"/>
      <c r="B59" s="356"/>
      <c r="C59" s="294"/>
      <c r="D59" s="294" t="s">
        <v>917</v>
      </c>
      <c r="E59" s="295" t="s">
        <v>858</v>
      </c>
      <c r="F59" s="295">
        <v>53.5</v>
      </c>
      <c r="G59" s="295"/>
      <c r="H59" s="295">
        <v>147.5</v>
      </c>
      <c r="I59" s="296"/>
      <c r="J59" s="374"/>
      <c r="K59" s="291">
        <f>F59-H59</f>
        <v>-94</v>
      </c>
      <c r="L59" s="292">
        <v>50</v>
      </c>
      <c r="M59" s="372"/>
      <c r="N59" s="291">
        <v>40</v>
      </c>
      <c r="O59" s="374"/>
      <c r="P59" s="356"/>
      <c r="Q59" s="252"/>
      <c r="R59" s="136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306">
        <v>4</v>
      </c>
      <c r="B60" s="302">
        <v>45383</v>
      </c>
      <c r="C60" s="303"/>
      <c r="D60" s="303" t="s">
        <v>925</v>
      </c>
      <c r="E60" s="304" t="s">
        <v>858</v>
      </c>
      <c r="F60" s="304">
        <v>124</v>
      </c>
      <c r="G60" s="304">
        <v>155</v>
      </c>
      <c r="H60" s="304">
        <v>104</v>
      </c>
      <c r="I60" s="305" t="s">
        <v>923</v>
      </c>
      <c r="J60" s="297" t="s">
        <v>924</v>
      </c>
      <c r="K60" s="298">
        <f>F60-H60</f>
        <v>20</v>
      </c>
      <c r="L60" s="299">
        <v>50</v>
      </c>
      <c r="M60" s="300">
        <f t="shared" ref="M60" si="28">(K60*N60)-L60</f>
        <v>950</v>
      </c>
      <c r="N60" s="298">
        <v>50</v>
      </c>
      <c r="O60" s="297" t="s">
        <v>578</v>
      </c>
      <c r="P60" s="301">
        <v>45383</v>
      </c>
      <c r="Q60" s="252"/>
      <c r="R60" s="136"/>
      <c r="S60" s="54" t="s">
        <v>577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306">
        <v>5</v>
      </c>
      <c r="B61" s="302">
        <v>45384</v>
      </c>
      <c r="C61" s="303"/>
      <c r="D61" s="303" t="s">
        <v>933</v>
      </c>
      <c r="E61" s="304" t="s">
        <v>587</v>
      </c>
      <c r="F61" s="304">
        <v>21.5</v>
      </c>
      <c r="G61" s="304">
        <v>0</v>
      </c>
      <c r="H61" s="304">
        <v>46.5</v>
      </c>
      <c r="I61" s="305" t="s">
        <v>934</v>
      </c>
      <c r="J61" s="297" t="s">
        <v>745</v>
      </c>
      <c r="K61" s="298">
        <f>H61-F61</f>
        <v>25</v>
      </c>
      <c r="L61" s="299">
        <v>50</v>
      </c>
      <c r="M61" s="300">
        <f t="shared" ref="M61" si="29">(K61*N61)-L61</f>
        <v>950</v>
      </c>
      <c r="N61" s="298">
        <v>40</v>
      </c>
      <c r="O61" s="297" t="s">
        <v>578</v>
      </c>
      <c r="P61" s="301">
        <v>45384</v>
      </c>
      <c r="Q61" s="252"/>
      <c r="R61" s="136"/>
      <c r="S61" s="54" t="s">
        <v>866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359">
        <v>6</v>
      </c>
      <c r="B62" s="357">
        <v>45384</v>
      </c>
      <c r="C62" s="303"/>
      <c r="D62" s="303" t="s">
        <v>938</v>
      </c>
      <c r="E62" s="304" t="s">
        <v>587</v>
      </c>
      <c r="F62" s="304">
        <v>24.5</v>
      </c>
      <c r="G62" s="304"/>
      <c r="H62" s="304">
        <v>40.5</v>
      </c>
      <c r="I62" s="305"/>
      <c r="J62" s="361" t="s">
        <v>942</v>
      </c>
      <c r="K62" s="298">
        <f>H62-F62</f>
        <v>16</v>
      </c>
      <c r="L62" s="299">
        <v>50</v>
      </c>
      <c r="M62" s="363">
        <v>4850</v>
      </c>
      <c r="N62" s="298">
        <v>900</v>
      </c>
      <c r="O62" s="361" t="s">
        <v>578</v>
      </c>
      <c r="P62" s="357">
        <v>45384</v>
      </c>
      <c r="Q62" s="252"/>
      <c r="R62" s="136"/>
      <c r="S62" s="54" t="s">
        <v>577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360"/>
      <c r="B63" s="358"/>
      <c r="C63" s="303"/>
      <c r="D63" s="303" t="s">
        <v>939</v>
      </c>
      <c r="E63" s="304" t="s">
        <v>858</v>
      </c>
      <c r="F63" s="304">
        <v>14</v>
      </c>
      <c r="G63" s="304"/>
      <c r="H63" s="304">
        <v>24.5</v>
      </c>
      <c r="I63" s="305"/>
      <c r="J63" s="362"/>
      <c r="K63" s="298">
        <f>F63-H63</f>
        <v>-10.5</v>
      </c>
      <c r="L63" s="299">
        <v>50</v>
      </c>
      <c r="M63" s="364"/>
      <c r="N63" s="298">
        <v>900</v>
      </c>
      <c r="O63" s="362"/>
      <c r="P63" s="358"/>
      <c r="Q63" s="252"/>
      <c r="R63" s="136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4" spans="1:39" ht="12.75" customHeight="1">
      <c r="A64" s="316">
        <v>7</v>
      </c>
      <c r="B64" s="317">
        <v>45384</v>
      </c>
      <c r="C64" s="318"/>
      <c r="D64" s="318" t="s">
        <v>933</v>
      </c>
      <c r="E64" s="319" t="s">
        <v>587</v>
      </c>
      <c r="F64" s="319">
        <v>6</v>
      </c>
      <c r="G64" s="319">
        <v>0</v>
      </c>
      <c r="H64" s="319">
        <v>0</v>
      </c>
      <c r="I64" s="320" t="s">
        <v>943</v>
      </c>
      <c r="J64" s="321" t="s">
        <v>944</v>
      </c>
      <c r="K64" s="322">
        <f>H64-F64</f>
        <v>-6</v>
      </c>
      <c r="L64" s="323">
        <v>50</v>
      </c>
      <c r="M64" s="324">
        <f t="shared" ref="M64" si="30">(K64*N64)-L64</f>
        <v>-290</v>
      </c>
      <c r="N64" s="322">
        <v>40</v>
      </c>
      <c r="O64" s="321" t="s">
        <v>595</v>
      </c>
      <c r="P64" s="325">
        <v>45384</v>
      </c>
      <c r="Q64" s="252"/>
      <c r="R64" s="136"/>
      <c r="S64" s="54" t="s">
        <v>866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7"/>
      <c r="AH64" s="138"/>
      <c r="AI64" s="136"/>
      <c r="AJ64" s="136"/>
      <c r="AK64" s="137"/>
      <c r="AL64" s="137"/>
      <c r="AM64" s="137"/>
    </row>
    <row r="65" spans="1:39" ht="12.75" customHeight="1">
      <c r="A65" s="359">
        <v>8</v>
      </c>
      <c r="B65" s="357">
        <v>45385</v>
      </c>
      <c r="C65" s="303"/>
      <c r="D65" s="303" t="s">
        <v>953</v>
      </c>
      <c r="E65" s="304" t="s">
        <v>587</v>
      </c>
      <c r="F65" s="304">
        <v>345</v>
      </c>
      <c r="G65" s="304"/>
      <c r="H65" s="304">
        <v>505</v>
      </c>
      <c r="I65" s="305"/>
      <c r="J65" s="361" t="s">
        <v>957</v>
      </c>
      <c r="K65" s="298">
        <f>H65-F65</f>
        <v>160</v>
      </c>
      <c r="L65" s="299">
        <v>50</v>
      </c>
      <c r="M65" s="363">
        <v>1025</v>
      </c>
      <c r="N65" s="298">
        <v>15</v>
      </c>
      <c r="O65" s="361" t="s">
        <v>578</v>
      </c>
      <c r="P65" s="357">
        <v>45385</v>
      </c>
      <c r="Q65" s="252"/>
      <c r="R65" s="136"/>
      <c r="S65" s="54" t="s">
        <v>577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 ht="12.75" customHeight="1">
      <c r="A66" s="360"/>
      <c r="B66" s="358"/>
      <c r="C66" s="303"/>
      <c r="D66" s="303" t="s">
        <v>954</v>
      </c>
      <c r="E66" s="304" t="s">
        <v>858</v>
      </c>
      <c r="F66" s="304">
        <v>155</v>
      </c>
      <c r="G66" s="304"/>
      <c r="H66" s="304">
        <v>240</v>
      </c>
      <c r="I66" s="305"/>
      <c r="J66" s="362"/>
      <c r="K66" s="298">
        <f>F66-H66</f>
        <v>-85</v>
      </c>
      <c r="L66" s="299">
        <v>50</v>
      </c>
      <c r="M66" s="364"/>
      <c r="N66" s="298">
        <v>15</v>
      </c>
      <c r="O66" s="362"/>
      <c r="P66" s="358"/>
      <c r="Q66" s="252"/>
      <c r="R66" s="136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7"/>
      <c r="AH66" s="138"/>
      <c r="AI66" s="136"/>
      <c r="AJ66" s="136"/>
      <c r="AK66" s="137"/>
      <c r="AL66" s="137"/>
      <c r="AM66" s="137"/>
    </row>
    <row r="67" spans="1:39" ht="12.75" customHeight="1">
      <c r="A67" s="306">
        <v>9</v>
      </c>
      <c r="B67" s="302">
        <v>45385</v>
      </c>
      <c r="C67" s="303"/>
      <c r="D67" s="303" t="s">
        <v>958</v>
      </c>
      <c r="E67" s="304" t="s">
        <v>587</v>
      </c>
      <c r="F67" s="304">
        <v>43</v>
      </c>
      <c r="G67" s="304">
        <v>17</v>
      </c>
      <c r="H67" s="304">
        <v>63</v>
      </c>
      <c r="I67" s="305" t="s">
        <v>959</v>
      </c>
      <c r="J67" s="297" t="s">
        <v>924</v>
      </c>
      <c r="K67" s="298">
        <f>H67-F67</f>
        <v>20</v>
      </c>
      <c r="L67" s="299">
        <v>50</v>
      </c>
      <c r="M67" s="300">
        <f t="shared" ref="M67" si="31">(K67*N67)-L67</f>
        <v>950</v>
      </c>
      <c r="N67" s="298">
        <v>50</v>
      </c>
      <c r="O67" s="297" t="s">
        <v>578</v>
      </c>
      <c r="P67" s="301">
        <v>45385</v>
      </c>
      <c r="Q67" s="252"/>
      <c r="R67" s="136"/>
      <c r="S67" s="54" t="s">
        <v>577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7"/>
      <c r="AH67" s="138"/>
      <c r="AI67" s="136"/>
      <c r="AJ67" s="136"/>
      <c r="AK67" s="137"/>
      <c r="AL67" s="137"/>
      <c r="AM67" s="137"/>
    </row>
    <row r="68" spans="1:39" ht="12.75" customHeight="1">
      <c r="A68" s="306">
        <v>10</v>
      </c>
      <c r="B68" s="302">
        <v>45386</v>
      </c>
      <c r="C68" s="303"/>
      <c r="D68" s="303" t="s">
        <v>971</v>
      </c>
      <c r="E68" s="304" t="s">
        <v>587</v>
      </c>
      <c r="F68" s="304">
        <v>39</v>
      </c>
      <c r="G68" s="304">
        <v>5</v>
      </c>
      <c r="H68" s="304">
        <v>76.5</v>
      </c>
      <c r="I68" s="305" t="s">
        <v>972</v>
      </c>
      <c r="J68" s="297" t="s">
        <v>973</v>
      </c>
      <c r="K68" s="298">
        <f>H68-F68</f>
        <v>37.5</v>
      </c>
      <c r="L68" s="299">
        <v>50</v>
      </c>
      <c r="M68" s="300">
        <f t="shared" ref="M68" si="32">(K68*N68)-L68</f>
        <v>1825</v>
      </c>
      <c r="N68" s="298">
        <v>50</v>
      </c>
      <c r="O68" s="297" t="s">
        <v>578</v>
      </c>
      <c r="P68" s="301">
        <v>45386</v>
      </c>
      <c r="Q68" s="252"/>
      <c r="R68" s="136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353">
        <v>11</v>
      </c>
      <c r="B69" s="355">
        <v>45386</v>
      </c>
      <c r="C69" s="294"/>
      <c r="D69" s="294" t="s">
        <v>974</v>
      </c>
      <c r="E69" s="295" t="s">
        <v>587</v>
      </c>
      <c r="F69" s="295">
        <v>23.5</v>
      </c>
      <c r="G69" s="295"/>
      <c r="H69" s="295">
        <v>15</v>
      </c>
      <c r="I69" s="296"/>
      <c r="J69" s="373" t="s">
        <v>996</v>
      </c>
      <c r="K69" s="291">
        <f>H69-F69</f>
        <v>-8.5</v>
      </c>
      <c r="L69" s="292">
        <v>50</v>
      </c>
      <c r="M69" s="371">
        <v>-4707</v>
      </c>
      <c r="N69" s="291">
        <v>950</v>
      </c>
      <c r="O69" s="373" t="s">
        <v>588</v>
      </c>
      <c r="P69" s="355">
        <v>45387</v>
      </c>
      <c r="Q69" s="252"/>
      <c r="R69" s="136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354"/>
      <c r="B70" s="356"/>
      <c r="C70" s="294"/>
      <c r="D70" s="294" t="s">
        <v>975</v>
      </c>
      <c r="E70" s="295" t="s">
        <v>858</v>
      </c>
      <c r="F70" s="332" t="s">
        <v>995</v>
      </c>
      <c r="G70" s="295"/>
      <c r="H70" s="295">
        <v>5.85</v>
      </c>
      <c r="I70" s="296"/>
      <c r="J70" s="374"/>
      <c r="K70" s="333">
        <f>F70-H70</f>
        <v>3.6500000000000004</v>
      </c>
      <c r="L70" s="292">
        <v>50</v>
      </c>
      <c r="M70" s="372"/>
      <c r="N70" s="291">
        <v>950</v>
      </c>
      <c r="O70" s="374"/>
      <c r="P70" s="356"/>
      <c r="Q70" s="252"/>
      <c r="R70" s="136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ht="12.75" customHeight="1">
      <c r="A71" s="359">
        <v>12</v>
      </c>
      <c r="B71" s="357">
        <v>45386</v>
      </c>
      <c r="C71" s="303"/>
      <c r="D71" s="303" t="s">
        <v>939</v>
      </c>
      <c r="E71" s="304" t="s">
        <v>587</v>
      </c>
      <c r="F71" s="304">
        <v>25</v>
      </c>
      <c r="G71" s="304"/>
      <c r="H71" s="304">
        <v>30.5</v>
      </c>
      <c r="I71" s="305"/>
      <c r="J71" s="361" t="s">
        <v>1020</v>
      </c>
      <c r="K71" s="298">
        <f>H71-F71</f>
        <v>5.5</v>
      </c>
      <c r="L71" s="299">
        <v>50</v>
      </c>
      <c r="M71" s="363">
        <v>2600</v>
      </c>
      <c r="N71" s="298">
        <v>900</v>
      </c>
      <c r="O71" s="361" t="s">
        <v>578</v>
      </c>
      <c r="P71" s="357">
        <v>45390</v>
      </c>
      <c r="Q71" s="252"/>
      <c r="R71" s="136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7"/>
      <c r="AH71" s="138"/>
      <c r="AI71" s="136"/>
      <c r="AJ71" s="136"/>
      <c r="AK71" s="137"/>
      <c r="AL71" s="137"/>
      <c r="AM71" s="137"/>
    </row>
    <row r="72" spans="1:39" ht="12.75" customHeight="1">
      <c r="A72" s="360"/>
      <c r="B72" s="358"/>
      <c r="C72" s="303"/>
      <c r="D72" s="303" t="s">
        <v>976</v>
      </c>
      <c r="E72" s="304" t="s">
        <v>858</v>
      </c>
      <c r="F72" s="304">
        <v>15</v>
      </c>
      <c r="G72" s="304"/>
      <c r="H72" s="304">
        <v>17.5</v>
      </c>
      <c r="I72" s="305"/>
      <c r="J72" s="362"/>
      <c r="K72" s="298">
        <f>F72-H72</f>
        <v>-2.5</v>
      </c>
      <c r="L72" s="299">
        <v>50</v>
      </c>
      <c r="M72" s="364"/>
      <c r="N72" s="298">
        <v>900</v>
      </c>
      <c r="O72" s="362"/>
      <c r="P72" s="358"/>
      <c r="Q72" s="252"/>
      <c r="R72" s="136"/>
      <c r="S72" s="5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7"/>
      <c r="AH72" s="138"/>
      <c r="AI72" s="136"/>
      <c r="AJ72" s="136"/>
      <c r="AK72" s="137"/>
      <c r="AL72" s="137"/>
      <c r="AM72" s="137"/>
    </row>
    <row r="73" spans="1:39" ht="12.75" customHeight="1">
      <c r="A73" s="335">
        <v>13</v>
      </c>
      <c r="B73" s="334">
        <v>45387</v>
      </c>
      <c r="C73" s="294"/>
      <c r="D73" s="294" t="s">
        <v>992</v>
      </c>
      <c r="E73" s="295" t="s">
        <v>587</v>
      </c>
      <c r="F73" s="295">
        <v>81</v>
      </c>
      <c r="G73" s="295">
        <v>48</v>
      </c>
      <c r="H73" s="295">
        <v>48</v>
      </c>
      <c r="I73" s="296" t="s">
        <v>1016</v>
      </c>
      <c r="J73" s="339" t="s">
        <v>1017</v>
      </c>
      <c r="K73" s="291">
        <f>H73-F73</f>
        <v>-33</v>
      </c>
      <c r="L73" s="292">
        <v>50</v>
      </c>
      <c r="M73" s="340">
        <f t="shared" ref="M73" si="33">(K73*N73)-L73</f>
        <v>-1700</v>
      </c>
      <c r="N73" s="291">
        <v>50</v>
      </c>
      <c r="O73" s="339" t="s">
        <v>588</v>
      </c>
      <c r="P73" s="293">
        <v>45390</v>
      </c>
      <c r="Q73" s="252"/>
      <c r="R73" s="136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7"/>
      <c r="AH73" s="138"/>
      <c r="AI73" s="136"/>
      <c r="AJ73" s="136"/>
      <c r="AK73" s="137"/>
      <c r="AL73" s="137"/>
      <c r="AM73" s="137"/>
    </row>
    <row r="74" spans="1:39" ht="12.75" customHeight="1">
      <c r="A74" s="335">
        <v>14</v>
      </c>
      <c r="B74" s="334">
        <v>45390</v>
      </c>
      <c r="C74" s="294"/>
      <c r="D74" s="294" t="s">
        <v>1030</v>
      </c>
      <c r="E74" s="295" t="s">
        <v>587</v>
      </c>
      <c r="F74" s="295">
        <v>295</v>
      </c>
      <c r="G74" s="295">
        <v>200</v>
      </c>
      <c r="H74" s="295">
        <v>200</v>
      </c>
      <c r="I74" s="296" t="s">
        <v>1031</v>
      </c>
      <c r="J74" s="339" t="s">
        <v>699</v>
      </c>
      <c r="K74" s="291">
        <f>H74-F74</f>
        <v>-95</v>
      </c>
      <c r="L74" s="292">
        <v>50</v>
      </c>
      <c r="M74" s="340">
        <f t="shared" ref="M74" si="34">(K74*N74)-L74</f>
        <v>-1475</v>
      </c>
      <c r="N74" s="291">
        <v>15</v>
      </c>
      <c r="O74" s="339" t="s">
        <v>588</v>
      </c>
      <c r="P74" s="293">
        <v>45390</v>
      </c>
      <c r="Q74" s="252"/>
      <c r="R74" s="136"/>
      <c r="S74" s="5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7"/>
      <c r="AH74" s="138"/>
      <c r="AI74" s="136"/>
      <c r="AJ74" s="136"/>
      <c r="AK74" s="137"/>
      <c r="AL74" s="137"/>
      <c r="AM74" s="137"/>
    </row>
    <row r="75" spans="1:39" ht="12.75" customHeight="1">
      <c r="A75" s="367">
        <v>15</v>
      </c>
      <c r="B75" s="369">
        <v>45390</v>
      </c>
      <c r="C75" s="253"/>
      <c r="D75" s="253" t="s">
        <v>1033</v>
      </c>
      <c r="E75" s="205" t="s">
        <v>858</v>
      </c>
      <c r="F75" s="205" t="s">
        <v>1035</v>
      </c>
      <c r="G75" s="205"/>
      <c r="H75" s="205"/>
      <c r="I75" s="207"/>
      <c r="J75" s="365" t="s">
        <v>576</v>
      </c>
      <c r="K75" s="205"/>
      <c r="L75" s="208"/>
      <c r="M75" s="284"/>
      <c r="N75" s="205"/>
      <c r="O75" s="338"/>
      <c r="P75" s="337"/>
      <c r="Q75" s="252"/>
      <c r="R75" s="136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7"/>
      <c r="AH75" s="138"/>
      <c r="AI75" s="136"/>
      <c r="AJ75" s="136"/>
      <c r="AK75" s="137"/>
      <c r="AL75" s="137"/>
      <c r="AM75" s="137"/>
    </row>
    <row r="76" spans="1:39" ht="12.75" customHeight="1">
      <c r="A76" s="368"/>
      <c r="B76" s="370"/>
      <c r="C76" s="253"/>
      <c r="D76" s="253" t="s">
        <v>1034</v>
      </c>
      <c r="E76" s="205" t="s">
        <v>858</v>
      </c>
      <c r="F76" s="205" t="s">
        <v>1036</v>
      </c>
      <c r="G76" s="205"/>
      <c r="H76" s="205"/>
      <c r="I76" s="207"/>
      <c r="J76" s="366"/>
      <c r="K76" s="205"/>
      <c r="L76" s="208"/>
      <c r="M76" s="284"/>
      <c r="N76" s="205"/>
      <c r="O76" s="338"/>
      <c r="P76" s="337"/>
      <c r="Q76" s="252"/>
      <c r="R76" s="136"/>
      <c r="S76" s="5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7"/>
      <c r="AH76" s="138"/>
      <c r="AI76" s="136"/>
      <c r="AJ76" s="136"/>
      <c r="AK76" s="137"/>
      <c r="AL76" s="137"/>
      <c r="AM76" s="137"/>
    </row>
    <row r="77" spans="1:39" ht="12.75" customHeight="1">
      <c r="A77" s="336"/>
      <c r="B77" s="337"/>
      <c r="C77" s="253"/>
      <c r="D77" s="253"/>
      <c r="E77" s="205"/>
      <c r="F77" s="205"/>
      <c r="G77" s="205"/>
      <c r="H77" s="205"/>
      <c r="I77" s="207"/>
      <c r="J77" s="338"/>
      <c r="K77" s="205"/>
      <c r="L77" s="208"/>
      <c r="M77" s="284"/>
      <c r="N77" s="205"/>
      <c r="O77" s="338"/>
      <c r="P77" s="337"/>
      <c r="Q77" s="252"/>
      <c r="R77" s="136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7"/>
      <c r="AH77" s="138"/>
      <c r="AI77" s="136"/>
      <c r="AJ77" s="136"/>
      <c r="AK77" s="137"/>
      <c r="AL77" s="137"/>
      <c r="AM77" s="137"/>
    </row>
    <row r="78" spans="1:39" s="277" customFormat="1" ht="12.75" customHeight="1">
      <c r="A78" s="267"/>
      <c r="B78" s="268"/>
      <c r="C78" s="269"/>
      <c r="D78" s="269"/>
      <c r="E78" s="267"/>
      <c r="F78" s="267"/>
      <c r="G78" s="267"/>
      <c r="H78" s="267"/>
      <c r="I78" s="270"/>
      <c r="J78" s="270"/>
      <c r="K78" s="267"/>
      <c r="L78" s="279"/>
      <c r="M78" s="278"/>
      <c r="N78" s="267"/>
      <c r="O78" s="270"/>
      <c r="P78" s="268"/>
      <c r="Q78" s="271"/>
      <c r="R78" s="272"/>
      <c r="S78" s="273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5"/>
      <c r="AH78" s="276"/>
      <c r="AI78" s="272"/>
      <c r="AJ78" s="272"/>
      <c r="AK78" s="275"/>
      <c r="AL78" s="275"/>
      <c r="AM78" s="275"/>
    </row>
    <row r="79" spans="1:39" ht="38.25" customHeight="1">
      <c r="A79" s="91" t="s">
        <v>599</v>
      </c>
      <c r="B79" s="143"/>
      <c r="C79" s="143"/>
      <c r="D79" s="144"/>
      <c r="E79" s="125"/>
      <c r="F79" s="6"/>
      <c r="G79" s="6"/>
      <c r="H79" s="126"/>
      <c r="I79" s="145"/>
      <c r="J79" s="1"/>
      <c r="K79" s="6"/>
      <c r="L79" s="6"/>
      <c r="M79" s="6"/>
      <c r="N79" s="1"/>
      <c r="O79" s="1"/>
      <c r="R79" s="1"/>
      <c r="S79" s="6"/>
      <c r="T79" s="1"/>
      <c r="U79" s="1"/>
      <c r="V79" s="1"/>
      <c r="W79" s="1"/>
      <c r="X79" s="1"/>
      <c r="Y79" s="6"/>
      <c r="Z79" s="1"/>
      <c r="AA79" s="1"/>
      <c r="AB79" s="1"/>
      <c r="AC79" s="1"/>
      <c r="AD79" s="1"/>
      <c r="AE79" s="6"/>
      <c r="AF79" s="1"/>
      <c r="AG79" s="1"/>
      <c r="AH79" s="1"/>
      <c r="AI79" s="1"/>
      <c r="AJ79" s="1"/>
      <c r="AK79" s="6"/>
      <c r="AL79" s="1"/>
    </row>
    <row r="80" spans="1:39" ht="38.25">
      <c r="A80" s="92" t="s">
        <v>16</v>
      </c>
      <c r="B80" s="93" t="s">
        <v>551</v>
      </c>
      <c r="C80" s="93"/>
      <c r="D80" s="94" t="s">
        <v>562</v>
      </c>
      <c r="E80" s="93" t="s">
        <v>563</v>
      </c>
      <c r="F80" s="93" t="s">
        <v>564</v>
      </c>
      <c r="G80" s="93" t="s">
        <v>565</v>
      </c>
      <c r="H80" s="93" t="s">
        <v>566</v>
      </c>
      <c r="I80" s="93" t="s">
        <v>567</v>
      </c>
      <c r="J80" s="92" t="s">
        <v>568</v>
      </c>
      <c r="K80" s="129" t="s">
        <v>586</v>
      </c>
      <c r="L80" s="130" t="s">
        <v>570</v>
      </c>
      <c r="M80" s="95" t="s">
        <v>571</v>
      </c>
      <c r="N80" s="93" t="s">
        <v>572</v>
      </c>
      <c r="O80" s="94" t="s">
        <v>573</v>
      </c>
      <c r="P80" s="215" t="s">
        <v>574</v>
      </c>
      <c r="Q80" s="217" t="s">
        <v>851</v>
      </c>
      <c r="R80" s="37"/>
      <c r="S80" s="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27" ht="12.75" customHeight="1">
      <c r="A81" s="205">
        <v>1</v>
      </c>
      <c r="B81" s="206">
        <v>45356</v>
      </c>
      <c r="C81" s="253"/>
      <c r="D81" s="253" t="s">
        <v>298</v>
      </c>
      <c r="E81" s="205" t="s">
        <v>575</v>
      </c>
      <c r="F81" s="205" t="s">
        <v>888</v>
      </c>
      <c r="G81" s="205">
        <v>35</v>
      </c>
      <c r="H81" s="205"/>
      <c r="I81" s="205" t="s">
        <v>886</v>
      </c>
      <c r="J81" s="205" t="s">
        <v>576</v>
      </c>
      <c r="K81" s="205"/>
      <c r="L81" s="282"/>
      <c r="M81" s="283"/>
      <c r="N81" s="205"/>
      <c r="O81" s="258"/>
      <c r="P81" s="208">
        <f>VLOOKUP(D81,'MidCap Intra'!$B$11:$C$568,2,0)</f>
        <v>40.799999999999997</v>
      </c>
      <c r="Q81" s="280"/>
      <c r="S81" s="281" t="s">
        <v>577</v>
      </c>
      <c r="T81" s="233"/>
      <c r="U81" s="233"/>
      <c r="V81" s="233"/>
      <c r="W81" s="233"/>
      <c r="X81" s="233"/>
      <c r="Y81" s="233"/>
      <c r="Z81" s="233"/>
    </row>
    <row r="82" spans="1:27" ht="12.75" customHeight="1">
      <c r="A82" s="205">
        <v>2</v>
      </c>
      <c r="B82" s="206">
        <v>45390</v>
      </c>
      <c r="C82" s="253"/>
      <c r="D82" s="253" t="s">
        <v>1026</v>
      </c>
      <c r="E82" s="205" t="s">
        <v>575</v>
      </c>
      <c r="F82" s="205" t="s">
        <v>1027</v>
      </c>
      <c r="G82" s="205">
        <v>1770</v>
      </c>
      <c r="H82" s="205"/>
      <c r="I82" s="205" t="s">
        <v>899</v>
      </c>
      <c r="J82" s="205" t="s">
        <v>576</v>
      </c>
      <c r="K82" s="205"/>
      <c r="L82" s="282"/>
      <c r="M82" s="283"/>
      <c r="N82" s="205"/>
      <c r="O82" s="258"/>
      <c r="P82" s="208"/>
      <c r="Q82" s="280"/>
      <c r="S82" s="281"/>
      <c r="T82" s="233"/>
      <c r="U82" s="233"/>
      <c r="V82" s="233"/>
      <c r="W82" s="233"/>
      <c r="X82" s="233"/>
      <c r="Y82" s="233"/>
      <c r="Z82" s="233"/>
    </row>
    <row r="83" spans="1:27" ht="12.75" customHeight="1">
      <c r="A83" s="205"/>
      <c r="B83" s="206"/>
      <c r="C83" s="253"/>
      <c r="D83" s="253"/>
      <c r="E83" s="205"/>
      <c r="F83" s="205"/>
      <c r="G83" s="205"/>
      <c r="H83" s="205"/>
      <c r="I83" s="205"/>
      <c r="J83" s="205"/>
      <c r="K83" s="205"/>
      <c r="L83" s="282"/>
      <c r="M83" s="283"/>
      <c r="N83" s="205"/>
      <c r="O83" s="258"/>
      <c r="P83" s="206"/>
      <c r="Q83" s="280"/>
      <c r="S83" s="281"/>
      <c r="T83" s="233"/>
      <c r="U83" s="233"/>
      <c r="V83" s="233"/>
      <c r="W83" s="233"/>
      <c r="X83" s="233"/>
      <c r="Y83" s="233"/>
      <c r="Z83" s="233"/>
    </row>
    <row r="84" spans="1:27" ht="12.75" customHeight="1">
      <c r="A84" s="111" t="s">
        <v>579</v>
      </c>
      <c r="B84" s="111"/>
      <c r="C84" s="111"/>
      <c r="D84" s="111"/>
      <c r="E84" s="37"/>
      <c r="F84" s="118" t="s">
        <v>581</v>
      </c>
      <c r="G84" s="54"/>
      <c r="H84" s="54"/>
      <c r="I84" s="54"/>
      <c r="J84" s="6"/>
      <c r="K84" s="131"/>
      <c r="L84" s="132"/>
      <c r="M84" s="6"/>
      <c r="N84" s="101"/>
      <c r="O84" s="146"/>
      <c r="P84" s="1"/>
      <c r="Q84" s="22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17" t="s">
        <v>580</v>
      </c>
      <c r="B85" s="111"/>
      <c r="C85" s="111"/>
      <c r="D85" s="111"/>
      <c r="E85" s="6"/>
      <c r="F85" s="118" t="s">
        <v>584</v>
      </c>
      <c r="G85" s="6"/>
      <c r="H85" s="6" t="s">
        <v>601</v>
      </c>
      <c r="I85" s="6"/>
      <c r="J85" s="1"/>
      <c r="K85" s="6"/>
      <c r="L85" s="6"/>
      <c r="M85" s="6"/>
      <c r="N85" s="1"/>
      <c r="O85" s="1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17"/>
      <c r="B86" s="111"/>
      <c r="C86" s="111"/>
      <c r="D86" s="111"/>
      <c r="E86" s="6"/>
      <c r="F86" s="118"/>
      <c r="G86" s="6"/>
      <c r="H86" s="6"/>
      <c r="I86" s="6"/>
      <c r="J86" s="1"/>
      <c r="K86" s="6"/>
      <c r="L86" s="6"/>
      <c r="M86" s="6"/>
      <c r="N86" s="1"/>
      <c r="O86" s="1"/>
      <c r="R86" s="1"/>
      <c r="S86" s="54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17"/>
      <c r="B87" s="111"/>
      <c r="C87" s="111"/>
      <c r="D87" s="111"/>
      <c r="E87" s="6"/>
      <c r="F87" s="118"/>
      <c r="G87" s="54"/>
      <c r="H87" s="37"/>
      <c r="I87" s="54"/>
      <c r="J87" s="6"/>
      <c r="K87" s="131"/>
      <c r="L87" s="132"/>
      <c r="M87" s="6"/>
      <c r="N87" s="101"/>
      <c r="O87" s="133"/>
      <c r="P87" s="1"/>
      <c r="Q87" s="22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17"/>
      <c r="B88" s="111"/>
      <c r="C88" s="111"/>
      <c r="D88" s="111"/>
      <c r="E88" s="6"/>
      <c r="F88" s="118"/>
      <c r="G88" s="54"/>
      <c r="H88" s="37"/>
      <c r="I88" s="54"/>
      <c r="J88" s="6"/>
      <c r="K88" s="131"/>
      <c r="L88" s="132"/>
      <c r="M88" s="6"/>
      <c r="N88" s="101"/>
      <c r="O88" s="133"/>
      <c r="P88" s="1"/>
      <c r="Q88" s="22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17"/>
      <c r="B89" s="111"/>
      <c r="C89" s="111"/>
      <c r="D89" s="111"/>
      <c r="E89" s="6"/>
      <c r="F89" s="118"/>
      <c r="G89" s="54"/>
      <c r="H89" s="37"/>
      <c r="I89" s="54"/>
      <c r="J89" s="6"/>
      <c r="K89" s="131"/>
      <c r="L89" s="132"/>
      <c r="M89" s="6"/>
      <c r="N89" s="101"/>
      <c r="O89" s="133"/>
      <c r="P89" s="1"/>
      <c r="Q89" s="22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17"/>
      <c r="B90" s="111"/>
      <c r="C90" s="111"/>
      <c r="D90" s="111"/>
      <c r="E90" s="6"/>
      <c r="F90" s="118"/>
      <c r="G90" s="54"/>
      <c r="H90" s="37"/>
      <c r="I90" s="54"/>
      <c r="J90" s="6"/>
      <c r="K90" s="131"/>
      <c r="L90" s="132"/>
      <c r="M90" s="6"/>
      <c r="N90" s="101"/>
      <c r="O90" s="133"/>
      <c r="P90" s="1"/>
      <c r="Q90" s="22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17"/>
      <c r="B91" s="111"/>
      <c r="C91" s="111"/>
      <c r="D91" s="111"/>
      <c r="E91" s="6"/>
      <c r="F91" s="118"/>
      <c r="G91" s="54"/>
      <c r="H91" s="37"/>
      <c r="I91" s="54"/>
      <c r="J91" s="6"/>
      <c r="K91" s="131"/>
      <c r="L91" s="132"/>
      <c r="M91" s="6"/>
      <c r="N91" s="101"/>
      <c r="O91" s="133"/>
      <c r="P91" s="1"/>
      <c r="Q91" s="22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17"/>
      <c r="B92" s="111"/>
      <c r="C92" s="111"/>
      <c r="D92" s="111"/>
      <c r="E92" s="6"/>
      <c r="F92" s="118"/>
      <c r="G92" s="54"/>
      <c r="H92" s="37"/>
      <c r="I92" s="54"/>
      <c r="J92" s="6"/>
      <c r="K92" s="131"/>
      <c r="L92" s="132"/>
      <c r="M92" s="6"/>
      <c r="N92" s="101"/>
      <c r="O92" s="133"/>
      <c r="P92" s="1"/>
      <c r="Q92" s="22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54"/>
      <c r="B93" s="100"/>
      <c r="C93" s="100"/>
      <c r="D93" s="37"/>
      <c r="E93" s="54"/>
      <c r="F93" s="54"/>
      <c r="G93" s="54"/>
      <c r="H93" s="37"/>
      <c r="I93" s="54"/>
      <c r="J93" s="6"/>
      <c r="K93" s="131"/>
      <c r="L93" s="132"/>
      <c r="M93" s="6"/>
      <c r="N93" s="101"/>
      <c r="O93" s="133"/>
      <c r="P93" s="1"/>
      <c r="Q93" s="22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38.25" customHeight="1">
      <c r="A94" s="37"/>
      <c r="B94" s="147" t="s">
        <v>602</v>
      </c>
      <c r="C94" s="147"/>
      <c r="D94" s="147"/>
      <c r="E94" s="147"/>
      <c r="F94" s="6"/>
      <c r="G94" s="6"/>
      <c r="H94" s="127"/>
      <c r="I94" s="6"/>
      <c r="J94" s="127"/>
      <c r="K94" s="128"/>
      <c r="L94" s="6"/>
      <c r="M94" s="6"/>
      <c r="N94" s="1"/>
      <c r="O94" s="1"/>
      <c r="P94" s="1"/>
      <c r="Q94" s="22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92" t="s">
        <v>16</v>
      </c>
      <c r="B95" s="93" t="s">
        <v>551</v>
      </c>
      <c r="C95" s="93"/>
      <c r="D95" s="94" t="s">
        <v>562</v>
      </c>
      <c r="E95" s="93" t="s">
        <v>563</v>
      </c>
      <c r="F95" s="93" t="s">
        <v>564</v>
      </c>
      <c r="G95" s="93" t="s">
        <v>603</v>
      </c>
      <c r="H95" s="93" t="s">
        <v>604</v>
      </c>
      <c r="I95" s="93" t="s">
        <v>567</v>
      </c>
      <c r="J95" s="148" t="s">
        <v>568</v>
      </c>
      <c r="K95" s="93" t="s">
        <v>569</v>
      </c>
      <c r="L95" s="93" t="s">
        <v>605</v>
      </c>
      <c r="M95" s="93" t="s">
        <v>572</v>
      </c>
      <c r="N95" s="94" t="s">
        <v>573</v>
      </c>
      <c r="O95" s="1"/>
      <c r="P95" s="1"/>
      <c r="Q95" s="22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49">
        <v>1</v>
      </c>
      <c r="B96" s="150">
        <v>41579</v>
      </c>
      <c r="C96" s="150"/>
      <c r="D96" s="151" t="s">
        <v>606</v>
      </c>
      <c r="E96" s="152" t="s">
        <v>575</v>
      </c>
      <c r="F96" s="153">
        <v>82</v>
      </c>
      <c r="G96" s="152" t="s">
        <v>607</v>
      </c>
      <c r="H96" s="152">
        <v>100</v>
      </c>
      <c r="I96" s="154">
        <v>100</v>
      </c>
      <c r="J96" s="155" t="s">
        <v>608</v>
      </c>
      <c r="K96" s="156">
        <f t="shared" ref="K96:K127" si="35">H96-F96</f>
        <v>18</v>
      </c>
      <c r="L96" s="157">
        <f t="shared" ref="L96:L127" si="36">K96/F96</f>
        <v>0.21951219512195122</v>
      </c>
      <c r="M96" s="152" t="s">
        <v>578</v>
      </c>
      <c r="N96" s="158">
        <v>42657</v>
      </c>
      <c r="O96" s="1"/>
      <c r="P96" s="1"/>
      <c r="Q96" s="22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49">
        <v>2</v>
      </c>
      <c r="B97" s="150">
        <v>41794</v>
      </c>
      <c r="C97" s="150"/>
      <c r="D97" s="151" t="s">
        <v>609</v>
      </c>
      <c r="E97" s="152" t="s">
        <v>587</v>
      </c>
      <c r="F97" s="153">
        <v>257</v>
      </c>
      <c r="G97" s="152" t="s">
        <v>607</v>
      </c>
      <c r="H97" s="152">
        <v>300</v>
      </c>
      <c r="I97" s="154">
        <v>300</v>
      </c>
      <c r="J97" s="155" t="s">
        <v>608</v>
      </c>
      <c r="K97" s="156">
        <f t="shared" si="35"/>
        <v>43</v>
      </c>
      <c r="L97" s="157">
        <f t="shared" si="36"/>
        <v>0.16731517509727625</v>
      </c>
      <c r="M97" s="152" t="s">
        <v>578</v>
      </c>
      <c r="N97" s="158">
        <v>41822</v>
      </c>
      <c r="O97" s="1"/>
      <c r="P97" s="1"/>
      <c r="Q97" s="22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49">
        <v>3</v>
      </c>
      <c r="B98" s="150">
        <v>41828</v>
      </c>
      <c r="C98" s="150"/>
      <c r="D98" s="151" t="s">
        <v>610</v>
      </c>
      <c r="E98" s="152" t="s">
        <v>587</v>
      </c>
      <c r="F98" s="153">
        <v>393</v>
      </c>
      <c r="G98" s="152" t="s">
        <v>607</v>
      </c>
      <c r="H98" s="152">
        <v>468</v>
      </c>
      <c r="I98" s="154">
        <v>468</v>
      </c>
      <c r="J98" s="155" t="s">
        <v>608</v>
      </c>
      <c r="K98" s="156">
        <f t="shared" si="35"/>
        <v>75</v>
      </c>
      <c r="L98" s="157">
        <f t="shared" si="36"/>
        <v>0.19083969465648856</v>
      </c>
      <c r="M98" s="152" t="s">
        <v>578</v>
      </c>
      <c r="N98" s="158">
        <v>41863</v>
      </c>
      <c r="O98" s="1"/>
      <c r="P98" s="1"/>
      <c r="Q98" s="22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49">
        <v>4</v>
      </c>
      <c r="B99" s="150">
        <v>41857</v>
      </c>
      <c r="C99" s="150"/>
      <c r="D99" s="151" t="s">
        <v>611</v>
      </c>
      <c r="E99" s="152" t="s">
        <v>587</v>
      </c>
      <c r="F99" s="153">
        <v>205</v>
      </c>
      <c r="G99" s="152" t="s">
        <v>607</v>
      </c>
      <c r="H99" s="152">
        <v>275</v>
      </c>
      <c r="I99" s="154">
        <v>250</v>
      </c>
      <c r="J99" s="155" t="s">
        <v>608</v>
      </c>
      <c r="K99" s="156">
        <f t="shared" si="35"/>
        <v>70</v>
      </c>
      <c r="L99" s="157">
        <f t="shared" si="36"/>
        <v>0.34146341463414637</v>
      </c>
      <c r="M99" s="152" t="s">
        <v>578</v>
      </c>
      <c r="N99" s="158">
        <v>41962</v>
      </c>
      <c r="O99" s="1"/>
      <c r="P99" s="1"/>
      <c r="Q99" s="22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49">
        <v>5</v>
      </c>
      <c r="B100" s="150">
        <v>41886</v>
      </c>
      <c r="C100" s="150"/>
      <c r="D100" s="151" t="s">
        <v>612</v>
      </c>
      <c r="E100" s="152" t="s">
        <v>587</v>
      </c>
      <c r="F100" s="153">
        <v>162</v>
      </c>
      <c r="G100" s="152" t="s">
        <v>607</v>
      </c>
      <c r="H100" s="152">
        <v>190</v>
      </c>
      <c r="I100" s="154">
        <v>190</v>
      </c>
      <c r="J100" s="155" t="s">
        <v>608</v>
      </c>
      <c r="K100" s="156">
        <f t="shared" si="35"/>
        <v>28</v>
      </c>
      <c r="L100" s="157">
        <f t="shared" si="36"/>
        <v>0.1728395061728395</v>
      </c>
      <c r="M100" s="152" t="s">
        <v>578</v>
      </c>
      <c r="N100" s="158">
        <v>42006</v>
      </c>
      <c r="O100" s="1"/>
      <c r="P100" s="1"/>
      <c r="Q100" s="22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49">
        <v>6</v>
      </c>
      <c r="B101" s="150">
        <v>41886</v>
      </c>
      <c r="C101" s="150"/>
      <c r="D101" s="151" t="s">
        <v>613</v>
      </c>
      <c r="E101" s="152" t="s">
        <v>587</v>
      </c>
      <c r="F101" s="153">
        <v>75</v>
      </c>
      <c r="G101" s="152" t="s">
        <v>607</v>
      </c>
      <c r="H101" s="152">
        <v>91.5</v>
      </c>
      <c r="I101" s="154" t="s">
        <v>600</v>
      </c>
      <c r="J101" s="155" t="s">
        <v>614</v>
      </c>
      <c r="K101" s="156">
        <f t="shared" si="35"/>
        <v>16.5</v>
      </c>
      <c r="L101" s="157">
        <f t="shared" si="36"/>
        <v>0.22</v>
      </c>
      <c r="M101" s="152" t="s">
        <v>578</v>
      </c>
      <c r="N101" s="158">
        <v>41954</v>
      </c>
      <c r="O101" s="1"/>
      <c r="P101" s="1"/>
      <c r="Q101" s="22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49">
        <v>7</v>
      </c>
      <c r="B102" s="150">
        <v>41913</v>
      </c>
      <c r="C102" s="150"/>
      <c r="D102" s="151" t="s">
        <v>615</v>
      </c>
      <c r="E102" s="152" t="s">
        <v>587</v>
      </c>
      <c r="F102" s="153">
        <v>850</v>
      </c>
      <c r="G102" s="152" t="s">
        <v>607</v>
      </c>
      <c r="H102" s="152">
        <v>982.5</v>
      </c>
      <c r="I102" s="154">
        <v>1050</v>
      </c>
      <c r="J102" s="155" t="s">
        <v>616</v>
      </c>
      <c r="K102" s="156">
        <f t="shared" si="35"/>
        <v>132.5</v>
      </c>
      <c r="L102" s="157">
        <f t="shared" si="36"/>
        <v>0.15588235294117647</v>
      </c>
      <c r="M102" s="152" t="s">
        <v>578</v>
      </c>
      <c r="N102" s="158">
        <v>42039</v>
      </c>
      <c r="O102" s="1"/>
      <c r="P102" s="1"/>
      <c r="Q102" s="22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49">
        <v>8</v>
      </c>
      <c r="B103" s="150">
        <v>41913</v>
      </c>
      <c r="C103" s="150"/>
      <c r="D103" s="151" t="s">
        <v>617</v>
      </c>
      <c r="E103" s="152" t="s">
        <v>587</v>
      </c>
      <c r="F103" s="153">
        <v>475</v>
      </c>
      <c r="G103" s="152" t="s">
        <v>607</v>
      </c>
      <c r="H103" s="152">
        <v>515</v>
      </c>
      <c r="I103" s="154">
        <v>600</v>
      </c>
      <c r="J103" s="155" t="s">
        <v>618</v>
      </c>
      <c r="K103" s="156">
        <f t="shared" si="35"/>
        <v>40</v>
      </c>
      <c r="L103" s="157">
        <f t="shared" si="36"/>
        <v>8.4210526315789472E-2</v>
      </c>
      <c r="M103" s="152" t="s">
        <v>578</v>
      </c>
      <c r="N103" s="158">
        <v>41939</v>
      </c>
      <c r="O103" s="1"/>
      <c r="P103" s="1"/>
      <c r="Q103" s="22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49">
        <v>9</v>
      </c>
      <c r="B104" s="150">
        <v>41913</v>
      </c>
      <c r="C104" s="150"/>
      <c r="D104" s="151" t="s">
        <v>619</v>
      </c>
      <c r="E104" s="152" t="s">
        <v>587</v>
      </c>
      <c r="F104" s="153">
        <v>86</v>
      </c>
      <c r="G104" s="152" t="s">
        <v>607</v>
      </c>
      <c r="H104" s="152">
        <v>99</v>
      </c>
      <c r="I104" s="154">
        <v>140</v>
      </c>
      <c r="J104" s="155" t="s">
        <v>620</v>
      </c>
      <c r="K104" s="156">
        <f t="shared" si="35"/>
        <v>13</v>
      </c>
      <c r="L104" s="157">
        <f t="shared" si="36"/>
        <v>0.15116279069767441</v>
      </c>
      <c r="M104" s="152" t="s">
        <v>578</v>
      </c>
      <c r="N104" s="158">
        <v>41939</v>
      </c>
      <c r="O104" s="1"/>
      <c r="P104" s="1"/>
      <c r="Q104" s="22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49">
        <v>10</v>
      </c>
      <c r="B105" s="150">
        <v>41926</v>
      </c>
      <c r="C105" s="150"/>
      <c r="D105" s="151" t="s">
        <v>621</v>
      </c>
      <c r="E105" s="152" t="s">
        <v>587</v>
      </c>
      <c r="F105" s="153">
        <v>496.6</v>
      </c>
      <c r="G105" s="152" t="s">
        <v>607</v>
      </c>
      <c r="H105" s="152">
        <v>621</v>
      </c>
      <c r="I105" s="154">
        <v>580</v>
      </c>
      <c r="J105" s="155" t="s">
        <v>608</v>
      </c>
      <c r="K105" s="156">
        <f t="shared" si="35"/>
        <v>124.39999999999998</v>
      </c>
      <c r="L105" s="157">
        <f t="shared" si="36"/>
        <v>0.25050342327829234</v>
      </c>
      <c r="M105" s="152" t="s">
        <v>578</v>
      </c>
      <c r="N105" s="158">
        <v>42605</v>
      </c>
      <c r="O105" s="1"/>
      <c r="P105" s="1"/>
      <c r="Q105" s="22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49">
        <v>11</v>
      </c>
      <c r="B106" s="150">
        <v>41926</v>
      </c>
      <c r="C106" s="150"/>
      <c r="D106" s="151" t="s">
        <v>622</v>
      </c>
      <c r="E106" s="152" t="s">
        <v>587</v>
      </c>
      <c r="F106" s="153">
        <v>2481.9</v>
      </c>
      <c r="G106" s="152" t="s">
        <v>607</v>
      </c>
      <c r="H106" s="152">
        <v>2840</v>
      </c>
      <c r="I106" s="154">
        <v>2870</v>
      </c>
      <c r="J106" s="155" t="s">
        <v>623</v>
      </c>
      <c r="K106" s="156">
        <f t="shared" si="35"/>
        <v>358.09999999999991</v>
      </c>
      <c r="L106" s="157">
        <f t="shared" si="36"/>
        <v>0.14428462065353154</v>
      </c>
      <c r="M106" s="152" t="s">
        <v>578</v>
      </c>
      <c r="N106" s="158">
        <v>42017</v>
      </c>
      <c r="O106" s="1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49">
        <v>12</v>
      </c>
      <c r="B107" s="150">
        <v>41928</v>
      </c>
      <c r="C107" s="150"/>
      <c r="D107" s="151" t="s">
        <v>624</v>
      </c>
      <c r="E107" s="152" t="s">
        <v>587</v>
      </c>
      <c r="F107" s="153">
        <v>84.5</v>
      </c>
      <c r="G107" s="152" t="s">
        <v>607</v>
      </c>
      <c r="H107" s="152">
        <v>93</v>
      </c>
      <c r="I107" s="154">
        <v>110</v>
      </c>
      <c r="J107" s="155" t="s">
        <v>625</v>
      </c>
      <c r="K107" s="156">
        <f t="shared" si="35"/>
        <v>8.5</v>
      </c>
      <c r="L107" s="157">
        <f t="shared" si="36"/>
        <v>0.10059171597633136</v>
      </c>
      <c r="M107" s="152" t="s">
        <v>578</v>
      </c>
      <c r="N107" s="158">
        <v>41939</v>
      </c>
      <c r="O107" s="1"/>
      <c r="P107" s="1"/>
      <c r="Q107" s="22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49">
        <v>13</v>
      </c>
      <c r="B108" s="150">
        <v>41928</v>
      </c>
      <c r="C108" s="150"/>
      <c r="D108" s="151" t="s">
        <v>626</v>
      </c>
      <c r="E108" s="152" t="s">
        <v>587</v>
      </c>
      <c r="F108" s="153">
        <v>401</v>
      </c>
      <c r="G108" s="152" t="s">
        <v>607</v>
      </c>
      <c r="H108" s="152">
        <v>428</v>
      </c>
      <c r="I108" s="154">
        <v>450</v>
      </c>
      <c r="J108" s="155" t="s">
        <v>627</v>
      </c>
      <c r="K108" s="156">
        <f t="shared" si="35"/>
        <v>27</v>
      </c>
      <c r="L108" s="157">
        <f t="shared" si="36"/>
        <v>6.7331670822942641E-2</v>
      </c>
      <c r="M108" s="152" t="s">
        <v>578</v>
      </c>
      <c r="N108" s="158">
        <v>42020</v>
      </c>
      <c r="O108" s="1"/>
      <c r="P108" s="1"/>
      <c r="Q108" s="22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49">
        <v>14</v>
      </c>
      <c r="B109" s="150">
        <v>41928</v>
      </c>
      <c r="C109" s="150"/>
      <c r="D109" s="151" t="s">
        <v>628</v>
      </c>
      <c r="E109" s="152" t="s">
        <v>587</v>
      </c>
      <c r="F109" s="153">
        <v>101</v>
      </c>
      <c r="G109" s="152" t="s">
        <v>607</v>
      </c>
      <c r="H109" s="152">
        <v>112</v>
      </c>
      <c r="I109" s="154">
        <v>120</v>
      </c>
      <c r="J109" s="155" t="s">
        <v>629</v>
      </c>
      <c r="K109" s="156">
        <f t="shared" si="35"/>
        <v>11</v>
      </c>
      <c r="L109" s="157">
        <f t="shared" si="36"/>
        <v>0.10891089108910891</v>
      </c>
      <c r="M109" s="152" t="s">
        <v>578</v>
      </c>
      <c r="N109" s="158">
        <v>41939</v>
      </c>
      <c r="O109" s="1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49">
        <v>15</v>
      </c>
      <c r="B110" s="150">
        <v>41954</v>
      </c>
      <c r="C110" s="150"/>
      <c r="D110" s="151" t="s">
        <v>630</v>
      </c>
      <c r="E110" s="152" t="s">
        <v>587</v>
      </c>
      <c r="F110" s="153">
        <v>59</v>
      </c>
      <c r="G110" s="152" t="s">
        <v>607</v>
      </c>
      <c r="H110" s="152">
        <v>76</v>
      </c>
      <c r="I110" s="154">
        <v>76</v>
      </c>
      <c r="J110" s="155" t="s">
        <v>608</v>
      </c>
      <c r="K110" s="156">
        <f t="shared" si="35"/>
        <v>17</v>
      </c>
      <c r="L110" s="157">
        <f t="shared" si="36"/>
        <v>0.28813559322033899</v>
      </c>
      <c r="M110" s="152" t="s">
        <v>578</v>
      </c>
      <c r="N110" s="158">
        <v>43032</v>
      </c>
      <c r="O110" s="1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49">
        <v>16</v>
      </c>
      <c r="B111" s="150">
        <v>41954</v>
      </c>
      <c r="C111" s="150"/>
      <c r="D111" s="151" t="s">
        <v>619</v>
      </c>
      <c r="E111" s="152" t="s">
        <v>587</v>
      </c>
      <c r="F111" s="153">
        <v>99</v>
      </c>
      <c r="G111" s="152" t="s">
        <v>607</v>
      </c>
      <c r="H111" s="152">
        <v>120</v>
      </c>
      <c r="I111" s="154">
        <v>120</v>
      </c>
      <c r="J111" s="155" t="s">
        <v>596</v>
      </c>
      <c r="K111" s="156">
        <f t="shared" si="35"/>
        <v>21</v>
      </c>
      <c r="L111" s="157">
        <f t="shared" si="36"/>
        <v>0.21212121212121213</v>
      </c>
      <c r="M111" s="152" t="s">
        <v>578</v>
      </c>
      <c r="N111" s="158">
        <v>41960</v>
      </c>
      <c r="O111" s="1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49">
        <v>17</v>
      </c>
      <c r="B112" s="150">
        <v>41956</v>
      </c>
      <c r="C112" s="150"/>
      <c r="D112" s="151" t="s">
        <v>631</v>
      </c>
      <c r="E112" s="152" t="s">
        <v>587</v>
      </c>
      <c r="F112" s="153">
        <v>22</v>
      </c>
      <c r="G112" s="152" t="s">
        <v>607</v>
      </c>
      <c r="H112" s="152">
        <v>33.549999999999997</v>
      </c>
      <c r="I112" s="154">
        <v>32</v>
      </c>
      <c r="J112" s="155" t="s">
        <v>632</v>
      </c>
      <c r="K112" s="156">
        <f t="shared" si="35"/>
        <v>11.549999999999997</v>
      </c>
      <c r="L112" s="157">
        <f t="shared" si="36"/>
        <v>0.52499999999999991</v>
      </c>
      <c r="M112" s="152" t="s">
        <v>578</v>
      </c>
      <c r="N112" s="158">
        <v>42188</v>
      </c>
      <c r="O112" s="1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49">
        <v>18</v>
      </c>
      <c r="B113" s="150">
        <v>41976</v>
      </c>
      <c r="C113" s="150"/>
      <c r="D113" s="151" t="s">
        <v>633</v>
      </c>
      <c r="E113" s="152" t="s">
        <v>587</v>
      </c>
      <c r="F113" s="153">
        <v>440</v>
      </c>
      <c r="G113" s="152" t="s">
        <v>607</v>
      </c>
      <c r="H113" s="152">
        <v>520</v>
      </c>
      <c r="I113" s="154">
        <v>520</v>
      </c>
      <c r="J113" s="155" t="s">
        <v>634</v>
      </c>
      <c r="K113" s="156">
        <f t="shared" si="35"/>
        <v>80</v>
      </c>
      <c r="L113" s="157">
        <f t="shared" si="36"/>
        <v>0.18181818181818182</v>
      </c>
      <c r="M113" s="152" t="s">
        <v>578</v>
      </c>
      <c r="N113" s="158">
        <v>42208</v>
      </c>
      <c r="O113" s="1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49">
        <v>19</v>
      </c>
      <c r="B114" s="150">
        <v>41976</v>
      </c>
      <c r="C114" s="150"/>
      <c r="D114" s="151" t="s">
        <v>635</v>
      </c>
      <c r="E114" s="152" t="s">
        <v>587</v>
      </c>
      <c r="F114" s="153">
        <v>360</v>
      </c>
      <c r="G114" s="152" t="s">
        <v>607</v>
      </c>
      <c r="H114" s="152">
        <v>427</v>
      </c>
      <c r="I114" s="154">
        <v>425</v>
      </c>
      <c r="J114" s="155" t="s">
        <v>636</v>
      </c>
      <c r="K114" s="156">
        <f t="shared" si="35"/>
        <v>67</v>
      </c>
      <c r="L114" s="157">
        <f t="shared" si="36"/>
        <v>0.18611111111111112</v>
      </c>
      <c r="M114" s="152" t="s">
        <v>578</v>
      </c>
      <c r="N114" s="158">
        <v>42058</v>
      </c>
      <c r="O114" s="1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49">
        <v>20</v>
      </c>
      <c r="B115" s="150">
        <v>42012</v>
      </c>
      <c r="C115" s="150"/>
      <c r="D115" s="151" t="s">
        <v>637</v>
      </c>
      <c r="E115" s="152" t="s">
        <v>587</v>
      </c>
      <c r="F115" s="153">
        <v>360</v>
      </c>
      <c r="G115" s="152" t="s">
        <v>607</v>
      </c>
      <c r="H115" s="152">
        <v>455</v>
      </c>
      <c r="I115" s="154">
        <v>420</v>
      </c>
      <c r="J115" s="155" t="s">
        <v>638</v>
      </c>
      <c r="K115" s="156">
        <f t="shared" si="35"/>
        <v>95</v>
      </c>
      <c r="L115" s="157">
        <f t="shared" si="36"/>
        <v>0.2638888888888889</v>
      </c>
      <c r="M115" s="152" t="s">
        <v>578</v>
      </c>
      <c r="N115" s="158">
        <v>42024</v>
      </c>
      <c r="O115" s="1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49">
        <v>21</v>
      </c>
      <c r="B116" s="150">
        <v>42012</v>
      </c>
      <c r="C116" s="150"/>
      <c r="D116" s="151" t="s">
        <v>639</v>
      </c>
      <c r="E116" s="152" t="s">
        <v>587</v>
      </c>
      <c r="F116" s="153">
        <v>130</v>
      </c>
      <c r="G116" s="152"/>
      <c r="H116" s="152">
        <v>175.5</v>
      </c>
      <c r="I116" s="154">
        <v>165</v>
      </c>
      <c r="J116" s="155" t="s">
        <v>640</v>
      </c>
      <c r="K116" s="156">
        <f t="shared" si="35"/>
        <v>45.5</v>
      </c>
      <c r="L116" s="157">
        <f t="shared" si="36"/>
        <v>0.35</v>
      </c>
      <c r="M116" s="152" t="s">
        <v>578</v>
      </c>
      <c r="N116" s="158">
        <v>43088</v>
      </c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49">
        <v>22</v>
      </c>
      <c r="B117" s="150">
        <v>42040</v>
      </c>
      <c r="C117" s="150"/>
      <c r="D117" s="151" t="s">
        <v>397</v>
      </c>
      <c r="E117" s="152" t="s">
        <v>575</v>
      </c>
      <c r="F117" s="153">
        <v>98</v>
      </c>
      <c r="G117" s="152"/>
      <c r="H117" s="152">
        <v>120</v>
      </c>
      <c r="I117" s="154">
        <v>120</v>
      </c>
      <c r="J117" s="155" t="s">
        <v>608</v>
      </c>
      <c r="K117" s="156">
        <f t="shared" si="35"/>
        <v>22</v>
      </c>
      <c r="L117" s="157">
        <f t="shared" si="36"/>
        <v>0.22448979591836735</v>
      </c>
      <c r="M117" s="152" t="s">
        <v>578</v>
      </c>
      <c r="N117" s="158">
        <v>42753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23</v>
      </c>
      <c r="B118" s="150">
        <v>42040</v>
      </c>
      <c r="C118" s="150"/>
      <c r="D118" s="151" t="s">
        <v>641</v>
      </c>
      <c r="E118" s="152" t="s">
        <v>575</v>
      </c>
      <c r="F118" s="153">
        <v>196</v>
      </c>
      <c r="G118" s="152"/>
      <c r="H118" s="152">
        <v>262</v>
      </c>
      <c r="I118" s="154">
        <v>255</v>
      </c>
      <c r="J118" s="155" t="s">
        <v>608</v>
      </c>
      <c r="K118" s="156">
        <f t="shared" si="35"/>
        <v>66</v>
      </c>
      <c r="L118" s="157">
        <f t="shared" si="36"/>
        <v>0.33673469387755101</v>
      </c>
      <c r="M118" s="152" t="s">
        <v>578</v>
      </c>
      <c r="N118" s="158">
        <v>42599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9">
        <v>24</v>
      </c>
      <c r="B119" s="160">
        <v>42067</v>
      </c>
      <c r="C119" s="160"/>
      <c r="D119" s="161" t="s">
        <v>396</v>
      </c>
      <c r="E119" s="162" t="s">
        <v>575</v>
      </c>
      <c r="F119" s="163">
        <v>235</v>
      </c>
      <c r="G119" s="163"/>
      <c r="H119" s="164">
        <v>77</v>
      </c>
      <c r="I119" s="164" t="s">
        <v>642</v>
      </c>
      <c r="J119" s="165" t="s">
        <v>643</v>
      </c>
      <c r="K119" s="166">
        <f t="shared" si="35"/>
        <v>-158</v>
      </c>
      <c r="L119" s="167">
        <f t="shared" si="36"/>
        <v>-0.67234042553191486</v>
      </c>
      <c r="M119" s="163" t="s">
        <v>588</v>
      </c>
      <c r="N119" s="160">
        <v>43522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25</v>
      </c>
      <c r="B120" s="150">
        <v>42067</v>
      </c>
      <c r="C120" s="150"/>
      <c r="D120" s="151" t="s">
        <v>644</v>
      </c>
      <c r="E120" s="152" t="s">
        <v>575</v>
      </c>
      <c r="F120" s="153">
        <v>185</v>
      </c>
      <c r="G120" s="152"/>
      <c r="H120" s="152">
        <v>224</v>
      </c>
      <c r="I120" s="154" t="s">
        <v>645</v>
      </c>
      <c r="J120" s="155" t="s">
        <v>608</v>
      </c>
      <c r="K120" s="156">
        <f t="shared" si="35"/>
        <v>39</v>
      </c>
      <c r="L120" s="157">
        <f t="shared" si="36"/>
        <v>0.21081081081081082</v>
      </c>
      <c r="M120" s="152" t="s">
        <v>578</v>
      </c>
      <c r="N120" s="158">
        <v>42647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9">
        <v>26</v>
      </c>
      <c r="B121" s="160">
        <v>42090</v>
      </c>
      <c r="C121" s="160"/>
      <c r="D121" s="168" t="s">
        <v>646</v>
      </c>
      <c r="E121" s="163" t="s">
        <v>575</v>
      </c>
      <c r="F121" s="163">
        <v>49.5</v>
      </c>
      <c r="G121" s="164"/>
      <c r="H121" s="164">
        <v>15.85</v>
      </c>
      <c r="I121" s="164">
        <v>67</v>
      </c>
      <c r="J121" s="165" t="s">
        <v>647</v>
      </c>
      <c r="K121" s="164">
        <f t="shared" si="35"/>
        <v>-33.65</v>
      </c>
      <c r="L121" s="169">
        <f t="shared" si="36"/>
        <v>-0.67979797979797973</v>
      </c>
      <c r="M121" s="163" t="s">
        <v>588</v>
      </c>
      <c r="N121" s="170">
        <v>43627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27</v>
      </c>
      <c r="B122" s="150">
        <v>42093</v>
      </c>
      <c r="C122" s="150"/>
      <c r="D122" s="151" t="s">
        <v>648</v>
      </c>
      <c r="E122" s="152" t="s">
        <v>575</v>
      </c>
      <c r="F122" s="153">
        <v>183.5</v>
      </c>
      <c r="G122" s="152"/>
      <c r="H122" s="152">
        <v>219</v>
      </c>
      <c r="I122" s="154">
        <v>218</v>
      </c>
      <c r="J122" s="155" t="s">
        <v>649</v>
      </c>
      <c r="K122" s="156">
        <f t="shared" si="35"/>
        <v>35.5</v>
      </c>
      <c r="L122" s="157">
        <f t="shared" si="36"/>
        <v>0.19346049046321526</v>
      </c>
      <c r="M122" s="152" t="s">
        <v>578</v>
      </c>
      <c r="N122" s="158">
        <v>42103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49">
        <v>28</v>
      </c>
      <c r="B123" s="150">
        <v>42114</v>
      </c>
      <c r="C123" s="150"/>
      <c r="D123" s="151" t="s">
        <v>650</v>
      </c>
      <c r="E123" s="152" t="s">
        <v>575</v>
      </c>
      <c r="F123" s="153">
        <f>(227+237)/2</f>
        <v>232</v>
      </c>
      <c r="G123" s="152"/>
      <c r="H123" s="152">
        <v>298</v>
      </c>
      <c r="I123" s="154">
        <v>298</v>
      </c>
      <c r="J123" s="155" t="s">
        <v>608</v>
      </c>
      <c r="K123" s="156">
        <f t="shared" si="35"/>
        <v>66</v>
      </c>
      <c r="L123" s="157">
        <f t="shared" si="36"/>
        <v>0.28448275862068967</v>
      </c>
      <c r="M123" s="152" t="s">
        <v>578</v>
      </c>
      <c r="N123" s="158">
        <v>42823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29</v>
      </c>
      <c r="B124" s="150">
        <v>42128</v>
      </c>
      <c r="C124" s="150"/>
      <c r="D124" s="151" t="s">
        <v>651</v>
      </c>
      <c r="E124" s="152" t="s">
        <v>587</v>
      </c>
      <c r="F124" s="153">
        <v>385</v>
      </c>
      <c r="G124" s="152"/>
      <c r="H124" s="152">
        <f>212.5+331</f>
        <v>543.5</v>
      </c>
      <c r="I124" s="154">
        <v>510</v>
      </c>
      <c r="J124" s="155" t="s">
        <v>652</v>
      </c>
      <c r="K124" s="156">
        <f t="shared" si="35"/>
        <v>158.5</v>
      </c>
      <c r="L124" s="157">
        <f t="shared" si="36"/>
        <v>0.41168831168831171</v>
      </c>
      <c r="M124" s="152" t="s">
        <v>578</v>
      </c>
      <c r="N124" s="158">
        <v>42235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30</v>
      </c>
      <c r="B125" s="150">
        <v>42128</v>
      </c>
      <c r="C125" s="150"/>
      <c r="D125" s="151" t="s">
        <v>653</v>
      </c>
      <c r="E125" s="152" t="s">
        <v>587</v>
      </c>
      <c r="F125" s="153">
        <v>115.5</v>
      </c>
      <c r="G125" s="152"/>
      <c r="H125" s="152">
        <v>146</v>
      </c>
      <c r="I125" s="154">
        <v>142</v>
      </c>
      <c r="J125" s="155" t="s">
        <v>654</v>
      </c>
      <c r="K125" s="156">
        <f t="shared" si="35"/>
        <v>30.5</v>
      </c>
      <c r="L125" s="157">
        <f t="shared" si="36"/>
        <v>0.26406926406926406</v>
      </c>
      <c r="M125" s="152" t="s">
        <v>578</v>
      </c>
      <c r="N125" s="158">
        <v>42202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31</v>
      </c>
      <c r="B126" s="150">
        <v>42151</v>
      </c>
      <c r="C126" s="150"/>
      <c r="D126" s="151" t="s">
        <v>528</v>
      </c>
      <c r="E126" s="152" t="s">
        <v>587</v>
      </c>
      <c r="F126" s="153">
        <v>237.5</v>
      </c>
      <c r="G126" s="152"/>
      <c r="H126" s="152">
        <v>279.5</v>
      </c>
      <c r="I126" s="154">
        <v>278</v>
      </c>
      <c r="J126" s="155" t="s">
        <v>608</v>
      </c>
      <c r="K126" s="156">
        <f t="shared" si="35"/>
        <v>42</v>
      </c>
      <c r="L126" s="157">
        <f t="shared" si="36"/>
        <v>0.17684210526315788</v>
      </c>
      <c r="M126" s="152" t="s">
        <v>578</v>
      </c>
      <c r="N126" s="158">
        <v>42222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32</v>
      </c>
      <c r="B127" s="150">
        <v>42174</v>
      </c>
      <c r="C127" s="150"/>
      <c r="D127" s="151" t="s">
        <v>626</v>
      </c>
      <c r="E127" s="152" t="s">
        <v>575</v>
      </c>
      <c r="F127" s="153">
        <v>340</v>
      </c>
      <c r="G127" s="152"/>
      <c r="H127" s="152">
        <v>448</v>
      </c>
      <c r="I127" s="154">
        <v>448</v>
      </c>
      <c r="J127" s="155" t="s">
        <v>608</v>
      </c>
      <c r="K127" s="156">
        <f t="shared" si="35"/>
        <v>108</v>
      </c>
      <c r="L127" s="157">
        <f t="shared" si="36"/>
        <v>0.31764705882352939</v>
      </c>
      <c r="M127" s="152" t="s">
        <v>578</v>
      </c>
      <c r="N127" s="158">
        <v>43018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33</v>
      </c>
      <c r="B128" s="150">
        <v>42191</v>
      </c>
      <c r="C128" s="150"/>
      <c r="D128" s="151" t="s">
        <v>655</v>
      </c>
      <c r="E128" s="152" t="s">
        <v>575</v>
      </c>
      <c r="F128" s="153">
        <v>390</v>
      </c>
      <c r="G128" s="152"/>
      <c r="H128" s="152">
        <v>460</v>
      </c>
      <c r="I128" s="154">
        <v>460</v>
      </c>
      <c r="J128" s="155" t="s">
        <v>608</v>
      </c>
      <c r="K128" s="156">
        <f t="shared" ref="K128:K148" si="37">H128-F128</f>
        <v>70</v>
      </c>
      <c r="L128" s="157">
        <f t="shared" ref="L128:L148" si="38">K128/F128</f>
        <v>0.17948717948717949</v>
      </c>
      <c r="M128" s="152" t="s">
        <v>578</v>
      </c>
      <c r="N128" s="158">
        <v>42478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9">
        <v>34</v>
      </c>
      <c r="B129" s="160">
        <v>42195</v>
      </c>
      <c r="C129" s="160"/>
      <c r="D129" s="161" t="s">
        <v>656</v>
      </c>
      <c r="E129" s="162" t="s">
        <v>575</v>
      </c>
      <c r="F129" s="163">
        <v>122.5</v>
      </c>
      <c r="G129" s="163"/>
      <c r="H129" s="164">
        <v>61</v>
      </c>
      <c r="I129" s="164">
        <v>172</v>
      </c>
      <c r="J129" s="165" t="s">
        <v>657</v>
      </c>
      <c r="K129" s="166">
        <f t="shared" si="37"/>
        <v>-61.5</v>
      </c>
      <c r="L129" s="167">
        <f t="shared" si="38"/>
        <v>-0.50204081632653064</v>
      </c>
      <c r="M129" s="163" t="s">
        <v>588</v>
      </c>
      <c r="N129" s="160">
        <v>43333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49">
        <v>35</v>
      </c>
      <c r="B130" s="150">
        <v>42219</v>
      </c>
      <c r="C130" s="150"/>
      <c r="D130" s="151" t="s">
        <v>658</v>
      </c>
      <c r="E130" s="152" t="s">
        <v>575</v>
      </c>
      <c r="F130" s="153">
        <v>297.5</v>
      </c>
      <c r="G130" s="152"/>
      <c r="H130" s="152">
        <v>350</v>
      </c>
      <c r="I130" s="154">
        <v>360</v>
      </c>
      <c r="J130" s="155" t="s">
        <v>659</v>
      </c>
      <c r="K130" s="156">
        <f t="shared" si="37"/>
        <v>52.5</v>
      </c>
      <c r="L130" s="157">
        <f t="shared" si="38"/>
        <v>0.17647058823529413</v>
      </c>
      <c r="M130" s="152" t="s">
        <v>578</v>
      </c>
      <c r="N130" s="158">
        <v>42232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36</v>
      </c>
      <c r="B131" s="150">
        <v>42219</v>
      </c>
      <c r="C131" s="150"/>
      <c r="D131" s="151" t="s">
        <v>660</v>
      </c>
      <c r="E131" s="152" t="s">
        <v>575</v>
      </c>
      <c r="F131" s="153">
        <v>115.5</v>
      </c>
      <c r="G131" s="152"/>
      <c r="H131" s="152">
        <v>149</v>
      </c>
      <c r="I131" s="154">
        <v>140</v>
      </c>
      <c r="J131" s="155" t="s">
        <v>661</v>
      </c>
      <c r="K131" s="156">
        <f t="shared" si="37"/>
        <v>33.5</v>
      </c>
      <c r="L131" s="157">
        <f t="shared" si="38"/>
        <v>0.29004329004329005</v>
      </c>
      <c r="M131" s="152" t="s">
        <v>578</v>
      </c>
      <c r="N131" s="158">
        <v>42740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37</v>
      </c>
      <c r="B132" s="150">
        <v>42251</v>
      </c>
      <c r="C132" s="150"/>
      <c r="D132" s="151" t="s">
        <v>528</v>
      </c>
      <c r="E132" s="152" t="s">
        <v>575</v>
      </c>
      <c r="F132" s="153">
        <v>226</v>
      </c>
      <c r="G132" s="152"/>
      <c r="H132" s="152">
        <v>292</v>
      </c>
      <c r="I132" s="154">
        <v>292</v>
      </c>
      <c r="J132" s="155" t="s">
        <v>662</v>
      </c>
      <c r="K132" s="156">
        <f t="shared" si="37"/>
        <v>66</v>
      </c>
      <c r="L132" s="157">
        <f t="shared" si="38"/>
        <v>0.29203539823008851</v>
      </c>
      <c r="M132" s="152" t="s">
        <v>578</v>
      </c>
      <c r="N132" s="158">
        <v>42286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38</v>
      </c>
      <c r="B133" s="150">
        <v>42254</v>
      </c>
      <c r="C133" s="150"/>
      <c r="D133" s="151" t="s">
        <v>650</v>
      </c>
      <c r="E133" s="152" t="s">
        <v>575</v>
      </c>
      <c r="F133" s="153">
        <v>232.5</v>
      </c>
      <c r="G133" s="152"/>
      <c r="H133" s="152">
        <v>312.5</v>
      </c>
      <c r="I133" s="154">
        <v>310</v>
      </c>
      <c r="J133" s="155" t="s">
        <v>608</v>
      </c>
      <c r="K133" s="156">
        <f t="shared" si="37"/>
        <v>80</v>
      </c>
      <c r="L133" s="157">
        <f t="shared" si="38"/>
        <v>0.34408602150537637</v>
      </c>
      <c r="M133" s="152" t="s">
        <v>578</v>
      </c>
      <c r="N133" s="158">
        <v>42823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39</v>
      </c>
      <c r="B134" s="150">
        <v>42268</v>
      </c>
      <c r="C134" s="150"/>
      <c r="D134" s="151" t="s">
        <v>663</v>
      </c>
      <c r="E134" s="152" t="s">
        <v>575</v>
      </c>
      <c r="F134" s="153">
        <v>196.5</v>
      </c>
      <c r="G134" s="152"/>
      <c r="H134" s="152">
        <v>238</v>
      </c>
      <c r="I134" s="154">
        <v>238</v>
      </c>
      <c r="J134" s="155" t="s">
        <v>662</v>
      </c>
      <c r="K134" s="156">
        <f t="shared" si="37"/>
        <v>41.5</v>
      </c>
      <c r="L134" s="157">
        <f t="shared" si="38"/>
        <v>0.21119592875318066</v>
      </c>
      <c r="M134" s="152" t="s">
        <v>578</v>
      </c>
      <c r="N134" s="158">
        <v>42291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49">
        <v>40</v>
      </c>
      <c r="B135" s="150">
        <v>42271</v>
      </c>
      <c r="C135" s="150"/>
      <c r="D135" s="151" t="s">
        <v>606</v>
      </c>
      <c r="E135" s="152" t="s">
        <v>575</v>
      </c>
      <c r="F135" s="153">
        <v>65</v>
      </c>
      <c r="G135" s="152"/>
      <c r="H135" s="152">
        <v>82</v>
      </c>
      <c r="I135" s="154">
        <v>82</v>
      </c>
      <c r="J135" s="155" t="s">
        <v>662</v>
      </c>
      <c r="K135" s="156">
        <f t="shared" si="37"/>
        <v>17</v>
      </c>
      <c r="L135" s="157">
        <f t="shared" si="38"/>
        <v>0.26153846153846155</v>
      </c>
      <c r="M135" s="152" t="s">
        <v>578</v>
      </c>
      <c r="N135" s="158">
        <v>42578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49">
        <v>41</v>
      </c>
      <c r="B136" s="150">
        <v>42291</v>
      </c>
      <c r="C136" s="150"/>
      <c r="D136" s="151" t="s">
        <v>664</v>
      </c>
      <c r="E136" s="152" t="s">
        <v>575</v>
      </c>
      <c r="F136" s="153">
        <v>144</v>
      </c>
      <c r="G136" s="152"/>
      <c r="H136" s="152">
        <v>182.5</v>
      </c>
      <c r="I136" s="154">
        <v>181</v>
      </c>
      <c r="J136" s="155" t="s">
        <v>662</v>
      </c>
      <c r="K136" s="156">
        <f t="shared" si="37"/>
        <v>38.5</v>
      </c>
      <c r="L136" s="157">
        <f t="shared" si="38"/>
        <v>0.2673611111111111</v>
      </c>
      <c r="M136" s="152" t="s">
        <v>578</v>
      </c>
      <c r="N136" s="158">
        <v>42817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42</v>
      </c>
      <c r="B137" s="150">
        <v>42291</v>
      </c>
      <c r="C137" s="150"/>
      <c r="D137" s="151" t="s">
        <v>665</v>
      </c>
      <c r="E137" s="152" t="s">
        <v>575</v>
      </c>
      <c r="F137" s="153">
        <v>264</v>
      </c>
      <c r="G137" s="152"/>
      <c r="H137" s="152">
        <v>311</v>
      </c>
      <c r="I137" s="154">
        <v>311</v>
      </c>
      <c r="J137" s="155" t="s">
        <v>662</v>
      </c>
      <c r="K137" s="156">
        <f t="shared" si="37"/>
        <v>47</v>
      </c>
      <c r="L137" s="157">
        <f t="shared" si="38"/>
        <v>0.17803030303030304</v>
      </c>
      <c r="M137" s="152" t="s">
        <v>578</v>
      </c>
      <c r="N137" s="158">
        <v>42604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43</v>
      </c>
      <c r="B138" s="150">
        <v>42318</v>
      </c>
      <c r="C138" s="150"/>
      <c r="D138" s="151" t="s">
        <v>666</v>
      </c>
      <c r="E138" s="152" t="s">
        <v>587</v>
      </c>
      <c r="F138" s="153">
        <v>549.5</v>
      </c>
      <c r="G138" s="152"/>
      <c r="H138" s="152">
        <v>630</v>
      </c>
      <c r="I138" s="154">
        <v>630</v>
      </c>
      <c r="J138" s="155" t="s">
        <v>662</v>
      </c>
      <c r="K138" s="156">
        <f t="shared" si="37"/>
        <v>80.5</v>
      </c>
      <c r="L138" s="157">
        <f t="shared" si="38"/>
        <v>0.1464968152866242</v>
      </c>
      <c r="M138" s="152" t="s">
        <v>578</v>
      </c>
      <c r="N138" s="158">
        <v>42419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44</v>
      </c>
      <c r="B139" s="150">
        <v>42342</v>
      </c>
      <c r="C139" s="150"/>
      <c r="D139" s="151" t="s">
        <v>667</v>
      </c>
      <c r="E139" s="152" t="s">
        <v>575</v>
      </c>
      <c r="F139" s="153">
        <v>1027.5</v>
      </c>
      <c r="G139" s="152"/>
      <c r="H139" s="152">
        <v>1315</v>
      </c>
      <c r="I139" s="154">
        <v>1250</v>
      </c>
      <c r="J139" s="155" t="s">
        <v>662</v>
      </c>
      <c r="K139" s="156">
        <f t="shared" si="37"/>
        <v>287.5</v>
      </c>
      <c r="L139" s="157">
        <f t="shared" si="38"/>
        <v>0.27980535279805352</v>
      </c>
      <c r="M139" s="152" t="s">
        <v>578</v>
      </c>
      <c r="N139" s="158">
        <v>43244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45</v>
      </c>
      <c r="B140" s="150">
        <v>42367</v>
      </c>
      <c r="C140" s="150"/>
      <c r="D140" s="151" t="s">
        <v>668</v>
      </c>
      <c r="E140" s="152" t="s">
        <v>575</v>
      </c>
      <c r="F140" s="153">
        <v>465</v>
      </c>
      <c r="G140" s="152"/>
      <c r="H140" s="152">
        <v>540</v>
      </c>
      <c r="I140" s="154">
        <v>540</v>
      </c>
      <c r="J140" s="155" t="s">
        <v>662</v>
      </c>
      <c r="K140" s="156">
        <f t="shared" si="37"/>
        <v>75</v>
      </c>
      <c r="L140" s="157">
        <f t="shared" si="38"/>
        <v>0.16129032258064516</v>
      </c>
      <c r="M140" s="152" t="s">
        <v>578</v>
      </c>
      <c r="N140" s="158">
        <v>42530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46</v>
      </c>
      <c r="B141" s="150">
        <v>42380</v>
      </c>
      <c r="C141" s="150"/>
      <c r="D141" s="151" t="s">
        <v>397</v>
      </c>
      <c r="E141" s="152" t="s">
        <v>587</v>
      </c>
      <c r="F141" s="153">
        <v>81</v>
      </c>
      <c r="G141" s="152"/>
      <c r="H141" s="152">
        <v>110</v>
      </c>
      <c r="I141" s="154">
        <v>110</v>
      </c>
      <c r="J141" s="155" t="s">
        <v>662</v>
      </c>
      <c r="K141" s="156">
        <f t="shared" si="37"/>
        <v>29</v>
      </c>
      <c r="L141" s="157">
        <f t="shared" si="38"/>
        <v>0.35802469135802467</v>
      </c>
      <c r="M141" s="152" t="s">
        <v>578</v>
      </c>
      <c r="N141" s="158">
        <v>42745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47</v>
      </c>
      <c r="B142" s="150">
        <v>42382</v>
      </c>
      <c r="C142" s="150"/>
      <c r="D142" s="151" t="s">
        <v>669</v>
      </c>
      <c r="E142" s="152" t="s">
        <v>587</v>
      </c>
      <c r="F142" s="153">
        <v>417.5</v>
      </c>
      <c r="G142" s="152"/>
      <c r="H142" s="152">
        <v>547</v>
      </c>
      <c r="I142" s="154">
        <v>535</v>
      </c>
      <c r="J142" s="155" t="s">
        <v>662</v>
      </c>
      <c r="K142" s="156">
        <f t="shared" si="37"/>
        <v>129.5</v>
      </c>
      <c r="L142" s="157">
        <f t="shared" si="38"/>
        <v>0.31017964071856285</v>
      </c>
      <c r="M142" s="152" t="s">
        <v>578</v>
      </c>
      <c r="N142" s="158">
        <v>42578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49">
        <v>48</v>
      </c>
      <c r="B143" s="150">
        <v>42408</v>
      </c>
      <c r="C143" s="150"/>
      <c r="D143" s="151" t="s">
        <v>670</v>
      </c>
      <c r="E143" s="152" t="s">
        <v>575</v>
      </c>
      <c r="F143" s="153">
        <v>650</v>
      </c>
      <c r="G143" s="152"/>
      <c r="H143" s="152">
        <v>800</v>
      </c>
      <c r="I143" s="154">
        <v>800</v>
      </c>
      <c r="J143" s="155" t="s">
        <v>662</v>
      </c>
      <c r="K143" s="156">
        <f t="shared" si="37"/>
        <v>150</v>
      </c>
      <c r="L143" s="157">
        <f t="shared" si="38"/>
        <v>0.23076923076923078</v>
      </c>
      <c r="M143" s="152" t="s">
        <v>578</v>
      </c>
      <c r="N143" s="158">
        <v>43154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49</v>
      </c>
      <c r="B144" s="150">
        <v>42433</v>
      </c>
      <c r="C144" s="150"/>
      <c r="D144" s="151" t="s">
        <v>235</v>
      </c>
      <c r="E144" s="152" t="s">
        <v>575</v>
      </c>
      <c r="F144" s="153">
        <v>437.5</v>
      </c>
      <c r="G144" s="152"/>
      <c r="H144" s="152">
        <v>504.5</v>
      </c>
      <c r="I144" s="154">
        <v>522</v>
      </c>
      <c r="J144" s="155" t="s">
        <v>671</v>
      </c>
      <c r="K144" s="156">
        <f t="shared" si="37"/>
        <v>67</v>
      </c>
      <c r="L144" s="157">
        <f t="shared" si="38"/>
        <v>0.15314285714285714</v>
      </c>
      <c r="M144" s="152" t="s">
        <v>578</v>
      </c>
      <c r="N144" s="158">
        <v>42480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50</v>
      </c>
      <c r="B145" s="150">
        <v>42438</v>
      </c>
      <c r="C145" s="150"/>
      <c r="D145" s="151" t="s">
        <v>672</v>
      </c>
      <c r="E145" s="152" t="s">
        <v>575</v>
      </c>
      <c r="F145" s="153">
        <v>189.5</v>
      </c>
      <c r="G145" s="152"/>
      <c r="H145" s="152">
        <v>218</v>
      </c>
      <c r="I145" s="154">
        <v>218</v>
      </c>
      <c r="J145" s="155" t="s">
        <v>662</v>
      </c>
      <c r="K145" s="156">
        <f t="shared" si="37"/>
        <v>28.5</v>
      </c>
      <c r="L145" s="157">
        <f t="shared" si="38"/>
        <v>0.15039577836411611</v>
      </c>
      <c r="M145" s="152" t="s">
        <v>578</v>
      </c>
      <c r="N145" s="158">
        <v>43034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9">
        <v>51</v>
      </c>
      <c r="B146" s="160">
        <v>42471</v>
      </c>
      <c r="C146" s="160"/>
      <c r="D146" s="168" t="s">
        <v>673</v>
      </c>
      <c r="E146" s="163" t="s">
        <v>575</v>
      </c>
      <c r="F146" s="163">
        <v>36.5</v>
      </c>
      <c r="G146" s="164"/>
      <c r="H146" s="164">
        <v>15.85</v>
      </c>
      <c r="I146" s="164">
        <v>60</v>
      </c>
      <c r="J146" s="165" t="s">
        <v>674</v>
      </c>
      <c r="K146" s="166">
        <f t="shared" si="37"/>
        <v>-20.65</v>
      </c>
      <c r="L146" s="167">
        <f t="shared" si="38"/>
        <v>-0.5657534246575342</v>
      </c>
      <c r="M146" s="163" t="s">
        <v>588</v>
      </c>
      <c r="N146" s="171">
        <v>43627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52</v>
      </c>
      <c r="B147" s="150">
        <v>42472</v>
      </c>
      <c r="C147" s="150"/>
      <c r="D147" s="151" t="s">
        <v>675</v>
      </c>
      <c r="E147" s="152" t="s">
        <v>575</v>
      </c>
      <c r="F147" s="153">
        <v>93</v>
      </c>
      <c r="G147" s="152"/>
      <c r="H147" s="152">
        <v>149</v>
      </c>
      <c r="I147" s="154">
        <v>140</v>
      </c>
      <c r="J147" s="155" t="s">
        <v>676</v>
      </c>
      <c r="K147" s="156">
        <f t="shared" si="37"/>
        <v>56</v>
      </c>
      <c r="L147" s="157">
        <f t="shared" si="38"/>
        <v>0.60215053763440862</v>
      </c>
      <c r="M147" s="152" t="s">
        <v>578</v>
      </c>
      <c r="N147" s="158">
        <v>42740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53</v>
      </c>
      <c r="B148" s="150">
        <v>42472</v>
      </c>
      <c r="C148" s="150"/>
      <c r="D148" s="151" t="s">
        <v>677</v>
      </c>
      <c r="E148" s="152" t="s">
        <v>575</v>
      </c>
      <c r="F148" s="153">
        <v>130</v>
      </c>
      <c r="G148" s="152"/>
      <c r="H148" s="152">
        <v>150</v>
      </c>
      <c r="I148" s="154" t="s">
        <v>678</v>
      </c>
      <c r="J148" s="155" t="s">
        <v>662</v>
      </c>
      <c r="K148" s="156">
        <f t="shared" si="37"/>
        <v>20</v>
      </c>
      <c r="L148" s="157">
        <f t="shared" si="38"/>
        <v>0.15384615384615385</v>
      </c>
      <c r="M148" s="152" t="s">
        <v>578</v>
      </c>
      <c r="N148" s="158">
        <v>42564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54</v>
      </c>
      <c r="B149" s="150">
        <v>42473</v>
      </c>
      <c r="C149" s="150"/>
      <c r="D149" s="151" t="s">
        <v>679</v>
      </c>
      <c r="E149" s="152" t="s">
        <v>575</v>
      </c>
      <c r="F149" s="153">
        <v>196</v>
      </c>
      <c r="G149" s="152"/>
      <c r="H149" s="152">
        <v>299</v>
      </c>
      <c r="I149" s="154">
        <v>299</v>
      </c>
      <c r="J149" s="155" t="s">
        <v>662</v>
      </c>
      <c r="K149" s="156">
        <v>103</v>
      </c>
      <c r="L149" s="157">
        <v>0.52551020408163296</v>
      </c>
      <c r="M149" s="152" t="s">
        <v>578</v>
      </c>
      <c r="N149" s="158">
        <v>42620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55</v>
      </c>
      <c r="B150" s="150">
        <v>42473</v>
      </c>
      <c r="C150" s="150"/>
      <c r="D150" s="151" t="s">
        <v>680</v>
      </c>
      <c r="E150" s="152" t="s">
        <v>575</v>
      </c>
      <c r="F150" s="153">
        <v>88</v>
      </c>
      <c r="G150" s="152"/>
      <c r="H150" s="152">
        <v>103</v>
      </c>
      <c r="I150" s="154">
        <v>103</v>
      </c>
      <c r="J150" s="155" t="s">
        <v>662</v>
      </c>
      <c r="K150" s="156">
        <v>15</v>
      </c>
      <c r="L150" s="157">
        <v>0.170454545454545</v>
      </c>
      <c r="M150" s="152" t="s">
        <v>578</v>
      </c>
      <c r="N150" s="158">
        <v>42530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56</v>
      </c>
      <c r="B151" s="150">
        <v>42492</v>
      </c>
      <c r="C151" s="150"/>
      <c r="D151" s="151" t="s">
        <v>681</v>
      </c>
      <c r="E151" s="152" t="s">
        <v>575</v>
      </c>
      <c r="F151" s="153">
        <v>127.5</v>
      </c>
      <c r="G151" s="152"/>
      <c r="H151" s="152">
        <v>148</v>
      </c>
      <c r="I151" s="154" t="s">
        <v>682</v>
      </c>
      <c r="J151" s="155" t="s">
        <v>662</v>
      </c>
      <c r="K151" s="156">
        <f>H151-F151</f>
        <v>20.5</v>
      </c>
      <c r="L151" s="157">
        <f>K151/F151</f>
        <v>0.16078431372549021</v>
      </c>
      <c r="M151" s="152" t="s">
        <v>578</v>
      </c>
      <c r="N151" s="158">
        <v>42564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57</v>
      </c>
      <c r="B152" s="150">
        <v>42493</v>
      </c>
      <c r="C152" s="150"/>
      <c r="D152" s="151" t="s">
        <v>683</v>
      </c>
      <c r="E152" s="152" t="s">
        <v>575</v>
      </c>
      <c r="F152" s="153">
        <v>675</v>
      </c>
      <c r="G152" s="152"/>
      <c r="H152" s="152">
        <v>815</v>
      </c>
      <c r="I152" s="154" t="s">
        <v>684</v>
      </c>
      <c r="J152" s="155" t="s">
        <v>662</v>
      </c>
      <c r="K152" s="156">
        <f>H152-F152</f>
        <v>140</v>
      </c>
      <c r="L152" s="157">
        <f>K152/F152</f>
        <v>0.2074074074074074</v>
      </c>
      <c r="M152" s="152" t="s">
        <v>578</v>
      </c>
      <c r="N152" s="158">
        <v>43154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9">
        <v>58</v>
      </c>
      <c r="B153" s="160">
        <v>42522</v>
      </c>
      <c r="C153" s="160"/>
      <c r="D153" s="161" t="s">
        <v>685</v>
      </c>
      <c r="E153" s="162" t="s">
        <v>575</v>
      </c>
      <c r="F153" s="163">
        <v>500</v>
      </c>
      <c r="G153" s="163"/>
      <c r="H153" s="164">
        <v>232.5</v>
      </c>
      <c r="I153" s="164" t="s">
        <v>686</v>
      </c>
      <c r="J153" s="165" t="s">
        <v>687</v>
      </c>
      <c r="K153" s="166">
        <f>H153-F153</f>
        <v>-267.5</v>
      </c>
      <c r="L153" s="167">
        <f>K153/F153</f>
        <v>-0.53500000000000003</v>
      </c>
      <c r="M153" s="163" t="s">
        <v>588</v>
      </c>
      <c r="N153" s="160">
        <v>43735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59</v>
      </c>
      <c r="B154" s="150">
        <v>42527</v>
      </c>
      <c r="C154" s="150"/>
      <c r="D154" s="151" t="s">
        <v>530</v>
      </c>
      <c r="E154" s="152" t="s">
        <v>575</v>
      </c>
      <c r="F154" s="153">
        <v>110</v>
      </c>
      <c r="G154" s="152"/>
      <c r="H154" s="152">
        <v>126.5</v>
      </c>
      <c r="I154" s="154">
        <v>125</v>
      </c>
      <c r="J154" s="155" t="s">
        <v>614</v>
      </c>
      <c r="K154" s="156">
        <f>H154-F154</f>
        <v>16.5</v>
      </c>
      <c r="L154" s="157">
        <f>K154/F154</f>
        <v>0.15</v>
      </c>
      <c r="M154" s="152" t="s">
        <v>578</v>
      </c>
      <c r="N154" s="158">
        <v>42552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60</v>
      </c>
      <c r="B155" s="150">
        <v>42538</v>
      </c>
      <c r="C155" s="150"/>
      <c r="D155" s="151" t="s">
        <v>688</v>
      </c>
      <c r="E155" s="152" t="s">
        <v>575</v>
      </c>
      <c r="F155" s="153">
        <v>44</v>
      </c>
      <c r="G155" s="152"/>
      <c r="H155" s="152">
        <v>69.5</v>
      </c>
      <c r="I155" s="154">
        <v>69.5</v>
      </c>
      <c r="J155" s="155" t="s">
        <v>689</v>
      </c>
      <c r="K155" s="156">
        <f>H155-F155</f>
        <v>25.5</v>
      </c>
      <c r="L155" s="157">
        <f>K155/F155</f>
        <v>0.57954545454545459</v>
      </c>
      <c r="M155" s="152" t="s">
        <v>578</v>
      </c>
      <c r="N155" s="158">
        <v>42977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61</v>
      </c>
      <c r="B156" s="150">
        <v>42549</v>
      </c>
      <c r="C156" s="150"/>
      <c r="D156" s="151" t="s">
        <v>690</v>
      </c>
      <c r="E156" s="152" t="s">
        <v>575</v>
      </c>
      <c r="F156" s="153">
        <v>262.5</v>
      </c>
      <c r="G156" s="152"/>
      <c r="H156" s="152">
        <v>340</v>
      </c>
      <c r="I156" s="154">
        <v>333</v>
      </c>
      <c r="J156" s="155" t="s">
        <v>691</v>
      </c>
      <c r="K156" s="156">
        <v>77.5</v>
      </c>
      <c r="L156" s="157">
        <v>0.29523809523809502</v>
      </c>
      <c r="M156" s="152" t="s">
        <v>578</v>
      </c>
      <c r="N156" s="158">
        <v>43017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62</v>
      </c>
      <c r="B157" s="150">
        <v>42549</v>
      </c>
      <c r="C157" s="150"/>
      <c r="D157" s="151" t="s">
        <v>692</v>
      </c>
      <c r="E157" s="152" t="s">
        <v>575</v>
      </c>
      <c r="F157" s="153">
        <v>840</v>
      </c>
      <c r="G157" s="152"/>
      <c r="H157" s="152">
        <v>1230</v>
      </c>
      <c r="I157" s="154">
        <v>1230</v>
      </c>
      <c r="J157" s="155" t="s">
        <v>662</v>
      </c>
      <c r="K157" s="156">
        <v>390</v>
      </c>
      <c r="L157" s="157">
        <v>0.46428571428571402</v>
      </c>
      <c r="M157" s="152" t="s">
        <v>578</v>
      </c>
      <c r="N157" s="158">
        <v>42649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72">
        <v>63</v>
      </c>
      <c r="B158" s="173">
        <v>42556</v>
      </c>
      <c r="C158" s="173"/>
      <c r="D158" s="174" t="s">
        <v>693</v>
      </c>
      <c r="E158" s="175" t="s">
        <v>575</v>
      </c>
      <c r="F158" s="175">
        <v>395</v>
      </c>
      <c r="G158" s="176"/>
      <c r="H158" s="176">
        <f>(468.5+342.5)/2</f>
        <v>405.5</v>
      </c>
      <c r="I158" s="176">
        <v>510</v>
      </c>
      <c r="J158" s="177" t="s">
        <v>694</v>
      </c>
      <c r="K158" s="178">
        <f t="shared" ref="K158:K164" si="39">H158-F158</f>
        <v>10.5</v>
      </c>
      <c r="L158" s="179">
        <f t="shared" ref="L158:L164" si="40">K158/F158</f>
        <v>2.6582278481012658E-2</v>
      </c>
      <c r="M158" s="175" t="s">
        <v>595</v>
      </c>
      <c r="N158" s="173">
        <v>43606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9">
        <v>64</v>
      </c>
      <c r="B159" s="160">
        <v>42584</v>
      </c>
      <c r="C159" s="160"/>
      <c r="D159" s="161" t="s">
        <v>695</v>
      </c>
      <c r="E159" s="162" t="s">
        <v>587</v>
      </c>
      <c r="F159" s="163">
        <f>169.5-12.8</f>
        <v>156.69999999999999</v>
      </c>
      <c r="G159" s="163"/>
      <c r="H159" s="164">
        <v>77</v>
      </c>
      <c r="I159" s="164" t="s">
        <v>696</v>
      </c>
      <c r="J159" s="165" t="s">
        <v>697</v>
      </c>
      <c r="K159" s="166">
        <f t="shared" si="39"/>
        <v>-79.699999999999989</v>
      </c>
      <c r="L159" s="167">
        <f t="shared" si="40"/>
        <v>-0.50861518825781749</v>
      </c>
      <c r="M159" s="163" t="s">
        <v>588</v>
      </c>
      <c r="N159" s="160">
        <v>43522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9">
        <v>65</v>
      </c>
      <c r="B160" s="160">
        <v>42586</v>
      </c>
      <c r="C160" s="160"/>
      <c r="D160" s="161" t="s">
        <v>698</v>
      </c>
      <c r="E160" s="162" t="s">
        <v>575</v>
      </c>
      <c r="F160" s="163">
        <v>400</v>
      </c>
      <c r="G160" s="163"/>
      <c r="H160" s="164">
        <v>305</v>
      </c>
      <c r="I160" s="164">
        <v>475</v>
      </c>
      <c r="J160" s="165" t="s">
        <v>699</v>
      </c>
      <c r="K160" s="166">
        <f t="shared" si="39"/>
        <v>-95</v>
      </c>
      <c r="L160" s="167">
        <f t="shared" si="40"/>
        <v>-0.23749999999999999</v>
      </c>
      <c r="M160" s="163" t="s">
        <v>588</v>
      </c>
      <c r="N160" s="160">
        <v>43606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66</v>
      </c>
      <c r="B161" s="150">
        <v>42593</v>
      </c>
      <c r="C161" s="150"/>
      <c r="D161" s="151" t="s">
        <v>700</v>
      </c>
      <c r="E161" s="152" t="s">
        <v>575</v>
      </c>
      <c r="F161" s="153">
        <v>86.5</v>
      </c>
      <c r="G161" s="152"/>
      <c r="H161" s="152">
        <v>130</v>
      </c>
      <c r="I161" s="154">
        <v>130</v>
      </c>
      <c r="J161" s="155" t="s">
        <v>701</v>
      </c>
      <c r="K161" s="156">
        <f t="shared" si="39"/>
        <v>43.5</v>
      </c>
      <c r="L161" s="157">
        <f t="shared" si="40"/>
        <v>0.50289017341040465</v>
      </c>
      <c r="M161" s="152" t="s">
        <v>578</v>
      </c>
      <c r="N161" s="158">
        <v>43091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9">
        <v>67</v>
      </c>
      <c r="B162" s="160">
        <v>42600</v>
      </c>
      <c r="C162" s="160"/>
      <c r="D162" s="161" t="s">
        <v>120</v>
      </c>
      <c r="E162" s="162" t="s">
        <v>575</v>
      </c>
      <c r="F162" s="163">
        <v>133.5</v>
      </c>
      <c r="G162" s="163"/>
      <c r="H162" s="164">
        <v>126.5</v>
      </c>
      <c r="I162" s="164">
        <v>178</v>
      </c>
      <c r="J162" s="165" t="s">
        <v>702</v>
      </c>
      <c r="K162" s="166">
        <f t="shared" si="39"/>
        <v>-7</v>
      </c>
      <c r="L162" s="167">
        <f t="shared" si="40"/>
        <v>-5.2434456928838954E-2</v>
      </c>
      <c r="M162" s="163" t="s">
        <v>588</v>
      </c>
      <c r="N162" s="160">
        <v>42615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68</v>
      </c>
      <c r="B163" s="150">
        <v>42613</v>
      </c>
      <c r="C163" s="150"/>
      <c r="D163" s="151" t="s">
        <v>703</v>
      </c>
      <c r="E163" s="152" t="s">
        <v>575</v>
      </c>
      <c r="F163" s="153">
        <v>560</v>
      </c>
      <c r="G163" s="152"/>
      <c r="H163" s="152">
        <v>725</v>
      </c>
      <c r="I163" s="154">
        <v>725</v>
      </c>
      <c r="J163" s="155" t="s">
        <v>608</v>
      </c>
      <c r="K163" s="156">
        <f t="shared" si="39"/>
        <v>165</v>
      </c>
      <c r="L163" s="157">
        <f t="shared" si="40"/>
        <v>0.29464285714285715</v>
      </c>
      <c r="M163" s="152" t="s">
        <v>578</v>
      </c>
      <c r="N163" s="158">
        <v>42456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69</v>
      </c>
      <c r="B164" s="150">
        <v>42614</v>
      </c>
      <c r="C164" s="150"/>
      <c r="D164" s="151" t="s">
        <v>704</v>
      </c>
      <c r="E164" s="152" t="s">
        <v>575</v>
      </c>
      <c r="F164" s="153">
        <v>160.5</v>
      </c>
      <c r="G164" s="152"/>
      <c r="H164" s="152">
        <v>210</v>
      </c>
      <c r="I164" s="154">
        <v>210</v>
      </c>
      <c r="J164" s="155" t="s">
        <v>608</v>
      </c>
      <c r="K164" s="156">
        <f t="shared" si="39"/>
        <v>49.5</v>
      </c>
      <c r="L164" s="157">
        <f t="shared" si="40"/>
        <v>0.30841121495327101</v>
      </c>
      <c r="M164" s="152" t="s">
        <v>578</v>
      </c>
      <c r="N164" s="158">
        <v>42871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70</v>
      </c>
      <c r="B165" s="150">
        <v>42646</v>
      </c>
      <c r="C165" s="150"/>
      <c r="D165" s="151" t="s">
        <v>407</v>
      </c>
      <c r="E165" s="152" t="s">
        <v>575</v>
      </c>
      <c r="F165" s="153">
        <v>430</v>
      </c>
      <c r="G165" s="152"/>
      <c r="H165" s="152">
        <v>596</v>
      </c>
      <c r="I165" s="154">
        <v>575</v>
      </c>
      <c r="J165" s="155" t="s">
        <v>705</v>
      </c>
      <c r="K165" s="156">
        <v>166</v>
      </c>
      <c r="L165" s="157">
        <v>0.38604651162790699</v>
      </c>
      <c r="M165" s="152" t="s">
        <v>578</v>
      </c>
      <c r="N165" s="158">
        <v>42769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71</v>
      </c>
      <c r="B166" s="150">
        <v>42657</v>
      </c>
      <c r="C166" s="150"/>
      <c r="D166" s="151" t="s">
        <v>706</v>
      </c>
      <c r="E166" s="152" t="s">
        <v>575</v>
      </c>
      <c r="F166" s="153">
        <v>280</v>
      </c>
      <c r="G166" s="152"/>
      <c r="H166" s="152">
        <v>345</v>
      </c>
      <c r="I166" s="154">
        <v>345</v>
      </c>
      <c r="J166" s="155" t="s">
        <v>608</v>
      </c>
      <c r="K166" s="156">
        <f t="shared" ref="K166:K171" si="41">H166-F166</f>
        <v>65</v>
      </c>
      <c r="L166" s="157">
        <f>K166/F166</f>
        <v>0.23214285714285715</v>
      </c>
      <c r="M166" s="152" t="s">
        <v>578</v>
      </c>
      <c r="N166" s="158">
        <v>42814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72</v>
      </c>
      <c r="B167" s="150">
        <v>42657</v>
      </c>
      <c r="C167" s="150"/>
      <c r="D167" s="151" t="s">
        <v>707</v>
      </c>
      <c r="E167" s="152" t="s">
        <v>575</v>
      </c>
      <c r="F167" s="153">
        <v>245</v>
      </c>
      <c r="G167" s="152"/>
      <c r="H167" s="152">
        <v>325.5</v>
      </c>
      <c r="I167" s="154">
        <v>330</v>
      </c>
      <c r="J167" s="155" t="s">
        <v>708</v>
      </c>
      <c r="K167" s="156">
        <f t="shared" si="41"/>
        <v>80.5</v>
      </c>
      <c r="L167" s="157">
        <f>K167/F167</f>
        <v>0.32857142857142857</v>
      </c>
      <c r="M167" s="152" t="s">
        <v>578</v>
      </c>
      <c r="N167" s="158">
        <v>42769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73</v>
      </c>
      <c r="B168" s="150">
        <v>42660</v>
      </c>
      <c r="C168" s="150"/>
      <c r="D168" s="151" t="s">
        <v>709</v>
      </c>
      <c r="E168" s="152" t="s">
        <v>575</v>
      </c>
      <c r="F168" s="153">
        <v>125</v>
      </c>
      <c r="G168" s="152"/>
      <c r="H168" s="152">
        <v>160</v>
      </c>
      <c r="I168" s="154">
        <v>160</v>
      </c>
      <c r="J168" s="155" t="s">
        <v>662</v>
      </c>
      <c r="K168" s="156">
        <f t="shared" si="41"/>
        <v>35</v>
      </c>
      <c r="L168" s="157">
        <v>0.28000000000000003</v>
      </c>
      <c r="M168" s="152" t="s">
        <v>578</v>
      </c>
      <c r="N168" s="158">
        <v>42803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74</v>
      </c>
      <c r="B169" s="150">
        <v>42660</v>
      </c>
      <c r="C169" s="150"/>
      <c r="D169" s="151" t="s">
        <v>710</v>
      </c>
      <c r="E169" s="152" t="s">
        <v>575</v>
      </c>
      <c r="F169" s="153">
        <v>114</v>
      </c>
      <c r="G169" s="152"/>
      <c r="H169" s="152">
        <v>145</v>
      </c>
      <c r="I169" s="154">
        <v>145</v>
      </c>
      <c r="J169" s="155" t="s">
        <v>662</v>
      </c>
      <c r="K169" s="156">
        <f t="shared" si="41"/>
        <v>31</v>
      </c>
      <c r="L169" s="157">
        <f>K169/F169</f>
        <v>0.27192982456140352</v>
      </c>
      <c r="M169" s="152" t="s">
        <v>578</v>
      </c>
      <c r="N169" s="158">
        <v>42859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75</v>
      </c>
      <c r="B170" s="150">
        <v>42660</v>
      </c>
      <c r="C170" s="150"/>
      <c r="D170" s="151" t="s">
        <v>711</v>
      </c>
      <c r="E170" s="152" t="s">
        <v>575</v>
      </c>
      <c r="F170" s="153">
        <v>212</v>
      </c>
      <c r="G170" s="152"/>
      <c r="H170" s="152">
        <v>280</v>
      </c>
      <c r="I170" s="154">
        <v>276</v>
      </c>
      <c r="J170" s="155" t="s">
        <v>712</v>
      </c>
      <c r="K170" s="156">
        <f t="shared" si="41"/>
        <v>68</v>
      </c>
      <c r="L170" s="157">
        <f>K170/F170</f>
        <v>0.32075471698113206</v>
      </c>
      <c r="M170" s="152" t="s">
        <v>578</v>
      </c>
      <c r="N170" s="158">
        <v>42858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76</v>
      </c>
      <c r="B171" s="150">
        <v>42678</v>
      </c>
      <c r="C171" s="150"/>
      <c r="D171" s="151" t="s">
        <v>454</v>
      </c>
      <c r="E171" s="152" t="s">
        <v>575</v>
      </c>
      <c r="F171" s="153">
        <v>155</v>
      </c>
      <c r="G171" s="152"/>
      <c r="H171" s="152">
        <v>210</v>
      </c>
      <c r="I171" s="154">
        <v>210</v>
      </c>
      <c r="J171" s="155" t="s">
        <v>713</v>
      </c>
      <c r="K171" s="156">
        <f t="shared" si="41"/>
        <v>55</v>
      </c>
      <c r="L171" s="157">
        <f>K171/F171</f>
        <v>0.35483870967741937</v>
      </c>
      <c r="M171" s="152" t="s">
        <v>578</v>
      </c>
      <c r="N171" s="158">
        <v>42944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9">
        <v>77</v>
      </c>
      <c r="B172" s="160">
        <v>42710</v>
      </c>
      <c r="C172" s="160"/>
      <c r="D172" s="161" t="s">
        <v>714</v>
      </c>
      <c r="E172" s="162" t="s">
        <v>575</v>
      </c>
      <c r="F172" s="163">
        <v>150.5</v>
      </c>
      <c r="G172" s="163"/>
      <c r="H172" s="164">
        <v>72.5</v>
      </c>
      <c r="I172" s="164">
        <v>174</v>
      </c>
      <c r="J172" s="165" t="s">
        <v>715</v>
      </c>
      <c r="K172" s="166">
        <v>-78</v>
      </c>
      <c r="L172" s="167">
        <v>-0.51827242524916906</v>
      </c>
      <c r="M172" s="163" t="s">
        <v>588</v>
      </c>
      <c r="N172" s="160">
        <v>43333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78</v>
      </c>
      <c r="B173" s="150">
        <v>42712</v>
      </c>
      <c r="C173" s="150"/>
      <c r="D173" s="151" t="s">
        <v>716</v>
      </c>
      <c r="E173" s="152" t="s">
        <v>575</v>
      </c>
      <c r="F173" s="153">
        <v>380</v>
      </c>
      <c r="G173" s="152"/>
      <c r="H173" s="152">
        <v>478</v>
      </c>
      <c r="I173" s="154">
        <v>468</v>
      </c>
      <c r="J173" s="155" t="s">
        <v>662</v>
      </c>
      <c r="K173" s="156">
        <f>H173-F173</f>
        <v>98</v>
      </c>
      <c r="L173" s="157">
        <f>K173/F173</f>
        <v>0.25789473684210529</v>
      </c>
      <c r="M173" s="152" t="s">
        <v>578</v>
      </c>
      <c r="N173" s="158">
        <v>43025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79</v>
      </c>
      <c r="B174" s="150">
        <v>42734</v>
      </c>
      <c r="C174" s="150"/>
      <c r="D174" s="151" t="s">
        <v>119</v>
      </c>
      <c r="E174" s="152" t="s">
        <v>575</v>
      </c>
      <c r="F174" s="153">
        <v>305</v>
      </c>
      <c r="G174" s="152"/>
      <c r="H174" s="152">
        <v>375</v>
      </c>
      <c r="I174" s="154">
        <v>375</v>
      </c>
      <c r="J174" s="155" t="s">
        <v>662</v>
      </c>
      <c r="K174" s="156">
        <f>H174-F174</f>
        <v>70</v>
      </c>
      <c r="L174" s="157">
        <f>K174/F174</f>
        <v>0.22950819672131148</v>
      </c>
      <c r="M174" s="152" t="s">
        <v>578</v>
      </c>
      <c r="N174" s="158">
        <v>42768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80</v>
      </c>
      <c r="B175" s="150">
        <v>42739</v>
      </c>
      <c r="C175" s="150"/>
      <c r="D175" s="151" t="s">
        <v>102</v>
      </c>
      <c r="E175" s="152" t="s">
        <v>575</v>
      </c>
      <c r="F175" s="153">
        <v>99.5</v>
      </c>
      <c r="G175" s="152"/>
      <c r="H175" s="152">
        <v>158</v>
      </c>
      <c r="I175" s="154">
        <v>158</v>
      </c>
      <c r="J175" s="155" t="s">
        <v>662</v>
      </c>
      <c r="K175" s="156">
        <f>H175-F175</f>
        <v>58.5</v>
      </c>
      <c r="L175" s="157">
        <f>K175/F175</f>
        <v>0.5879396984924623</v>
      </c>
      <c r="M175" s="152" t="s">
        <v>578</v>
      </c>
      <c r="N175" s="158">
        <v>42898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81</v>
      </c>
      <c r="B176" s="150">
        <v>42739</v>
      </c>
      <c r="C176" s="150"/>
      <c r="D176" s="151" t="s">
        <v>102</v>
      </c>
      <c r="E176" s="152" t="s">
        <v>575</v>
      </c>
      <c r="F176" s="153">
        <v>99.5</v>
      </c>
      <c r="G176" s="152"/>
      <c r="H176" s="152">
        <v>158</v>
      </c>
      <c r="I176" s="154">
        <v>158</v>
      </c>
      <c r="J176" s="155" t="s">
        <v>662</v>
      </c>
      <c r="K176" s="156">
        <v>58.5</v>
      </c>
      <c r="L176" s="157">
        <v>0.58793969849246197</v>
      </c>
      <c r="M176" s="152" t="s">
        <v>578</v>
      </c>
      <c r="N176" s="158">
        <v>42898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82</v>
      </c>
      <c r="B177" s="150">
        <v>42786</v>
      </c>
      <c r="C177" s="150"/>
      <c r="D177" s="151" t="s">
        <v>208</v>
      </c>
      <c r="E177" s="152" t="s">
        <v>575</v>
      </c>
      <c r="F177" s="153">
        <v>140.5</v>
      </c>
      <c r="G177" s="152"/>
      <c r="H177" s="152">
        <v>220</v>
      </c>
      <c r="I177" s="154">
        <v>220</v>
      </c>
      <c r="J177" s="155" t="s">
        <v>662</v>
      </c>
      <c r="K177" s="156">
        <f>H177-F177</f>
        <v>79.5</v>
      </c>
      <c r="L177" s="157">
        <f>K177/F177</f>
        <v>0.5658362989323843</v>
      </c>
      <c r="M177" s="152" t="s">
        <v>578</v>
      </c>
      <c r="N177" s="158">
        <v>42864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49">
        <v>83</v>
      </c>
      <c r="B178" s="150">
        <v>42786</v>
      </c>
      <c r="C178" s="150"/>
      <c r="D178" s="151" t="s">
        <v>717</v>
      </c>
      <c r="E178" s="152" t="s">
        <v>575</v>
      </c>
      <c r="F178" s="153">
        <v>202.5</v>
      </c>
      <c r="G178" s="152"/>
      <c r="H178" s="152">
        <v>234</v>
      </c>
      <c r="I178" s="154">
        <v>234</v>
      </c>
      <c r="J178" s="155" t="s">
        <v>662</v>
      </c>
      <c r="K178" s="156">
        <v>31.5</v>
      </c>
      <c r="L178" s="157">
        <v>0.155555555555556</v>
      </c>
      <c r="M178" s="152" t="s">
        <v>578</v>
      </c>
      <c r="N178" s="158">
        <v>42836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84</v>
      </c>
      <c r="B179" s="150">
        <v>42818</v>
      </c>
      <c r="C179" s="150"/>
      <c r="D179" s="151" t="s">
        <v>718</v>
      </c>
      <c r="E179" s="152" t="s">
        <v>575</v>
      </c>
      <c r="F179" s="153">
        <v>300.5</v>
      </c>
      <c r="G179" s="152"/>
      <c r="H179" s="152">
        <v>417.5</v>
      </c>
      <c r="I179" s="154">
        <v>420</v>
      </c>
      <c r="J179" s="155" t="s">
        <v>719</v>
      </c>
      <c r="K179" s="156">
        <f>H179-F179</f>
        <v>117</v>
      </c>
      <c r="L179" s="157">
        <f>K179/F179</f>
        <v>0.38935108153078202</v>
      </c>
      <c r="M179" s="152" t="s">
        <v>578</v>
      </c>
      <c r="N179" s="158">
        <v>43070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49">
        <v>85</v>
      </c>
      <c r="B180" s="150">
        <v>42818</v>
      </c>
      <c r="C180" s="150"/>
      <c r="D180" s="151" t="s">
        <v>692</v>
      </c>
      <c r="E180" s="152" t="s">
        <v>575</v>
      </c>
      <c r="F180" s="153">
        <v>850</v>
      </c>
      <c r="G180" s="152"/>
      <c r="H180" s="152">
        <v>1042.5</v>
      </c>
      <c r="I180" s="154">
        <v>1023</v>
      </c>
      <c r="J180" s="155" t="s">
        <v>720</v>
      </c>
      <c r="K180" s="156">
        <v>192.5</v>
      </c>
      <c r="L180" s="157">
        <v>0.22647058823529401</v>
      </c>
      <c r="M180" s="152" t="s">
        <v>578</v>
      </c>
      <c r="N180" s="158">
        <v>42830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86</v>
      </c>
      <c r="B181" s="150">
        <v>42830</v>
      </c>
      <c r="C181" s="150"/>
      <c r="D181" s="151" t="s">
        <v>485</v>
      </c>
      <c r="E181" s="152" t="s">
        <v>575</v>
      </c>
      <c r="F181" s="153">
        <v>785</v>
      </c>
      <c r="G181" s="152"/>
      <c r="H181" s="152">
        <v>930</v>
      </c>
      <c r="I181" s="154">
        <v>920</v>
      </c>
      <c r="J181" s="155" t="s">
        <v>721</v>
      </c>
      <c r="K181" s="156">
        <f>H181-F181</f>
        <v>145</v>
      </c>
      <c r="L181" s="157">
        <f>K181/F181</f>
        <v>0.18471337579617833</v>
      </c>
      <c r="M181" s="152" t="s">
        <v>578</v>
      </c>
      <c r="N181" s="158">
        <v>42976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9">
        <v>87</v>
      </c>
      <c r="B182" s="160">
        <v>42831</v>
      </c>
      <c r="C182" s="160"/>
      <c r="D182" s="161" t="s">
        <v>722</v>
      </c>
      <c r="E182" s="162" t="s">
        <v>575</v>
      </c>
      <c r="F182" s="163">
        <v>40</v>
      </c>
      <c r="G182" s="163"/>
      <c r="H182" s="164">
        <v>13.1</v>
      </c>
      <c r="I182" s="164">
        <v>60</v>
      </c>
      <c r="J182" s="165" t="s">
        <v>723</v>
      </c>
      <c r="K182" s="166">
        <v>-26.9</v>
      </c>
      <c r="L182" s="167">
        <v>-0.67249999999999999</v>
      </c>
      <c r="M182" s="163" t="s">
        <v>588</v>
      </c>
      <c r="N182" s="160">
        <v>43138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49">
        <v>88</v>
      </c>
      <c r="B183" s="150">
        <v>42837</v>
      </c>
      <c r="C183" s="150"/>
      <c r="D183" s="151" t="s">
        <v>100</v>
      </c>
      <c r="E183" s="152" t="s">
        <v>575</v>
      </c>
      <c r="F183" s="153">
        <v>289.5</v>
      </c>
      <c r="G183" s="152"/>
      <c r="H183" s="152">
        <v>354</v>
      </c>
      <c r="I183" s="154">
        <v>360</v>
      </c>
      <c r="J183" s="155" t="s">
        <v>724</v>
      </c>
      <c r="K183" s="156">
        <f t="shared" ref="K183:K191" si="42">H183-F183</f>
        <v>64.5</v>
      </c>
      <c r="L183" s="157">
        <f t="shared" ref="L183:L191" si="43">K183/F183</f>
        <v>0.22279792746113988</v>
      </c>
      <c r="M183" s="152" t="s">
        <v>578</v>
      </c>
      <c r="N183" s="158">
        <v>43040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49">
        <v>89</v>
      </c>
      <c r="B184" s="150">
        <v>42845</v>
      </c>
      <c r="C184" s="150"/>
      <c r="D184" s="151" t="s">
        <v>426</v>
      </c>
      <c r="E184" s="152" t="s">
        <v>575</v>
      </c>
      <c r="F184" s="153">
        <v>700</v>
      </c>
      <c r="G184" s="152"/>
      <c r="H184" s="152">
        <v>840</v>
      </c>
      <c r="I184" s="154">
        <v>840</v>
      </c>
      <c r="J184" s="155" t="s">
        <v>725</v>
      </c>
      <c r="K184" s="156">
        <f t="shared" si="42"/>
        <v>140</v>
      </c>
      <c r="L184" s="157">
        <f t="shared" si="43"/>
        <v>0.2</v>
      </c>
      <c r="M184" s="152" t="s">
        <v>578</v>
      </c>
      <c r="N184" s="158">
        <v>42893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90</v>
      </c>
      <c r="B185" s="150">
        <v>42887</v>
      </c>
      <c r="C185" s="150"/>
      <c r="D185" s="151" t="s">
        <v>726</v>
      </c>
      <c r="E185" s="152" t="s">
        <v>575</v>
      </c>
      <c r="F185" s="153">
        <v>130</v>
      </c>
      <c r="G185" s="152"/>
      <c r="H185" s="152">
        <v>144.25</v>
      </c>
      <c r="I185" s="154">
        <v>170</v>
      </c>
      <c r="J185" s="155" t="s">
        <v>727</v>
      </c>
      <c r="K185" s="156">
        <f t="shared" si="42"/>
        <v>14.25</v>
      </c>
      <c r="L185" s="157">
        <f t="shared" si="43"/>
        <v>0.10961538461538461</v>
      </c>
      <c r="M185" s="152" t="s">
        <v>578</v>
      </c>
      <c r="N185" s="158">
        <v>43675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49">
        <v>91</v>
      </c>
      <c r="B186" s="150">
        <v>42901</v>
      </c>
      <c r="C186" s="150"/>
      <c r="D186" s="151" t="s">
        <v>728</v>
      </c>
      <c r="E186" s="152" t="s">
        <v>575</v>
      </c>
      <c r="F186" s="153">
        <v>214.5</v>
      </c>
      <c r="G186" s="152"/>
      <c r="H186" s="152">
        <v>262</v>
      </c>
      <c r="I186" s="154">
        <v>262</v>
      </c>
      <c r="J186" s="155" t="s">
        <v>597</v>
      </c>
      <c r="K186" s="156">
        <f t="shared" si="42"/>
        <v>47.5</v>
      </c>
      <c r="L186" s="157">
        <f t="shared" si="43"/>
        <v>0.22144522144522144</v>
      </c>
      <c r="M186" s="152" t="s">
        <v>578</v>
      </c>
      <c r="N186" s="158">
        <v>42977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0">
        <v>92</v>
      </c>
      <c r="B187" s="181">
        <v>42933</v>
      </c>
      <c r="C187" s="181"/>
      <c r="D187" s="182" t="s">
        <v>729</v>
      </c>
      <c r="E187" s="183" t="s">
        <v>575</v>
      </c>
      <c r="F187" s="184">
        <v>370</v>
      </c>
      <c r="G187" s="183"/>
      <c r="H187" s="183">
        <v>447.5</v>
      </c>
      <c r="I187" s="185">
        <v>450</v>
      </c>
      <c r="J187" s="186" t="s">
        <v>662</v>
      </c>
      <c r="K187" s="156">
        <f t="shared" si="42"/>
        <v>77.5</v>
      </c>
      <c r="L187" s="187">
        <f t="shared" si="43"/>
        <v>0.20945945945945946</v>
      </c>
      <c r="M187" s="183" t="s">
        <v>578</v>
      </c>
      <c r="N187" s="188">
        <v>43035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0">
        <v>93</v>
      </c>
      <c r="B188" s="181">
        <v>42943</v>
      </c>
      <c r="C188" s="181"/>
      <c r="D188" s="182" t="s">
        <v>206</v>
      </c>
      <c r="E188" s="183" t="s">
        <v>575</v>
      </c>
      <c r="F188" s="184">
        <v>657.5</v>
      </c>
      <c r="G188" s="183"/>
      <c r="H188" s="183">
        <v>825</v>
      </c>
      <c r="I188" s="185">
        <v>820</v>
      </c>
      <c r="J188" s="186" t="s">
        <v>662</v>
      </c>
      <c r="K188" s="156">
        <f t="shared" si="42"/>
        <v>167.5</v>
      </c>
      <c r="L188" s="187">
        <f t="shared" si="43"/>
        <v>0.25475285171102663</v>
      </c>
      <c r="M188" s="183" t="s">
        <v>578</v>
      </c>
      <c r="N188" s="188">
        <v>43090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49">
        <v>94</v>
      </c>
      <c r="B189" s="150">
        <v>42964</v>
      </c>
      <c r="C189" s="150"/>
      <c r="D189" s="151" t="s">
        <v>380</v>
      </c>
      <c r="E189" s="152" t="s">
        <v>575</v>
      </c>
      <c r="F189" s="153">
        <v>605</v>
      </c>
      <c r="G189" s="152"/>
      <c r="H189" s="152">
        <v>750</v>
      </c>
      <c r="I189" s="154">
        <v>750</v>
      </c>
      <c r="J189" s="155" t="s">
        <v>721</v>
      </c>
      <c r="K189" s="156">
        <f t="shared" si="42"/>
        <v>145</v>
      </c>
      <c r="L189" s="157">
        <f t="shared" si="43"/>
        <v>0.23966942148760331</v>
      </c>
      <c r="M189" s="152" t="s">
        <v>578</v>
      </c>
      <c r="N189" s="158">
        <v>43027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9">
        <v>95</v>
      </c>
      <c r="B190" s="160">
        <v>42979</v>
      </c>
      <c r="C190" s="160"/>
      <c r="D190" s="168" t="s">
        <v>730</v>
      </c>
      <c r="E190" s="163" t="s">
        <v>575</v>
      </c>
      <c r="F190" s="163">
        <v>255</v>
      </c>
      <c r="G190" s="164"/>
      <c r="H190" s="164">
        <v>217.25</v>
      </c>
      <c r="I190" s="164">
        <v>320</v>
      </c>
      <c r="J190" s="165" t="s">
        <v>731</v>
      </c>
      <c r="K190" s="166">
        <f t="shared" si="42"/>
        <v>-37.75</v>
      </c>
      <c r="L190" s="169">
        <f t="shared" si="43"/>
        <v>-0.14803921568627451</v>
      </c>
      <c r="M190" s="163" t="s">
        <v>588</v>
      </c>
      <c r="N190" s="160">
        <v>43661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96</v>
      </c>
      <c r="B191" s="150">
        <v>42997</v>
      </c>
      <c r="C191" s="150"/>
      <c r="D191" s="151" t="s">
        <v>732</v>
      </c>
      <c r="E191" s="152" t="s">
        <v>575</v>
      </c>
      <c r="F191" s="153">
        <v>215</v>
      </c>
      <c r="G191" s="152"/>
      <c r="H191" s="152">
        <v>258</v>
      </c>
      <c r="I191" s="154">
        <v>258</v>
      </c>
      <c r="J191" s="155" t="s">
        <v>662</v>
      </c>
      <c r="K191" s="156">
        <f t="shared" si="42"/>
        <v>43</v>
      </c>
      <c r="L191" s="157">
        <f t="shared" si="43"/>
        <v>0.2</v>
      </c>
      <c r="M191" s="152" t="s">
        <v>578</v>
      </c>
      <c r="N191" s="158">
        <v>43040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97</v>
      </c>
      <c r="B192" s="150">
        <v>42997</v>
      </c>
      <c r="C192" s="150"/>
      <c r="D192" s="151" t="s">
        <v>732</v>
      </c>
      <c r="E192" s="152" t="s">
        <v>575</v>
      </c>
      <c r="F192" s="153">
        <v>215</v>
      </c>
      <c r="G192" s="152"/>
      <c r="H192" s="152">
        <v>258</v>
      </c>
      <c r="I192" s="154">
        <v>258</v>
      </c>
      <c r="J192" s="186" t="s">
        <v>662</v>
      </c>
      <c r="K192" s="156">
        <v>43</v>
      </c>
      <c r="L192" s="157">
        <v>0.2</v>
      </c>
      <c r="M192" s="152" t="s">
        <v>578</v>
      </c>
      <c r="N192" s="158">
        <v>43040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0">
        <v>98</v>
      </c>
      <c r="B193" s="181">
        <v>42998</v>
      </c>
      <c r="C193" s="181"/>
      <c r="D193" s="182" t="s">
        <v>733</v>
      </c>
      <c r="E193" s="183" t="s">
        <v>575</v>
      </c>
      <c r="F193" s="153">
        <v>75</v>
      </c>
      <c r="G193" s="183"/>
      <c r="H193" s="183">
        <v>90</v>
      </c>
      <c r="I193" s="185">
        <v>90</v>
      </c>
      <c r="J193" s="155" t="s">
        <v>734</v>
      </c>
      <c r="K193" s="156">
        <f t="shared" ref="K193:K198" si="44">H193-F193</f>
        <v>15</v>
      </c>
      <c r="L193" s="157">
        <f t="shared" ref="L193:L198" si="45">K193/F193</f>
        <v>0.2</v>
      </c>
      <c r="M193" s="152" t="s">
        <v>578</v>
      </c>
      <c r="N193" s="158">
        <v>43019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0">
        <v>99</v>
      </c>
      <c r="B194" s="181">
        <v>43011</v>
      </c>
      <c r="C194" s="181"/>
      <c r="D194" s="182" t="s">
        <v>735</v>
      </c>
      <c r="E194" s="183" t="s">
        <v>575</v>
      </c>
      <c r="F194" s="184">
        <v>315</v>
      </c>
      <c r="G194" s="183"/>
      <c r="H194" s="183">
        <v>392</v>
      </c>
      <c r="I194" s="185">
        <v>384</v>
      </c>
      <c r="J194" s="186" t="s">
        <v>736</v>
      </c>
      <c r="K194" s="156">
        <f t="shared" si="44"/>
        <v>77</v>
      </c>
      <c r="L194" s="187">
        <f t="shared" si="45"/>
        <v>0.24444444444444444</v>
      </c>
      <c r="M194" s="183" t="s">
        <v>578</v>
      </c>
      <c r="N194" s="188">
        <v>43017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0">
        <v>100</v>
      </c>
      <c r="B195" s="181">
        <v>43013</v>
      </c>
      <c r="C195" s="181"/>
      <c r="D195" s="182" t="s">
        <v>458</v>
      </c>
      <c r="E195" s="183" t="s">
        <v>575</v>
      </c>
      <c r="F195" s="184">
        <v>145</v>
      </c>
      <c r="G195" s="183"/>
      <c r="H195" s="183">
        <v>179</v>
      </c>
      <c r="I195" s="185">
        <v>180</v>
      </c>
      <c r="J195" s="186" t="s">
        <v>737</v>
      </c>
      <c r="K195" s="156">
        <f t="shared" si="44"/>
        <v>34</v>
      </c>
      <c r="L195" s="187">
        <f t="shared" si="45"/>
        <v>0.23448275862068965</v>
      </c>
      <c r="M195" s="183" t="s">
        <v>578</v>
      </c>
      <c r="N195" s="188">
        <v>43025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0">
        <v>101</v>
      </c>
      <c r="B196" s="181">
        <v>43014</v>
      </c>
      <c r="C196" s="181"/>
      <c r="D196" s="182" t="s">
        <v>355</v>
      </c>
      <c r="E196" s="183" t="s">
        <v>575</v>
      </c>
      <c r="F196" s="184">
        <v>256</v>
      </c>
      <c r="G196" s="183"/>
      <c r="H196" s="183">
        <v>323</v>
      </c>
      <c r="I196" s="185">
        <v>320</v>
      </c>
      <c r="J196" s="186" t="s">
        <v>662</v>
      </c>
      <c r="K196" s="156">
        <f t="shared" si="44"/>
        <v>67</v>
      </c>
      <c r="L196" s="187">
        <f t="shared" si="45"/>
        <v>0.26171875</v>
      </c>
      <c r="M196" s="183" t="s">
        <v>578</v>
      </c>
      <c r="N196" s="188">
        <v>43067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0">
        <v>102</v>
      </c>
      <c r="B197" s="181">
        <v>43017</v>
      </c>
      <c r="C197" s="181"/>
      <c r="D197" s="182" t="s">
        <v>369</v>
      </c>
      <c r="E197" s="183" t="s">
        <v>575</v>
      </c>
      <c r="F197" s="184">
        <v>137.5</v>
      </c>
      <c r="G197" s="183"/>
      <c r="H197" s="183">
        <v>184</v>
      </c>
      <c r="I197" s="185">
        <v>183</v>
      </c>
      <c r="J197" s="186" t="s">
        <v>738</v>
      </c>
      <c r="K197" s="156">
        <f t="shared" si="44"/>
        <v>46.5</v>
      </c>
      <c r="L197" s="187">
        <f t="shared" si="45"/>
        <v>0.33818181818181819</v>
      </c>
      <c r="M197" s="183" t="s">
        <v>578</v>
      </c>
      <c r="N197" s="188">
        <v>43108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0">
        <v>103</v>
      </c>
      <c r="B198" s="181">
        <v>43018</v>
      </c>
      <c r="C198" s="181"/>
      <c r="D198" s="182" t="s">
        <v>739</v>
      </c>
      <c r="E198" s="183" t="s">
        <v>575</v>
      </c>
      <c r="F198" s="184">
        <v>125.5</v>
      </c>
      <c r="G198" s="183"/>
      <c r="H198" s="183">
        <v>158</v>
      </c>
      <c r="I198" s="185">
        <v>155</v>
      </c>
      <c r="J198" s="186" t="s">
        <v>740</v>
      </c>
      <c r="K198" s="156">
        <f t="shared" si="44"/>
        <v>32.5</v>
      </c>
      <c r="L198" s="187">
        <f t="shared" si="45"/>
        <v>0.25896414342629481</v>
      </c>
      <c r="M198" s="183" t="s">
        <v>578</v>
      </c>
      <c r="N198" s="188">
        <v>43067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0">
        <v>104</v>
      </c>
      <c r="B199" s="181">
        <v>43018</v>
      </c>
      <c r="C199" s="181"/>
      <c r="D199" s="182" t="s">
        <v>741</v>
      </c>
      <c r="E199" s="183" t="s">
        <v>575</v>
      </c>
      <c r="F199" s="184">
        <v>895</v>
      </c>
      <c r="G199" s="183"/>
      <c r="H199" s="183">
        <v>1122.5</v>
      </c>
      <c r="I199" s="185">
        <v>1078</v>
      </c>
      <c r="J199" s="186" t="s">
        <v>742</v>
      </c>
      <c r="K199" s="156">
        <v>227.5</v>
      </c>
      <c r="L199" s="187">
        <v>0.25418994413407803</v>
      </c>
      <c r="M199" s="183" t="s">
        <v>578</v>
      </c>
      <c r="N199" s="188">
        <v>43117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0">
        <v>105</v>
      </c>
      <c r="B200" s="181">
        <v>43020</v>
      </c>
      <c r="C200" s="181"/>
      <c r="D200" s="182" t="s">
        <v>364</v>
      </c>
      <c r="E200" s="183" t="s">
        <v>575</v>
      </c>
      <c r="F200" s="184">
        <v>525</v>
      </c>
      <c r="G200" s="183"/>
      <c r="H200" s="183">
        <v>629</v>
      </c>
      <c r="I200" s="185">
        <v>629</v>
      </c>
      <c r="J200" s="186" t="s">
        <v>662</v>
      </c>
      <c r="K200" s="156">
        <v>104</v>
      </c>
      <c r="L200" s="187">
        <v>0.19809523809523799</v>
      </c>
      <c r="M200" s="183" t="s">
        <v>578</v>
      </c>
      <c r="N200" s="188">
        <v>43119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0">
        <v>106</v>
      </c>
      <c r="B201" s="181">
        <v>43046</v>
      </c>
      <c r="C201" s="181"/>
      <c r="D201" s="182" t="s">
        <v>402</v>
      </c>
      <c r="E201" s="183" t="s">
        <v>575</v>
      </c>
      <c r="F201" s="184">
        <v>740</v>
      </c>
      <c r="G201" s="183"/>
      <c r="H201" s="183">
        <v>892.5</v>
      </c>
      <c r="I201" s="185">
        <v>900</v>
      </c>
      <c r="J201" s="186" t="s">
        <v>743</v>
      </c>
      <c r="K201" s="156">
        <f>H201-F201</f>
        <v>152.5</v>
      </c>
      <c r="L201" s="187">
        <f>K201/F201</f>
        <v>0.20608108108108109</v>
      </c>
      <c r="M201" s="183" t="s">
        <v>578</v>
      </c>
      <c r="N201" s="188">
        <v>43052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49">
        <v>107</v>
      </c>
      <c r="B202" s="150">
        <v>43073</v>
      </c>
      <c r="C202" s="150"/>
      <c r="D202" s="151" t="s">
        <v>744</v>
      </c>
      <c r="E202" s="152" t="s">
        <v>575</v>
      </c>
      <c r="F202" s="153">
        <v>118.5</v>
      </c>
      <c r="G202" s="152"/>
      <c r="H202" s="152">
        <v>143.5</v>
      </c>
      <c r="I202" s="154">
        <v>145</v>
      </c>
      <c r="J202" s="155" t="s">
        <v>745</v>
      </c>
      <c r="K202" s="156">
        <f>H202-F202</f>
        <v>25</v>
      </c>
      <c r="L202" s="157">
        <f>K202/F202</f>
        <v>0.2109704641350211</v>
      </c>
      <c r="M202" s="152" t="s">
        <v>578</v>
      </c>
      <c r="N202" s="158">
        <v>43097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9">
        <v>108</v>
      </c>
      <c r="B203" s="160">
        <v>43090</v>
      </c>
      <c r="C203" s="160"/>
      <c r="D203" s="161" t="s">
        <v>431</v>
      </c>
      <c r="E203" s="162" t="s">
        <v>575</v>
      </c>
      <c r="F203" s="163">
        <v>715</v>
      </c>
      <c r="G203" s="163"/>
      <c r="H203" s="164">
        <v>500</v>
      </c>
      <c r="I203" s="164">
        <v>872</v>
      </c>
      <c r="J203" s="165" t="s">
        <v>746</v>
      </c>
      <c r="K203" s="166">
        <f>H203-F203</f>
        <v>-215</v>
      </c>
      <c r="L203" s="167">
        <f>K203/F203</f>
        <v>-0.30069930069930068</v>
      </c>
      <c r="M203" s="163" t="s">
        <v>588</v>
      </c>
      <c r="N203" s="160">
        <v>43670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49">
        <v>109</v>
      </c>
      <c r="B204" s="150">
        <v>43098</v>
      </c>
      <c r="C204" s="150"/>
      <c r="D204" s="151" t="s">
        <v>735</v>
      </c>
      <c r="E204" s="152" t="s">
        <v>575</v>
      </c>
      <c r="F204" s="153">
        <v>435</v>
      </c>
      <c r="G204" s="152"/>
      <c r="H204" s="152">
        <v>542.5</v>
      </c>
      <c r="I204" s="154">
        <v>539</v>
      </c>
      <c r="J204" s="155" t="s">
        <v>662</v>
      </c>
      <c r="K204" s="156">
        <v>107.5</v>
      </c>
      <c r="L204" s="157">
        <v>0.247126436781609</v>
      </c>
      <c r="M204" s="152" t="s">
        <v>578</v>
      </c>
      <c r="N204" s="158">
        <v>43206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49">
        <v>110</v>
      </c>
      <c r="B205" s="150">
        <v>43098</v>
      </c>
      <c r="C205" s="150"/>
      <c r="D205" s="151" t="s">
        <v>546</v>
      </c>
      <c r="E205" s="152" t="s">
        <v>575</v>
      </c>
      <c r="F205" s="153">
        <v>885</v>
      </c>
      <c r="G205" s="152"/>
      <c r="H205" s="152">
        <v>1090</v>
      </c>
      <c r="I205" s="154">
        <v>1084</v>
      </c>
      <c r="J205" s="155" t="s">
        <v>662</v>
      </c>
      <c r="K205" s="156">
        <v>205</v>
      </c>
      <c r="L205" s="157">
        <v>0.23163841807909599</v>
      </c>
      <c r="M205" s="152" t="s">
        <v>578</v>
      </c>
      <c r="N205" s="158">
        <v>43213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9">
        <v>111</v>
      </c>
      <c r="B206" s="190">
        <v>43192</v>
      </c>
      <c r="C206" s="190"/>
      <c r="D206" s="168" t="s">
        <v>747</v>
      </c>
      <c r="E206" s="163" t="s">
        <v>575</v>
      </c>
      <c r="F206" s="191">
        <v>478.5</v>
      </c>
      <c r="G206" s="163"/>
      <c r="H206" s="163">
        <v>442</v>
      </c>
      <c r="I206" s="164">
        <v>613</v>
      </c>
      <c r="J206" s="165" t="s">
        <v>748</v>
      </c>
      <c r="K206" s="166">
        <f>H206-F206</f>
        <v>-36.5</v>
      </c>
      <c r="L206" s="167">
        <f>K206/F206</f>
        <v>-7.6280041797283177E-2</v>
      </c>
      <c r="M206" s="163" t="s">
        <v>588</v>
      </c>
      <c r="N206" s="160">
        <v>43762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9">
        <v>112</v>
      </c>
      <c r="B207" s="160">
        <v>43194</v>
      </c>
      <c r="C207" s="160"/>
      <c r="D207" s="161" t="s">
        <v>749</v>
      </c>
      <c r="E207" s="162" t="s">
        <v>575</v>
      </c>
      <c r="F207" s="163">
        <f>141.5-7.3</f>
        <v>134.19999999999999</v>
      </c>
      <c r="G207" s="163"/>
      <c r="H207" s="164">
        <v>77</v>
      </c>
      <c r="I207" s="164">
        <v>180</v>
      </c>
      <c r="J207" s="165" t="s">
        <v>750</v>
      </c>
      <c r="K207" s="166">
        <f>H207-F207</f>
        <v>-57.199999999999989</v>
      </c>
      <c r="L207" s="167">
        <f>K207/F207</f>
        <v>-0.42622950819672129</v>
      </c>
      <c r="M207" s="163" t="s">
        <v>588</v>
      </c>
      <c r="N207" s="160">
        <v>43522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9">
        <v>113</v>
      </c>
      <c r="B208" s="160">
        <v>43209</v>
      </c>
      <c r="C208" s="160"/>
      <c r="D208" s="161" t="s">
        <v>751</v>
      </c>
      <c r="E208" s="162" t="s">
        <v>575</v>
      </c>
      <c r="F208" s="163">
        <v>430</v>
      </c>
      <c r="G208" s="163"/>
      <c r="H208" s="164">
        <v>220</v>
      </c>
      <c r="I208" s="164">
        <v>537</v>
      </c>
      <c r="J208" s="165" t="s">
        <v>752</v>
      </c>
      <c r="K208" s="166">
        <f>H208-F208</f>
        <v>-210</v>
      </c>
      <c r="L208" s="167">
        <f>K208/F208</f>
        <v>-0.48837209302325579</v>
      </c>
      <c r="M208" s="163" t="s">
        <v>588</v>
      </c>
      <c r="N208" s="160">
        <v>43252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114</v>
      </c>
      <c r="B209" s="181">
        <v>43220</v>
      </c>
      <c r="C209" s="181"/>
      <c r="D209" s="182" t="s">
        <v>753</v>
      </c>
      <c r="E209" s="183" t="s">
        <v>575</v>
      </c>
      <c r="F209" s="183">
        <v>153.5</v>
      </c>
      <c r="G209" s="183"/>
      <c r="H209" s="183">
        <v>196</v>
      </c>
      <c r="I209" s="185">
        <v>196</v>
      </c>
      <c r="J209" s="155" t="s">
        <v>754</v>
      </c>
      <c r="K209" s="156">
        <f>H209-F209</f>
        <v>42.5</v>
      </c>
      <c r="L209" s="157">
        <f>K209/F209</f>
        <v>0.27687296416938112</v>
      </c>
      <c r="M209" s="152" t="s">
        <v>578</v>
      </c>
      <c r="N209" s="158">
        <v>43605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9">
        <v>115</v>
      </c>
      <c r="B210" s="160">
        <v>43306</v>
      </c>
      <c r="C210" s="160"/>
      <c r="D210" s="161" t="s">
        <v>722</v>
      </c>
      <c r="E210" s="162" t="s">
        <v>575</v>
      </c>
      <c r="F210" s="163">
        <v>27.5</v>
      </c>
      <c r="G210" s="163"/>
      <c r="H210" s="164">
        <v>13.1</v>
      </c>
      <c r="I210" s="164">
        <v>60</v>
      </c>
      <c r="J210" s="165" t="s">
        <v>755</v>
      </c>
      <c r="K210" s="166">
        <v>-14.4</v>
      </c>
      <c r="L210" s="167">
        <v>-0.52363636363636401</v>
      </c>
      <c r="M210" s="163" t="s">
        <v>588</v>
      </c>
      <c r="N210" s="160">
        <v>43138</v>
      </c>
      <c r="O210" s="1"/>
      <c r="P210" s="1"/>
      <c r="Q210" s="22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9">
        <v>116</v>
      </c>
      <c r="B211" s="190">
        <v>43318</v>
      </c>
      <c r="C211" s="190"/>
      <c r="D211" s="168" t="s">
        <v>756</v>
      </c>
      <c r="E211" s="163" t="s">
        <v>575</v>
      </c>
      <c r="F211" s="163">
        <v>148.5</v>
      </c>
      <c r="G211" s="163"/>
      <c r="H211" s="163">
        <v>102</v>
      </c>
      <c r="I211" s="164">
        <v>182</v>
      </c>
      <c r="J211" s="165" t="s">
        <v>757</v>
      </c>
      <c r="K211" s="166">
        <f>H211-F211</f>
        <v>-46.5</v>
      </c>
      <c r="L211" s="167">
        <f>K211/F211</f>
        <v>-0.31313131313131315</v>
      </c>
      <c r="M211" s="163" t="s">
        <v>588</v>
      </c>
      <c r="N211" s="160">
        <v>43661</v>
      </c>
      <c r="O211" s="1"/>
      <c r="P211" s="1"/>
      <c r="Q211" s="22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49">
        <v>117</v>
      </c>
      <c r="B212" s="150">
        <v>43335</v>
      </c>
      <c r="C212" s="150"/>
      <c r="D212" s="151" t="s">
        <v>758</v>
      </c>
      <c r="E212" s="152" t="s">
        <v>575</v>
      </c>
      <c r="F212" s="183">
        <v>285</v>
      </c>
      <c r="G212" s="152"/>
      <c r="H212" s="152">
        <v>355</v>
      </c>
      <c r="I212" s="154">
        <v>364</v>
      </c>
      <c r="J212" s="155" t="s">
        <v>759</v>
      </c>
      <c r="K212" s="156">
        <v>70</v>
      </c>
      <c r="L212" s="157">
        <v>0.24561403508771901</v>
      </c>
      <c r="M212" s="152" t="s">
        <v>578</v>
      </c>
      <c r="N212" s="158">
        <v>43455</v>
      </c>
      <c r="O212" s="1"/>
      <c r="P212" s="1"/>
      <c r="Q212" s="22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49">
        <v>118</v>
      </c>
      <c r="B213" s="150">
        <v>43341</v>
      </c>
      <c r="C213" s="150"/>
      <c r="D213" s="151" t="s">
        <v>392</v>
      </c>
      <c r="E213" s="152" t="s">
        <v>575</v>
      </c>
      <c r="F213" s="183">
        <v>525</v>
      </c>
      <c r="G213" s="152"/>
      <c r="H213" s="152">
        <v>585</v>
      </c>
      <c r="I213" s="154">
        <v>635</v>
      </c>
      <c r="J213" s="155" t="s">
        <v>760</v>
      </c>
      <c r="K213" s="156">
        <f t="shared" ref="K213:K244" si="46">H213-F213</f>
        <v>60</v>
      </c>
      <c r="L213" s="157">
        <f t="shared" ref="L213:L244" si="47">K213/F213</f>
        <v>0.11428571428571428</v>
      </c>
      <c r="M213" s="152" t="s">
        <v>578</v>
      </c>
      <c r="N213" s="158">
        <v>43662</v>
      </c>
      <c r="O213" s="1"/>
      <c r="P213" s="1"/>
      <c r="Q213" s="22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49">
        <v>119</v>
      </c>
      <c r="B214" s="150">
        <v>43395</v>
      </c>
      <c r="C214" s="150"/>
      <c r="D214" s="151" t="s">
        <v>380</v>
      </c>
      <c r="E214" s="152" t="s">
        <v>575</v>
      </c>
      <c r="F214" s="183">
        <v>475</v>
      </c>
      <c r="G214" s="152"/>
      <c r="H214" s="152">
        <v>574</v>
      </c>
      <c r="I214" s="154">
        <v>570</v>
      </c>
      <c r="J214" s="155" t="s">
        <v>662</v>
      </c>
      <c r="K214" s="156">
        <f t="shared" si="46"/>
        <v>99</v>
      </c>
      <c r="L214" s="157">
        <f t="shared" si="47"/>
        <v>0.20842105263157895</v>
      </c>
      <c r="M214" s="152" t="s">
        <v>578</v>
      </c>
      <c r="N214" s="158">
        <v>43403</v>
      </c>
      <c r="O214" s="1"/>
      <c r="P214" s="1"/>
      <c r="Q214" s="22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0">
        <v>120</v>
      </c>
      <c r="B215" s="181">
        <v>43397</v>
      </c>
      <c r="C215" s="181"/>
      <c r="D215" s="182" t="s">
        <v>761</v>
      </c>
      <c r="E215" s="183" t="s">
        <v>575</v>
      </c>
      <c r="F215" s="183">
        <v>707.5</v>
      </c>
      <c r="G215" s="183"/>
      <c r="H215" s="183">
        <v>872</v>
      </c>
      <c r="I215" s="185">
        <v>872</v>
      </c>
      <c r="J215" s="186" t="s">
        <v>662</v>
      </c>
      <c r="K215" s="156">
        <f t="shared" si="46"/>
        <v>164.5</v>
      </c>
      <c r="L215" s="187">
        <f t="shared" si="47"/>
        <v>0.23250883392226149</v>
      </c>
      <c r="M215" s="183" t="s">
        <v>578</v>
      </c>
      <c r="N215" s="188">
        <v>43482</v>
      </c>
      <c r="O215" s="1"/>
      <c r="P215" s="1"/>
      <c r="Q215" s="22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0">
        <v>121</v>
      </c>
      <c r="B216" s="181">
        <v>43398</v>
      </c>
      <c r="C216" s="181"/>
      <c r="D216" s="182" t="s">
        <v>762</v>
      </c>
      <c r="E216" s="183" t="s">
        <v>575</v>
      </c>
      <c r="F216" s="183">
        <v>162</v>
      </c>
      <c r="G216" s="183"/>
      <c r="H216" s="183">
        <v>204</v>
      </c>
      <c r="I216" s="185">
        <v>209</v>
      </c>
      <c r="J216" s="186" t="s">
        <v>763</v>
      </c>
      <c r="K216" s="156">
        <f t="shared" si="46"/>
        <v>42</v>
      </c>
      <c r="L216" s="187">
        <f t="shared" si="47"/>
        <v>0.25925925925925924</v>
      </c>
      <c r="M216" s="183" t="s">
        <v>578</v>
      </c>
      <c r="N216" s="188">
        <v>43539</v>
      </c>
      <c r="O216" s="1"/>
      <c r="P216" s="1"/>
      <c r="Q216" s="22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0">
        <v>122</v>
      </c>
      <c r="B217" s="181">
        <v>43399</v>
      </c>
      <c r="C217" s="181"/>
      <c r="D217" s="182" t="s">
        <v>478</v>
      </c>
      <c r="E217" s="183" t="s">
        <v>575</v>
      </c>
      <c r="F217" s="183">
        <v>240</v>
      </c>
      <c r="G217" s="183"/>
      <c r="H217" s="183">
        <v>297</v>
      </c>
      <c r="I217" s="185">
        <v>297</v>
      </c>
      <c r="J217" s="186" t="s">
        <v>662</v>
      </c>
      <c r="K217" s="192">
        <f t="shared" si="46"/>
        <v>57</v>
      </c>
      <c r="L217" s="187">
        <f t="shared" si="47"/>
        <v>0.23749999999999999</v>
      </c>
      <c r="M217" s="183" t="s">
        <v>578</v>
      </c>
      <c r="N217" s="188">
        <v>43417</v>
      </c>
      <c r="O217" s="1"/>
      <c r="P217" s="1"/>
      <c r="Q217" s="22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49">
        <v>123</v>
      </c>
      <c r="B218" s="150">
        <v>43439</v>
      </c>
      <c r="C218" s="150"/>
      <c r="D218" s="151" t="s">
        <v>764</v>
      </c>
      <c r="E218" s="152" t="s">
        <v>575</v>
      </c>
      <c r="F218" s="152">
        <v>202.5</v>
      </c>
      <c r="G218" s="152"/>
      <c r="H218" s="152">
        <v>255</v>
      </c>
      <c r="I218" s="154">
        <v>252</v>
      </c>
      <c r="J218" s="155" t="s">
        <v>662</v>
      </c>
      <c r="K218" s="156">
        <f t="shared" si="46"/>
        <v>52.5</v>
      </c>
      <c r="L218" s="157">
        <f t="shared" si="47"/>
        <v>0.25925925925925924</v>
      </c>
      <c r="M218" s="152" t="s">
        <v>578</v>
      </c>
      <c r="N218" s="158">
        <v>43542</v>
      </c>
      <c r="O218" s="1"/>
      <c r="P218" s="1"/>
      <c r="Q218" s="223"/>
      <c r="R218" s="1"/>
      <c r="S218" s="6" t="s">
        <v>765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0">
        <v>124</v>
      </c>
      <c r="B219" s="181">
        <v>43465</v>
      </c>
      <c r="C219" s="150"/>
      <c r="D219" s="182" t="s">
        <v>157</v>
      </c>
      <c r="E219" s="183" t="s">
        <v>575</v>
      </c>
      <c r="F219" s="183">
        <v>710</v>
      </c>
      <c r="G219" s="183"/>
      <c r="H219" s="183">
        <v>866</v>
      </c>
      <c r="I219" s="185">
        <v>866</v>
      </c>
      <c r="J219" s="186" t="s">
        <v>662</v>
      </c>
      <c r="K219" s="156">
        <f t="shared" si="46"/>
        <v>156</v>
      </c>
      <c r="L219" s="157">
        <f t="shared" si="47"/>
        <v>0.21971830985915494</v>
      </c>
      <c r="M219" s="152" t="s">
        <v>578</v>
      </c>
      <c r="N219" s="158">
        <v>43553</v>
      </c>
      <c r="O219" s="1"/>
      <c r="P219" s="1"/>
      <c r="Q219" s="223"/>
      <c r="R219" s="1"/>
      <c r="S219" s="6" t="s">
        <v>765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0">
        <v>125</v>
      </c>
      <c r="B220" s="181">
        <v>43522</v>
      </c>
      <c r="C220" s="181"/>
      <c r="D220" s="182" t="s">
        <v>172</v>
      </c>
      <c r="E220" s="183" t="s">
        <v>575</v>
      </c>
      <c r="F220" s="183">
        <v>337.25</v>
      </c>
      <c r="G220" s="183"/>
      <c r="H220" s="183">
        <v>398.5</v>
      </c>
      <c r="I220" s="185">
        <v>411</v>
      </c>
      <c r="J220" s="155" t="s">
        <v>766</v>
      </c>
      <c r="K220" s="156">
        <f t="shared" si="46"/>
        <v>61.25</v>
      </c>
      <c r="L220" s="157">
        <f t="shared" si="47"/>
        <v>0.1816160118606375</v>
      </c>
      <c r="M220" s="152" t="s">
        <v>578</v>
      </c>
      <c r="N220" s="158">
        <v>43760</v>
      </c>
      <c r="O220" s="1"/>
      <c r="P220" s="1"/>
      <c r="Q220" s="223"/>
      <c r="R220" s="1"/>
      <c r="S220" s="6" t="s">
        <v>765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3">
        <v>126</v>
      </c>
      <c r="B221" s="194">
        <v>43559</v>
      </c>
      <c r="C221" s="194"/>
      <c r="D221" s="195" t="s">
        <v>767</v>
      </c>
      <c r="E221" s="196" t="s">
        <v>575</v>
      </c>
      <c r="F221" s="196">
        <v>130</v>
      </c>
      <c r="G221" s="196"/>
      <c r="H221" s="196">
        <v>65</v>
      </c>
      <c r="I221" s="197">
        <v>158</v>
      </c>
      <c r="J221" s="165" t="s">
        <v>768</v>
      </c>
      <c r="K221" s="166">
        <f t="shared" si="46"/>
        <v>-65</v>
      </c>
      <c r="L221" s="167">
        <f t="shared" si="47"/>
        <v>-0.5</v>
      </c>
      <c r="M221" s="163" t="s">
        <v>588</v>
      </c>
      <c r="N221" s="160">
        <v>43726</v>
      </c>
      <c r="O221" s="1"/>
      <c r="P221" s="1"/>
      <c r="Q221" s="223"/>
      <c r="R221" s="1"/>
      <c r="S221" s="6" t="s">
        <v>769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0">
        <v>127</v>
      </c>
      <c r="B222" s="181">
        <v>43017</v>
      </c>
      <c r="C222" s="181"/>
      <c r="D222" s="182" t="s">
        <v>208</v>
      </c>
      <c r="E222" s="183" t="s">
        <v>575</v>
      </c>
      <c r="F222" s="183">
        <v>141.5</v>
      </c>
      <c r="G222" s="183"/>
      <c r="H222" s="183">
        <v>183.5</v>
      </c>
      <c r="I222" s="185">
        <v>210</v>
      </c>
      <c r="J222" s="155" t="s">
        <v>763</v>
      </c>
      <c r="K222" s="156">
        <f t="shared" si="46"/>
        <v>42</v>
      </c>
      <c r="L222" s="157">
        <f t="shared" si="47"/>
        <v>0.29681978798586572</v>
      </c>
      <c r="M222" s="152" t="s">
        <v>578</v>
      </c>
      <c r="N222" s="158">
        <v>43042</v>
      </c>
      <c r="O222" s="1"/>
      <c r="P222" s="1"/>
      <c r="Q222" s="223"/>
      <c r="R222" s="1"/>
      <c r="S222" s="6" t="s">
        <v>769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3">
        <v>128</v>
      </c>
      <c r="B223" s="194">
        <v>43074</v>
      </c>
      <c r="C223" s="194"/>
      <c r="D223" s="195" t="s">
        <v>770</v>
      </c>
      <c r="E223" s="196" t="s">
        <v>575</v>
      </c>
      <c r="F223" s="191">
        <v>172</v>
      </c>
      <c r="G223" s="196"/>
      <c r="H223" s="196">
        <v>155.25</v>
      </c>
      <c r="I223" s="197">
        <v>230</v>
      </c>
      <c r="J223" s="165" t="s">
        <v>771</v>
      </c>
      <c r="K223" s="166">
        <f t="shared" si="46"/>
        <v>-16.75</v>
      </c>
      <c r="L223" s="167">
        <f t="shared" si="47"/>
        <v>-9.7383720930232565E-2</v>
      </c>
      <c r="M223" s="163" t="s">
        <v>588</v>
      </c>
      <c r="N223" s="160">
        <v>43787</v>
      </c>
      <c r="O223" s="1"/>
      <c r="P223" s="1"/>
      <c r="Q223" s="223"/>
      <c r="R223" s="1"/>
      <c r="S223" s="6" t="s">
        <v>769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0">
        <v>129</v>
      </c>
      <c r="B224" s="181">
        <v>43398</v>
      </c>
      <c r="C224" s="181"/>
      <c r="D224" s="182" t="s">
        <v>118</v>
      </c>
      <c r="E224" s="183" t="s">
        <v>575</v>
      </c>
      <c r="F224" s="183">
        <v>698.5</v>
      </c>
      <c r="G224" s="183"/>
      <c r="H224" s="183">
        <v>890</v>
      </c>
      <c r="I224" s="185">
        <v>890</v>
      </c>
      <c r="J224" s="155" t="s">
        <v>772</v>
      </c>
      <c r="K224" s="156">
        <f t="shared" si="46"/>
        <v>191.5</v>
      </c>
      <c r="L224" s="157">
        <f t="shared" si="47"/>
        <v>0.27415891195418757</v>
      </c>
      <c r="M224" s="152" t="s">
        <v>578</v>
      </c>
      <c r="N224" s="158">
        <v>44328</v>
      </c>
      <c r="O224" s="1"/>
      <c r="P224" s="1"/>
      <c r="Q224" s="223"/>
      <c r="R224" s="1"/>
      <c r="S224" s="6" t="s">
        <v>765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0">
        <v>130</v>
      </c>
      <c r="B225" s="181">
        <v>42877</v>
      </c>
      <c r="C225" s="181"/>
      <c r="D225" s="182" t="s">
        <v>773</v>
      </c>
      <c r="E225" s="183" t="s">
        <v>575</v>
      </c>
      <c r="F225" s="183">
        <v>127.6</v>
      </c>
      <c r="G225" s="183"/>
      <c r="H225" s="183">
        <v>138</v>
      </c>
      <c r="I225" s="185">
        <v>190</v>
      </c>
      <c r="J225" s="155" t="s">
        <v>774</v>
      </c>
      <c r="K225" s="156">
        <f t="shared" si="46"/>
        <v>10.400000000000006</v>
      </c>
      <c r="L225" s="157">
        <f t="shared" si="47"/>
        <v>8.1504702194357417E-2</v>
      </c>
      <c r="M225" s="152" t="s">
        <v>578</v>
      </c>
      <c r="N225" s="158">
        <v>43774</v>
      </c>
      <c r="O225" s="1"/>
      <c r="P225" s="1"/>
      <c r="Q225" s="223"/>
      <c r="R225" s="1"/>
      <c r="S225" s="6" t="s">
        <v>769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0">
        <v>131</v>
      </c>
      <c r="B226" s="181">
        <v>43158</v>
      </c>
      <c r="C226" s="181"/>
      <c r="D226" s="182" t="s">
        <v>775</v>
      </c>
      <c r="E226" s="183" t="s">
        <v>575</v>
      </c>
      <c r="F226" s="183">
        <v>317</v>
      </c>
      <c r="G226" s="183"/>
      <c r="H226" s="183">
        <v>382.5</v>
      </c>
      <c r="I226" s="185">
        <v>398</v>
      </c>
      <c r="J226" s="155" t="s">
        <v>776</v>
      </c>
      <c r="K226" s="156">
        <f t="shared" si="46"/>
        <v>65.5</v>
      </c>
      <c r="L226" s="157">
        <f t="shared" si="47"/>
        <v>0.20662460567823343</v>
      </c>
      <c r="M226" s="152" t="s">
        <v>578</v>
      </c>
      <c r="N226" s="158">
        <v>44238</v>
      </c>
      <c r="O226" s="1"/>
      <c r="P226" s="1"/>
      <c r="Q226" s="223"/>
      <c r="R226" s="1"/>
      <c r="S226" s="6" t="s">
        <v>769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3">
        <v>132</v>
      </c>
      <c r="B227" s="194">
        <v>43164</v>
      </c>
      <c r="C227" s="194"/>
      <c r="D227" s="195" t="s">
        <v>164</v>
      </c>
      <c r="E227" s="196" t="s">
        <v>575</v>
      </c>
      <c r="F227" s="191">
        <f>510-14.4</f>
        <v>495.6</v>
      </c>
      <c r="G227" s="196"/>
      <c r="H227" s="196">
        <v>350</v>
      </c>
      <c r="I227" s="197">
        <v>672</v>
      </c>
      <c r="J227" s="165" t="s">
        <v>777</v>
      </c>
      <c r="K227" s="166">
        <f t="shared" si="46"/>
        <v>-145.60000000000002</v>
      </c>
      <c r="L227" s="167">
        <f t="shared" si="47"/>
        <v>-0.29378531073446329</v>
      </c>
      <c r="M227" s="163" t="s">
        <v>588</v>
      </c>
      <c r="N227" s="160">
        <v>43887</v>
      </c>
      <c r="O227" s="1"/>
      <c r="P227" s="1"/>
      <c r="Q227" s="223"/>
      <c r="R227" s="1"/>
      <c r="S227" s="6" t="s">
        <v>765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3">
        <v>133</v>
      </c>
      <c r="B228" s="194">
        <v>43237</v>
      </c>
      <c r="C228" s="194"/>
      <c r="D228" s="195" t="s">
        <v>778</v>
      </c>
      <c r="E228" s="196" t="s">
        <v>575</v>
      </c>
      <c r="F228" s="191">
        <v>230.3</v>
      </c>
      <c r="G228" s="196"/>
      <c r="H228" s="196">
        <v>102.5</v>
      </c>
      <c r="I228" s="197">
        <v>348</v>
      </c>
      <c r="J228" s="165" t="s">
        <v>779</v>
      </c>
      <c r="K228" s="166">
        <f t="shared" si="46"/>
        <v>-127.80000000000001</v>
      </c>
      <c r="L228" s="167">
        <f t="shared" si="47"/>
        <v>-0.55492835432045162</v>
      </c>
      <c r="M228" s="163" t="s">
        <v>588</v>
      </c>
      <c r="N228" s="160">
        <v>43896</v>
      </c>
      <c r="O228" s="1"/>
      <c r="P228" s="1"/>
      <c r="Q228" s="223"/>
      <c r="R228" s="1"/>
      <c r="S228" s="6" t="s">
        <v>765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0">
        <v>134</v>
      </c>
      <c r="B229" s="181">
        <v>43258</v>
      </c>
      <c r="C229" s="181"/>
      <c r="D229" s="182" t="s">
        <v>435</v>
      </c>
      <c r="E229" s="183" t="s">
        <v>575</v>
      </c>
      <c r="F229" s="183">
        <f>342.5-5.1</f>
        <v>337.4</v>
      </c>
      <c r="G229" s="183"/>
      <c r="H229" s="183">
        <v>412.5</v>
      </c>
      <c r="I229" s="185">
        <v>439</v>
      </c>
      <c r="J229" s="155" t="s">
        <v>780</v>
      </c>
      <c r="K229" s="156">
        <f t="shared" si="46"/>
        <v>75.100000000000023</v>
      </c>
      <c r="L229" s="157">
        <f t="shared" si="47"/>
        <v>0.22258446947243635</v>
      </c>
      <c r="M229" s="152" t="s">
        <v>578</v>
      </c>
      <c r="N229" s="158">
        <v>44230</v>
      </c>
      <c r="O229" s="1"/>
      <c r="P229" s="1"/>
      <c r="Q229" s="223"/>
      <c r="R229" s="1"/>
      <c r="S229" s="6" t="s">
        <v>769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74">
        <v>135</v>
      </c>
      <c r="B230" s="173">
        <v>43285</v>
      </c>
      <c r="C230" s="173"/>
      <c r="D230" s="174" t="s">
        <v>56</v>
      </c>
      <c r="E230" s="175" t="s">
        <v>575</v>
      </c>
      <c r="F230" s="175">
        <f>127.5-5.53</f>
        <v>121.97</v>
      </c>
      <c r="G230" s="176"/>
      <c r="H230" s="176">
        <v>122.5</v>
      </c>
      <c r="I230" s="176">
        <v>170</v>
      </c>
      <c r="J230" s="177" t="s">
        <v>781</v>
      </c>
      <c r="K230" s="178">
        <f t="shared" si="46"/>
        <v>0.53000000000000114</v>
      </c>
      <c r="L230" s="179">
        <f t="shared" si="47"/>
        <v>4.3453308190538747E-3</v>
      </c>
      <c r="M230" s="175" t="s">
        <v>595</v>
      </c>
      <c r="N230" s="173">
        <v>44431</v>
      </c>
      <c r="O230" s="1"/>
      <c r="P230" s="1"/>
      <c r="Q230" s="223"/>
      <c r="R230" s="1"/>
      <c r="S230" s="6" t="s">
        <v>765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3">
        <v>136</v>
      </c>
      <c r="B231" s="194">
        <v>43294</v>
      </c>
      <c r="C231" s="194"/>
      <c r="D231" s="195" t="s">
        <v>782</v>
      </c>
      <c r="E231" s="196" t="s">
        <v>575</v>
      </c>
      <c r="F231" s="191">
        <v>46.5</v>
      </c>
      <c r="G231" s="196"/>
      <c r="H231" s="196">
        <v>17</v>
      </c>
      <c r="I231" s="197">
        <v>59</v>
      </c>
      <c r="J231" s="165" t="s">
        <v>783</v>
      </c>
      <c r="K231" s="166">
        <f t="shared" si="46"/>
        <v>-29.5</v>
      </c>
      <c r="L231" s="167">
        <f t="shared" si="47"/>
        <v>-0.63440860215053763</v>
      </c>
      <c r="M231" s="163" t="s">
        <v>588</v>
      </c>
      <c r="N231" s="160">
        <v>43887</v>
      </c>
      <c r="O231" s="1"/>
      <c r="P231" s="1"/>
      <c r="Q231" s="223"/>
      <c r="R231" s="1"/>
      <c r="S231" s="6" t="s">
        <v>765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0">
        <v>137</v>
      </c>
      <c r="B232" s="181">
        <v>43396</v>
      </c>
      <c r="C232" s="181"/>
      <c r="D232" s="182" t="s">
        <v>418</v>
      </c>
      <c r="E232" s="183" t="s">
        <v>575</v>
      </c>
      <c r="F232" s="183">
        <v>156.5</v>
      </c>
      <c r="G232" s="183"/>
      <c r="H232" s="183">
        <v>207.5</v>
      </c>
      <c r="I232" s="185">
        <v>191</v>
      </c>
      <c r="J232" s="155" t="s">
        <v>662</v>
      </c>
      <c r="K232" s="156">
        <f t="shared" si="46"/>
        <v>51</v>
      </c>
      <c r="L232" s="157">
        <f t="shared" si="47"/>
        <v>0.32587859424920129</v>
      </c>
      <c r="M232" s="152" t="s">
        <v>578</v>
      </c>
      <c r="N232" s="158">
        <v>44369</v>
      </c>
      <c r="O232" s="1"/>
      <c r="P232" s="1"/>
      <c r="Q232" s="223"/>
      <c r="R232" s="1"/>
      <c r="S232" s="6" t="s">
        <v>765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138</v>
      </c>
      <c r="B233" s="181">
        <v>43439</v>
      </c>
      <c r="C233" s="181"/>
      <c r="D233" s="182" t="s">
        <v>343</v>
      </c>
      <c r="E233" s="183" t="s">
        <v>575</v>
      </c>
      <c r="F233" s="183">
        <v>259.5</v>
      </c>
      <c r="G233" s="183"/>
      <c r="H233" s="183">
        <v>320</v>
      </c>
      <c r="I233" s="185">
        <v>320</v>
      </c>
      <c r="J233" s="155" t="s">
        <v>662</v>
      </c>
      <c r="K233" s="156">
        <f t="shared" si="46"/>
        <v>60.5</v>
      </c>
      <c r="L233" s="157">
        <f t="shared" si="47"/>
        <v>0.23314065510597304</v>
      </c>
      <c r="M233" s="152" t="s">
        <v>578</v>
      </c>
      <c r="N233" s="158">
        <v>44323</v>
      </c>
      <c r="O233" s="1"/>
      <c r="P233" s="1"/>
      <c r="Q233" s="223"/>
      <c r="R233" s="1"/>
      <c r="S233" s="6" t="s">
        <v>765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3">
        <v>139</v>
      </c>
      <c r="B234" s="194">
        <v>43439</v>
      </c>
      <c r="C234" s="194"/>
      <c r="D234" s="195" t="s">
        <v>784</v>
      </c>
      <c r="E234" s="196" t="s">
        <v>575</v>
      </c>
      <c r="F234" s="196">
        <v>715</v>
      </c>
      <c r="G234" s="196"/>
      <c r="H234" s="196">
        <v>445</v>
      </c>
      <c r="I234" s="197">
        <v>840</v>
      </c>
      <c r="J234" s="165" t="s">
        <v>785</v>
      </c>
      <c r="K234" s="166">
        <f t="shared" si="46"/>
        <v>-270</v>
      </c>
      <c r="L234" s="167">
        <f t="shared" si="47"/>
        <v>-0.3776223776223776</v>
      </c>
      <c r="M234" s="163" t="s">
        <v>588</v>
      </c>
      <c r="N234" s="160">
        <v>43800</v>
      </c>
      <c r="O234" s="1"/>
      <c r="P234" s="1"/>
      <c r="Q234" s="223"/>
      <c r="R234" s="1"/>
      <c r="S234" s="6" t="s">
        <v>765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0">
        <v>140</v>
      </c>
      <c r="B235" s="181">
        <v>43469</v>
      </c>
      <c r="C235" s="181"/>
      <c r="D235" s="182" t="s">
        <v>178</v>
      </c>
      <c r="E235" s="183" t="s">
        <v>575</v>
      </c>
      <c r="F235" s="183">
        <v>875</v>
      </c>
      <c r="G235" s="183"/>
      <c r="H235" s="183">
        <v>1165</v>
      </c>
      <c r="I235" s="185">
        <v>1185</v>
      </c>
      <c r="J235" s="155" t="s">
        <v>786</v>
      </c>
      <c r="K235" s="156">
        <f t="shared" si="46"/>
        <v>290</v>
      </c>
      <c r="L235" s="157">
        <f t="shared" si="47"/>
        <v>0.33142857142857141</v>
      </c>
      <c r="M235" s="152" t="s">
        <v>578</v>
      </c>
      <c r="N235" s="158">
        <v>43847</v>
      </c>
      <c r="O235" s="1"/>
      <c r="P235" s="1"/>
      <c r="Q235" s="223"/>
      <c r="R235" s="1"/>
      <c r="S235" s="6" t="s">
        <v>765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141</v>
      </c>
      <c r="B236" s="181">
        <v>43559</v>
      </c>
      <c r="C236" s="181"/>
      <c r="D236" s="182" t="s">
        <v>361</v>
      </c>
      <c r="E236" s="183" t="s">
        <v>575</v>
      </c>
      <c r="F236" s="183">
        <f>387-14.63</f>
        <v>372.37</v>
      </c>
      <c r="G236" s="183"/>
      <c r="H236" s="183">
        <v>490</v>
      </c>
      <c r="I236" s="185">
        <v>490</v>
      </c>
      <c r="J236" s="155" t="s">
        <v>662</v>
      </c>
      <c r="K236" s="156">
        <f t="shared" si="46"/>
        <v>117.63</v>
      </c>
      <c r="L236" s="157">
        <f t="shared" si="47"/>
        <v>0.31589548030185027</v>
      </c>
      <c r="M236" s="152" t="s">
        <v>578</v>
      </c>
      <c r="N236" s="158">
        <v>43850</v>
      </c>
      <c r="O236" s="1"/>
      <c r="P236" s="1"/>
      <c r="Q236" s="223"/>
      <c r="R236" s="1"/>
      <c r="S236" s="6" t="s">
        <v>765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3">
        <v>142</v>
      </c>
      <c r="B237" s="194">
        <v>43578</v>
      </c>
      <c r="C237" s="194"/>
      <c r="D237" s="195" t="s">
        <v>787</v>
      </c>
      <c r="E237" s="196" t="s">
        <v>587</v>
      </c>
      <c r="F237" s="196">
        <v>220</v>
      </c>
      <c r="G237" s="196"/>
      <c r="H237" s="196">
        <v>127.5</v>
      </c>
      <c r="I237" s="197">
        <v>284</v>
      </c>
      <c r="J237" s="165" t="s">
        <v>788</v>
      </c>
      <c r="K237" s="166">
        <f t="shared" si="46"/>
        <v>-92.5</v>
      </c>
      <c r="L237" s="167">
        <f t="shared" si="47"/>
        <v>-0.42045454545454547</v>
      </c>
      <c r="M237" s="163" t="s">
        <v>588</v>
      </c>
      <c r="N237" s="160">
        <v>43896</v>
      </c>
      <c r="O237" s="1"/>
      <c r="P237" s="1"/>
      <c r="Q237" s="223"/>
      <c r="R237" s="1"/>
      <c r="S237" s="6" t="s">
        <v>765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143</v>
      </c>
      <c r="B238" s="181">
        <v>43622</v>
      </c>
      <c r="C238" s="181"/>
      <c r="D238" s="182" t="s">
        <v>479</v>
      </c>
      <c r="E238" s="183" t="s">
        <v>587</v>
      </c>
      <c r="F238" s="183">
        <v>332.8</v>
      </c>
      <c r="G238" s="183"/>
      <c r="H238" s="183">
        <v>405</v>
      </c>
      <c r="I238" s="185">
        <v>419</v>
      </c>
      <c r="J238" s="155" t="s">
        <v>789</v>
      </c>
      <c r="K238" s="156">
        <f t="shared" si="46"/>
        <v>72.199999999999989</v>
      </c>
      <c r="L238" s="157">
        <f t="shared" si="47"/>
        <v>0.21694711538461534</v>
      </c>
      <c r="M238" s="152" t="s">
        <v>578</v>
      </c>
      <c r="N238" s="158">
        <v>43860</v>
      </c>
      <c r="O238" s="1"/>
      <c r="P238" s="1"/>
      <c r="Q238" s="223"/>
      <c r="R238" s="1"/>
      <c r="S238" s="6" t="s">
        <v>769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74">
        <v>144</v>
      </c>
      <c r="B239" s="173">
        <v>43641</v>
      </c>
      <c r="C239" s="173"/>
      <c r="D239" s="174" t="s">
        <v>170</v>
      </c>
      <c r="E239" s="175" t="s">
        <v>575</v>
      </c>
      <c r="F239" s="175">
        <v>386</v>
      </c>
      <c r="G239" s="176"/>
      <c r="H239" s="176">
        <v>395</v>
      </c>
      <c r="I239" s="176">
        <v>452</v>
      </c>
      <c r="J239" s="177" t="s">
        <v>790</v>
      </c>
      <c r="K239" s="178">
        <f t="shared" si="46"/>
        <v>9</v>
      </c>
      <c r="L239" s="179">
        <f t="shared" si="47"/>
        <v>2.3316062176165803E-2</v>
      </c>
      <c r="M239" s="175" t="s">
        <v>595</v>
      </c>
      <c r="N239" s="173">
        <v>43868</v>
      </c>
      <c r="O239" s="1"/>
      <c r="P239" s="1"/>
      <c r="Q239" s="223"/>
      <c r="R239" s="1"/>
      <c r="S239" s="6" t="s">
        <v>769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74">
        <v>145</v>
      </c>
      <c r="B240" s="173">
        <v>43707</v>
      </c>
      <c r="C240" s="173"/>
      <c r="D240" s="174" t="s">
        <v>144</v>
      </c>
      <c r="E240" s="175" t="s">
        <v>575</v>
      </c>
      <c r="F240" s="175">
        <v>137.5</v>
      </c>
      <c r="G240" s="176"/>
      <c r="H240" s="176">
        <v>138.5</v>
      </c>
      <c r="I240" s="176">
        <v>190</v>
      </c>
      <c r="J240" s="177" t="s">
        <v>791</v>
      </c>
      <c r="K240" s="178">
        <f t="shared" si="46"/>
        <v>1</v>
      </c>
      <c r="L240" s="179">
        <f t="shared" si="47"/>
        <v>7.2727272727272727E-3</v>
      </c>
      <c r="M240" s="175" t="s">
        <v>595</v>
      </c>
      <c r="N240" s="173">
        <v>44432</v>
      </c>
      <c r="O240" s="1"/>
      <c r="P240" s="1"/>
      <c r="Q240" s="223"/>
      <c r="R240" s="1"/>
      <c r="S240" s="6" t="s">
        <v>765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0">
        <v>146</v>
      </c>
      <c r="B241" s="181">
        <v>43731</v>
      </c>
      <c r="C241" s="181"/>
      <c r="D241" s="182" t="s">
        <v>428</v>
      </c>
      <c r="E241" s="183" t="s">
        <v>575</v>
      </c>
      <c r="F241" s="183">
        <v>235</v>
      </c>
      <c r="G241" s="183"/>
      <c r="H241" s="183">
        <v>295</v>
      </c>
      <c r="I241" s="185">
        <v>296</v>
      </c>
      <c r="J241" s="155" t="s">
        <v>792</v>
      </c>
      <c r="K241" s="156">
        <f t="shared" si="46"/>
        <v>60</v>
      </c>
      <c r="L241" s="157">
        <f t="shared" si="47"/>
        <v>0.25531914893617019</v>
      </c>
      <c r="M241" s="152" t="s">
        <v>578</v>
      </c>
      <c r="N241" s="158">
        <v>43844</v>
      </c>
      <c r="O241" s="1"/>
      <c r="P241" s="1"/>
      <c r="Q241" s="223"/>
      <c r="R241" s="1"/>
      <c r="S241" s="6" t="s">
        <v>769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147</v>
      </c>
      <c r="B242" s="181">
        <v>43752</v>
      </c>
      <c r="C242" s="181"/>
      <c r="D242" s="182" t="s">
        <v>793</v>
      </c>
      <c r="E242" s="183" t="s">
        <v>575</v>
      </c>
      <c r="F242" s="183">
        <v>277.5</v>
      </c>
      <c r="G242" s="183"/>
      <c r="H242" s="183">
        <v>333</v>
      </c>
      <c r="I242" s="185">
        <v>333</v>
      </c>
      <c r="J242" s="155" t="s">
        <v>794</v>
      </c>
      <c r="K242" s="156">
        <f t="shared" si="46"/>
        <v>55.5</v>
      </c>
      <c r="L242" s="157">
        <f t="shared" si="47"/>
        <v>0.2</v>
      </c>
      <c r="M242" s="152" t="s">
        <v>578</v>
      </c>
      <c r="N242" s="158">
        <v>43846</v>
      </c>
      <c r="O242" s="1"/>
      <c r="P242" s="1"/>
      <c r="Q242" s="223"/>
      <c r="R242" s="1"/>
      <c r="S242" s="6" t="s">
        <v>765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0">
        <v>148</v>
      </c>
      <c r="B243" s="181">
        <v>43752</v>
      </c>
      <c r="C243" s="181"/>
      <c r="D243" s="182" t="s">
        <v>795</v>
      </c>
      <c r="E243" s="183" t="s">
        <v>575</v>
      </c>
      <c r="F243" s="183">
        <v>930</v>
      </c>
      <c r="G243" s="183"/>
      <c r="H243" s="183">
        <v>1165</v>
      </c>
      <c r="I243" s="185">
        <v>1200</v>
      </c>
      <c r="J243" s="155" t="s">
        <v>796</v>
      </c>
      <c r="K243" s="156">
        <f t="shared" si="46"/>
        <v>235</v>
      </c>
      <c r="L243" s="157">
        <f t="shared" si="47"/>
        <v>0.25268817204301075</v>
      </c>
      <c r="M243" s="152" t="s">
        <v>578</v>
      </c>
      <c r="N243" s="158">
        <v>43847</v>
      </c>
      <c r="O243" s="1"/>
      <c r="P243" s="1"/>
      <c r="Q243" s="223"/>
      <c r="R243" s="1"/>
      <c r="S243" s="6" t="s">
        <v>769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0">
        <v>149</v>
      </c>
      <c r="B244" s="181">
        <v>43753</v>
      </c>
      <c r="C244" s="181"/>
      <c r="D244" s="182" t="s">
        <v>797</v>
      </c>
      <c r="E244" s="183" t="s">
        <v>575</v>
      </c>
      <c r="F244" s="153">
        <v>111</v>
      </c>
      <c r="G244" s="183"/>
      <c r="H244" s="183">
        <v>141</v>
      </c>
      <c r="I244" s="185">
        <v>141</v>
      </c>
      <c r="J244" s="155" t="s">
        <v>798</v>
      </c>
      <c r="K244" s="156">
        <f t="shared" si="46"/>
        <v>30</v>
      </c>
      <c r="L244" s="157">
        <f t="shared" si="47"/>
        <v>0.27027027027027029</v>
      </c>
      <c r="M244" s="152" t="s">
        <v>578</v>
      </c>
      <c r="N244" s="158">
        <v>44328</v>
      </c>
      <c r="O244" s="1"/>
      <c r="P244" s="1"/>
      <c r="Q244" s="223"/>
      <c r="R244" s="1"/>
      <c r="S244" s="6" t="s">
        <v>769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0">
        <v>150</v>
      </c>
      <c r="B245" s="181">
        <v>43753</v>
      </c>
      <c r="C245" s="181"/>
      <c r="D245" s="182" t="s">
        <v>799</v>
      </c>
      <c r="E245" s="183" t="s">
        <v>575</v>
      </c>
      <c r="F245" s="153">
        <v>296</v>
      </c>
      <c r="G245" s="183"/>
      <c r="H245" s="183">
        <v>370</v>
      </c>
      <c r="I245" s="185">
        <v>370</v>
      </c>
      <c r="J245" s="155" t="s">
        <v>662</v>
      </c>
      <c r="K245" s="156">
        <f t="shared" ref="K245:K270" si="48">H245-F245</f>
        <v>74</v>
      </c>
      <c r="L245" s="157">
        <f t="shared" ref="L245:L270" si="49">K245/F245</f>
        <v>0.25</v>
      </c>
      <c r="M245" s="152" t="s">
        <v>578</v>
      </c>
      <c r="N245" s="158">
        <v>43853</v>
      </c>
      <c r="O245" s="1"/>
      <c r="P245" s="1"/>
      <c r="Q245" s="223"/>
      <c r="R245" s="1"/>
      <c r="S245" s="6" t="s">
        <v>769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151</v>
      </c>
      <c r="B246" s="181">
        <v>43754</v>
      </c>
      <c r="C246" s="181"/>
      <c r="D246" s="182" t="s">
        <v>800</v>
      </c>
      <c r="E246" s="183" t="s">
        <v>575</v>
      </c>
      <c r="F246" s="153">
        <v>300</v>
      </c>
      <c r="G246" s="183"/>
      <c r="H246" s="183">
        <v>382.5</v>
      </c>
      <c r="I246" s="185">
        <v>344</v>
      </c>
      <c r="J246" s="155" t="s">
        <v>801</v>
      </c>
      <c r="K246" s="156">
        <f t="shared" si="48"/>
        <v>82.5</v>
      </c>
      <c r="L246" s="157">
        <f t="shared" si="49"/>
        <v>0.27500000000000002</v>
      </c>
      <c r="M246" s="152" t="s">
        <v>578</v>
      </c>
      <c r="N246" s="158">
        <v>44238</v>
      </c>
      <c r="O246" s="1"/>
      <c r="P246" s="1"/>
      <c r="Q246" s="223"/>
      <c r="R246" s="1"/>
      <c r="S246" s="6" t="s">
        <v>769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0">
        <v>152</v>
      </c>
      <c r="B247" s="181">
        <v>43832</v>
      </c>
      <c r="C247" s="181"/>
      <c r="D247" s="182" t="s">
        <v>802</v>
      </c>
      <c r="E247" s="183" t="s">
        <v>575</v>
      </c>
      <c r="F247" s="153">
        <v>495</v>
      </c>
      <c r="G247" s="183"/>
      <c r="H247" s="183">
        <v>595</v>
      </c>
      <c r="I247" s="185">
        <v>590</v>
      </c>
      <c r="J247" s="155" t="s">
        <v>598</v>
      </c>
      <c r="K247" s="156">
        <f t="shared" si="48"/>
        <v>100</v>
      </c>
      <c r="L247" s="157">
        <f t="shared" si="49"/>
        <v>0.20202020202020202</v>
      </c>
      <c r="M247" s="152" t="s">
        <v>578</v>
      </c>
      <c r="N247" s="158">
        <v>44589</v>
      </c>
      <c r="O247" s="1"/>
      <c r="P247" s="1"/>
      <c r="Q247" s="223"/>
      <c r="R247" s="1"/>
      <c r="S247" s="6" t="s">
        <v>769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0">
        <v>153</v>
      </c>
      <c r="B248" s="181">
        <v>43966</v>
      </c>
      <c r="C248" s="181"/>
      <c r="D248" s="182" t="s">
        <v>74</v>
      </c>
      <c r="E248" s="183" t="s">
        <v>575</v>
      </c>
      <c r="F248" s="153">
        <v>67.5</v>
      </c>
      <c r="G248" s="183"/>
      <c r="H248" s="183">
        <v>86</v>
      </c>
      <c r="I248" s="185">
        <v>86</v>
      </c>
      <c r="J248" s="155" t="s">
        <v>803</v>
      </c>
      <c r="K248" s="156">
        <f t="shared" si="48"/>
        <v>18.5</v>
      </c>
      <c r="L248" s="157">
        <f t="shared" si="49"/>
        <v>0.27407407407407408</v>
      </c>
      <c r="M248" s="152" t="s">
        <v>578</v>
      </c>
      <c r="N248" s="158">
        <v>44008</v>
      </c>
      <c r="O248" s="1"/>
      <c r="P248" s="1"/>
      <c r="Q248" s="223"/>
      <c r="R248" s="1"/>
      <c r="S248" s="6" t="s">
        <v>769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0">
        <v>154</v>
      </c>
      <c r="B249" s="181">
        <v>44035</v>
      </c>
      <c r="C249" s="181"/>
      <c r="D249" s="182" t="s">
        <v>478</v>
      </c>
      <c r="E249" s="183" t="s">
        <v>575</v>
      </c>
      <c r="F249" s="153">
        <v>231</v>
      </c>
      <c r="G249" s="183"/>
      <c r="H249" s="183">
        <v>281</v>
      </c>
      <c r="I249" s="185">
        <v>281</v>
      </c>
      <c r="J249" s="155" t="s">
        <v>662</v>
      </c>
      <c r="K249" s="156">
        <f t="shared" si="48"/>
        <v>50</v>
      </c>
      <c r="L249" s="157">
        <f t="shared" si="49"/>
        <v>0.21645021645021645</v>
      </c>
      <c r="M249" s="152" t="s">
        <v>578</v>
      </c>
      <c r="N249" s="158">
        <v>44358</v>
      </c>
      <c r="O249" s="1"/>
      <c r="P249" s="1"/>
      <c r="Q249" s="223"/>
      <c r="R249" s="1"/>
      <c r="S249" s="6" t="s">
        <v>769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0">
        <v>155</v>
      </c>
      <c r="B250" s="181">
        <v>44092</v>
      </c>
      <c r="C250" s="181"/>
      <c r="D250" s="182" t="s">
        <v>142</v>
      </c>
      <c r="E250" s="183" t="s">
        <v>575</v>
      </c>
      <c r="F250" s="183">
        <v>206</v>
      </c>
      <c r="G250" s="183"/>
      <c r="H250" s="183">
        <v>248</v>
      </c>
      <c r="I250" s="185">
        <v>248</v>
      </c>
      <c r="J250" s="155" t="s">
        <v>662</v>
      </c>
      <c r="K250" s="156">
        <f t="shared" si="48"/>
        <v>42</v>
      </c>
      <c r="L250" s="157">
        <f t="shared" si="49"/>
        <v>0.20388349514563106</v>
      </c>
      <c r="M250" s="152" t="s">
        <v>578</v>
      </c>
      <c r="N250" s="158">
        <v>44214</v>
      </c>
      <c r="O250" s="1"/>
      <c r="P250" s="1"/>
      <c r="Q250" s="223"/>
      <c r="R250" s="1"/>
      <c r="S250" s="6" t="s">
        <v>769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0">
        <v>156</v>
      </c>
      <c r="B251" s="181">
        <v>44140</v>
      </c>
      <c r="C251" s="181"/>
      <c r="D251" s="182" t="s">
        <v>142</v>
      </c>
      <c r="E251" s="183" t="s">
        <v>575</v>
      </c>
      <c r="F251" s="183">
        <v>182.5</v>
      </c>
      <c r="G251" s="183"/>
      <c r="H251" s="183">
        <v>248</v>
      </c>
      <c r="I251" s="185">
        <v>248</v>
      </c>
      <c r="J251" s="155" t="s">
        <v>662</v>
      </c>
      <c r="K251" s="156">
        <f t="shared" si="48"/>
        <v>65.5</v>
      </c>
      <c r="L251" s="157">
        <f t="shared" si="49"/>
        <v>0.35890410958904112</v>
      </c>
      <c r="M251" s="152" t="s">
        <v>578</v>
      </c>
      <c r="N251" s="158">
        <v>44214</v>
      </c>
      <c r="O251" s="1"/>
      <c r="P251" s="1"/>
      <c r="Q251" s="223"/>
      <c r="R251" s="1"/>
      <c r="S251" s="6" t="s">
        <v>769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0">
        <v>157</v>
      </c>
      <c r="B252" s="181">
        <v>44140</v>
      </c>
      <c r="C252" s="181"/>
      <c r="D252" s="182" t="s">
        <v>343</v>
      </c>
      <c r="E252" s="183" t="s">
        <v>575</v>
      </c>
      <c r="F252" s="183">
        <v>247.5</v>
      </c>
      <c r="G252" s="183"/>
      <c r="H252" s="183">
        <v>320</v>
      </c>
      <c r="I252" s="185">
        <v>320</v>
      </c>
      <c r="J252" s="155" t="s">
        <v>662</v>
      </c>
      <c r="K252" s="156">
        <f t="shared" si="48"/>
        <v>72.5</v>
      </c>
      <c r="L252" s="157">
        <f t="shared" si="49"/>
        <v>0.29292929292929293</v>
      </c>
      <c r="M252" s="152" t="s">
        <v>578</v>
      </c>
      <c r="N252" s="158">
        <v>44323</v>
      </c>
      <c r="O252" s="1"/>
      <c r="P252" s="1"/>
      <c r="Q252" s="223"/>
      <c r="R252" s="1"/>
      <c r="S252" s="6" t="s">
        <v>769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0">
        <v>158</v>
      </c>
      <c r="B253" s="181">
        <v>44140</v>
      </c>
      <c r="C253" s="181"/>
      <c r="D253" s="182" t="s">
        <v>201</v>
      </c>
      <c r="E253" s="183" t="s">
        <v>575</v>
      </c>
      <c r="F253" s="153">
        <v>925</v>
      </c>
      <c r="G253" s="183"/>
      <c r="H253" s="183">
        <v>1095</v>
      </c>
      <c r="I253" s="185">
        <v>1093</v>
      </c>
      <c r="J253" s="155" t="s">
        <v>804</v>
      </c>
      <c r="K253" s="156">
        <f t="shared" si="48"/>
        <v>170</v>
      </c>
      <c r="L253" s="157">
        <f t="shared" si="49"/>
        <v>0.18378378378378379</v>
      </c>
      <c r="M253" s="152" t="s">
        <v>578</v>
      </c>
      <c r="N253" s="158">
        <v>44201</v>
      </c>
      <c r="O253" s="1"/>
      <c r="P253" s="1"/>
      <c r="Q253" s="223"/>
      <c r="R253" s="1"/>
      <c r="S253" s="6" t="s">
        <v>769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0">
        <v>159</v>
      </c>
      <c r="B254" s="181">
        <v>44140</v>
      </c>
      <c r="C254" s="181"/>
      <c r="D254" s="182" t="s">
        <v>361</v>
      </c>
      <c r="E254" s="183" t="s">
        <v>575</v>
      </c>
      <c r="F254" s="153">
        <v>332.5</v>
      </c>
      <c r="G254" s="183"/>
      <c r="H254" s="183">
        <v>393</v>
      </c>
      <c r="I254" s="185">
        <v>406</v>
      </c>
      <c r="J254" s="155" t="s">
        <v>805</v>
      </c>
      <c r="K254" s="156">
        <f t="shared" si="48"/>
        <v>60.5</v>
      </c>
      <c r="L254" s="157">
        <f t="shared" si="49"/>
        <v>0.18195488721804512</v>
      </c>
      <c r="M254" s="152" t="s">
        <v>578</v>
      </c>
      <c r="N254" s="158">
        <v>44256</v>
      </c>
      <c r="O254" s="1"/>
      <c r="P254" s="1"/>
      <c r="Q254" s="223"/>
      <c r="R254" s="1"/>
      <c r="S254" s="6" t="s">
        <v>769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0">
        <v>160</v>
      </c>
      <c r="B255" s="181">
        <v>44141</v>
      </c>
      <c r="C255" s="181"/>
      <c r="D255" s="182" t="s">
        <v>478</v>
      </c>
      <c r="E255" s="183" t="s">
        <v>575</v>
      </c>
      <c r="F255" s="153">
        <v>231</v>
      </c>
      <c r="G255" s="183"/>
      <c r="H255" s="183">
        <v>281</v>
      </c>
      <c r="I255" s="185">
        <v>281</v>
      </c>
      <c r="J255" s="155" t="s">
        <v>662</v>
      </c>
      <c r="K255" s="156">
        <f t="shared" si="48"/>
        <v>50</v>
      </c>
      <c r="L255" s="157">
        <f t="shared" si="49"/>
        <v>0.21645021645021645</v>
      </c>
      <c r="M255" s="152" t="s">
        <v>578</v>
      </c>
      <c r="N255" s="158">
        <v>44358</v>
      </c>
      <c r="O255" s="1"/>
      <c r="P255" s="1"/>
      <c r="Q255" s="223"/>
      <c r="R255" s="1"/>
      <c r="S255" s="6" t="s">
        <v>769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0">
        <v>161</v>
      </c>
      <c r="B256" s="181">
        <v>44187</v>
      </c>
      <c r="C256" s="181"/>
      <c r="D256" s="182" t="s">
        <v>806</v>
      </c>
      <c r="E256" s="183" t="s">
        <v>575</v>
      </c>
      <c r="F256" s="153">
        <v>190</v>
      </c>
      <c r="G256" s="183"/>
      <c r="H256" s="183">
        <v>239</v>
      </c>
      <c r="I256" s="185">
        <v>239</v>
      </c>
      <c r="J256" s="155" t="s">
        <v>807</v>
      </c>
      <c r="K256" s="156">
        <f t="shared" si="48"/>
        <v>49</v>
      </c>
      <c r="L256" s="157">
        <f t="shared" si="49"/>
        <v>0.25789473684210529</v>
      </c>
      <c r="M256" s="152" t="s">
        <v>578</v>
      </c>
      <c r="N256" s="158">
        <v>44844</v>
      </c>
      <c r="O256" s="1"/>
      <c r="P256" s="1"/>
      <c r="Q256" s="223"/>
      <c r="R256" s="1"/>
      <c r="S256" s="6" t="s">
        <v>769</v>
      </c>
    </row>
    <row r="257" spans="1:27" ht="12.75" customHeight="1">
      <c r="A257" s="180">
        <v>162</v>
      </c>
      <c r="B257" s="181">
        <v>44258</v>
      </c>
      <c r="C257" s="181"/>
      <c r="D257" s="182" t="s">
        <v>802</v>
      </c>
      <c r="E257" s="183" t="s">
        <v>575</v>
      </c>
      <c r="F257" s="153">
        <v>495</v>
      </c>
      <c r="G257" s="183"/>
      <c r="H257" s="183">
        <v>595</v>
      </c>
      <c r="I257" s="185">
        <v>590</v>
      </c>
      <c r="J257" s="155" t="s">
        <v>598</v>
      </c>
      <c r="K257" s="156">
        <f t="shared" si="48"/>
        <v>100</v>
      </c>
      <c r="L257" s="157">
        <f t="shared" si="49"/>
        <v>0.20202020202020202</v>
      </c>
      <c r="M257" s="152" t="s">
        <v>578</v>
      </c>
      <c r="N257" s="158">
        <v>44589</v>
      </c>
      <c r="O257" s="1"/>
      <c r="P257" s="1"/>
      <c r="Q257" s="223"/>
      <c r="S257" s="6" t="s">
        <v>769</v>
      </c>
    </row>
    <row r="258" spans="1:27" ht="12.75" customHeight="1">
      <c r="A258" s="180">
        <v>163</v>
      </c>
      <c r="B258" s="181">
        <v>44274</v>
      </c>
      <c r="C258" s="181"/>
      <c r="D258" s="182" t="s">
        <v>361</v>
      </c>
      <c r="E258" s="183" t="s">
        <v>575</v>
      </c>
      <c r="F258" s="153">
        <v>355</v>
      </c>
      <c r="G258" s="183"/>
      <c r="H258" s="183">
        <v>422.5</v>
      </c>
      <c r="I258" s="185">
        <v>420</v>
      </c>
      <c r="J258" s="155" t="s">
        <v>808</v>
      </c>
      <c r="K258" s="156">
        <f t="shared" si="48"/>
        <v>67.5</v>
      </c>
      <c r="L258" s="157">
        <f t="shared" si="49"/>
        <v>0.19014084507042253</v>
      </c>
      <c r="M258" s="152" t="s">
        <v>578</v>
      </c>
      <c r="N258" s="158">
        <v>44361</v>
      </c>
      <c r="O258" s="1"/>
      <c r="S258" s="198" t="s">
        <v>769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0">
        <v>164</v>
      </c>
      <c r="B259" s="181">
        <v>44295</v>
      </c>
      <c r="C259" s="181"/>
      <c r="D259" s="182" t="s">
        <v>324</v>
      </c>
      <c r="E259" s="183" t="s">
        <v>575</v>
      </c>
      <c r="F259" s="153">
        <v>555</v>
      </c>
      <c r="G259" s="183"/>
      <c r="H259" s="183">
        <v>663</v>
      </c>
      <c r="I259" s="185">
        <v>663</v>
      </c>
      <c r="J259" s="155" t="s">
        <v>809</v>
      </c>
      <c r="K259" s="156">
        <f t="shared" si="48"/>
        <v>108</v>
      </c>
      <c r="L259" s="157">
        <f t="shared" si="49"/>
        <v>0.19459459459459461</v>
      </c>
      <c r="M259" s="152" t="s">
        <v>578</v>
      </c>
      <c r="N259" s="158">
        <v>44321</v>
      </c>
      <c r="O259" s="1"/>
      <c r="P259" s="1"/>
      <c r="Q259" s="223"/>
      <c r="R259" s="1"/>
      <c r="S259" s="198" t="s">
        <v>769</v>
      </c>
    </row>
    <row r="260" spans="1:27" ht="12.75" customHeight="1">
      <c r="A260" s="180">
        <v>165</v>
      </c>
      <c r="B260" s="181">
        <v>44308</v>
      </c>
      <c r="C260" s="181"/>
      <c r="D260" s="182" t="s">
        <v>773</v>
      </c>
      <c r="E260" s="183" t="s">
        <v>575</v>
      </c>
      <c r="F260" s="153">
        <v>126.5</v>
      </c>
      <c r="G260" s="183"/>
      <c r="H260" s="183">
        <v>155</v>
      </c>
      <c r="I260" s="185">
        <v>155</v>
      </c>
      <c r="J260" s="155" t="s">
        <v>662</v>
      </c>
      <c r="K260" s="156">
        <f t="shared" si="48"/>
        <v>28.5</v>
      </c>
      <c r="L260" s="157">
        <f t="shared" si="49"/>
        <v>0.22529644268774704</v>
      </c>
      <c r="M260" s="152" t="s">
        <v>578</v>
      </c>
      <c r="N260" s="158">
        <v>44362</v>
      </c>
      <c r="O260" s="1"/>
      <c r="S260" s="198" t="s">
        <v>769</v>
      </c>
    </row>
    <row r="261" spans="1:27" ht="12.75" customHeight="1">
      <c r="A261" s="159">
        <v>166</v>
      </c>
      <c r="B261" s="190">
        <v>44368</v>
      </c>
      <c r="C261" s="190"/>
      <c r="D261" s="161" t="s">
        <v>810</v>
      </c>
      <c r="E261" s="163" t="s">
        <v>575</v>
      </c>
      <c r="F261" s="191">
        <v>287.5</v>
      </c>
      <c r="G261" s="163"/>
      <c r="H261" s="163">
        <v>245</v>
      </c>
      <c r="I261" s="164">
        <v>344</v>
      </c>
      <c r="J261" s="165" t="s">
        <v>811</v>
      </c>
      <c r="K261" s="166">
        <f t="shared" si="48"/>
        <v>-42.5</v>
      </c>
      <c r="L261" s="167">
        <f t="shared" si="49"/>
        <v>-0.14782608695652175</v>
      </c>
      <c r="M261" s="163" t="s">
        <v>588</v>
      </c>
      <c r="N261" s="160">
        <v>44508</v>
      </c>
      <c r="O261" s="1"/>
      <c r="S261" s="198" t="s">
        <v>769</v>
      </c>
    </row>
    <row r="262" spans="1:27" ht="12.75" customHeight="1">
      <c r="A262" s="180">
        <v>167</v>
      </c>
      <c r="B262" s="181">
        <v>44368</v>
      </c>
      <c r="C262" s="181"/>
      <c r="D262" s="182" t="s">
        <v>478</v>
      </c>
      <c r="E262" s="183" t="s">
        <v>575</v>
      </c>
      <c r="F262" s="153">
        <v>241</v>
      </c>
      <c r="G262" s="183"/>
      <c r="H262" s="183">
        <v>298</v>
      </c>
      <c r="I262" s="185">
        <v>320</v>
      </c>
      <c r="J262" s="155" t="s">
        <v>662</v>
      </c>
      <c r="K262" s="156">
        <f t="shared" si="48"/>
        <v>57</v>
      </c>
      <c r="L262" s="157">
        <f t="shared" si="49"/>
        <v>0.23651452282157676</v>
      </c>
      <c r="M262" s="152" t="s">
        <v>578</v>
      </c>
      <c r="N262" s="158">
        <v>44802</v>
      </c>
      <c r="O262" s="37"/>
      <c r="S262" s="198" t="s">
        <v>769</v>
      </c>
    </row>
    <row r="263" spans="1:27" ht="12.75" customHeight="1">
      <c r="A263" s="180">
        <v>168</v>
      </c>
      <c r="B263" s="181">
        <v>44406</v>
      </c>
      <c r="C263" s="181"/>
      <c r="D263" s="182" t="s">
        <v>773</v>
      </c>
      <c r="E263" s="183" t="s">
        <v>575</v>
      </c>
      <c r="F263" s="153">
        <v>162.5</v>
      </c>
      <c r="G263" s="183"/>
      <c r="H263" s="183">
        <v>200</v>
      </c>
      <c r="I263" s="185">
        <v>200</v>
      </c>
      <c r="J263" s="155" t="s">
        <v>662</v>
      </c>
      <c r="K263" s="156">
        <f t="shared" si="48"/>
        <v>37.5</v>
      </c>
      <c r="L263" s="157">
        <f t="shared" si="49"/>
        <v>0.23076923076923078</v>
      </c>
      <c r="M263" s="152" t="s">
        <v>578</v>
      </c>
      <c r="N263" s="158">
        <v>44802</v>
      </c>
      <c r="O263" s="1"/>
      <c r="S263" s="198" t="s">
        <v>769</v>
      </c>
    </row>
    <row r="264" spans="1:27" ht="12.75" customHeight="1">
      <c r="A264" s="180">
        <v>169</v>
      </c>
      <c r="B264" s="181">
        <v>44462</v>
      </c>
      <c r="C264" s="181"/>
      <c r="D264" s="182" t="s">
        <v>436</v>
      </c>
      <c r="E264" s="183" t="s">
        <v>575</v>
      </c>
      <c r="F264" s="153">
        <v>1235</v>
      </c>
      <c r="G264" s="183"/>
      <c r="H264" s="183">
        <v>1505</v>
      </c>
      <c r="I264" s="185">
        <v>1500</v>
      </c>
      <c r="J264" s="155" t="s">
        <v>662</v>
      </c>
      <c r="K264" s="156">
        <f t="shared" si="48"/>
        <v>270</v>
      </c>
      <c r="L264" s="157">
        <f t="shared" si="49"/>
        <v>0.21862348178137653</v>
      </c>
      <c r="M264" s="152" t="s">
        <v>578</v>
      </c>
      <c r="N264" s="158">
        <v>44564</v>
      </c>
      <c r="O264" s="1"/>
      <c r="S264" s="198" t="s">
        <v>769</v>
      </c>
    </row>
    <row r="265" spans="1:27" ht="12.75" customHeight="1">
      <c r="A265" s="180">
        <v>170</v>
      </c>
      <c r="B265" s="181">
        <v>44480</v>
      </c>
      <c r="C265" s="181"/>
      <c r="D265" s="182" t="s">
        <v>812</v>
      </c>
      <c r="E265" s="183" t="s">
        <v>575</v>
      </c>
      <c r="F265" s="153">
        <v>58.75</v>
      </c>
      <c r="G265" s="183"/>
      <c r="H265" s="183">
        <v>64.25</v>
      </c>
      <c r="I265" s="185"/>
      <c r="J265" s="155" t="s">
        <v>662</v>
      </c>
      <c r="K265" s="156">
        <f t="shared" si="48"/>
        <v>5.5</v>
      </c>
      <c r="L265" s="157">
        <f t="shared" si="49"/>
        <v>9.3617021276595741E-2</v>
      </c>
      <c r="M265" s="152" t="s">
        <v>578</v>
      </c>
      <c r="N265" s="158">
        <v>45322</v>
      </c>
      <c r="O265" s="37"/>
      <c r="S265" s="198" t="s">
        <v>769</v>
      </c>
    </row>
    <row r="266" spans="1:27" ht="12.75" customHeight="1">
      <c r="A266" s="149">
        <v>171</v>
      </c>
      <c r="B266" s="150">
        <v>44481</v>
      </c>
      <c r="C266" s="150"/>
      <c r="D266" s="151" t="s">
        <v>276</v>
      </c>
      <c r="E266" s="152" t="s">
        <v>575</v>
      </c>
      <c r="F266" s="153">
        <v>315</v>
      </c>
      <c r="G266" s="152"/>
      <c r="H266" s="152">
        <v>335</v>
      </c>
      <c r="I266" s="154">
        <v>380</v>
      </c>
      <c r="J266" s="155" t="s">
        <v>862</v>
      </c>
      <c r="K266" s="156">
        <f t="shared" si="48"/>
        <v>20</v>
      </c>
      <c r="L266" s="157">
        <f t="shared" si="49"/>
        <v>6.3492063492063489E-2</v>
      </c>
      <c r="M266" s="152" t="s">
        <v>578</v>
      </c>
      <c r="N266" s="158">
        <v>45297</v>
      </c>
      <c r="O266" s="37"/>
      <c r="S266" s="198" t="s">
        <v>769</v>
      </c>
    </row>
    <row r="267" spans="1:27" ht="12.75" customHeight="1">
      <c r="A267" s="149">
        <v>172</v>
      </c>
      <c r="B267" s="150">
        <v>44481</v>
      </c>
      <c r="C267" s="150"/>
      <c r="D267" s="151" t="s">
        <v>813</v>
      </c>
      <c r="E267" s="152" t="s">
        <v>575</v>
      </c>
      <c r="F267" s="153">
        <v>45.5</v>
      </c>
      <c r="G267" s="152"/>
      <c r="H267" s="152">
        <v>56.5</v>
      </c>
      <c r="I267" s="154">
        <v>56</v>
      </c>
      <c r="J267" s="155" t="s">
        <v>662</v>
      </c>
      <c r="K267" s="156">
        <f t="shared" si="48"/>
        <v>11</v>
      </c>
      <c r="L267" s="157">
        <f t="shared" si="49"/>
        <v>0.24175824175824176</v>
      </c>
      <c r="M267" s="152" t="s">
        <v>578</v>
      </c>
      <c r="N267" s="158">
        <v>44881</v>
      </c>
      <c r="O267" s="37"/>
      <c r="S267" s="198"/>
    </row>
    <row r="268" spans="1:27" ht="12.75" customHeight="1">
      <c r="A268" s="149">
        <v>173</v>
      </c>
      <c r="B268" s="150">
        <v>44551</v>
      </c>
      <c r="C268" s="150"/>
      <c r="D268" s="151" t="s">
        <v>129</v>
      </c>
      <c r="E268" s="152" t="s">
        <v>575</v>
      </c>
      <c r="F268" s="153">
        <v>2300</v>
      </c>
      <c r="G268" s="152"/>
      <c r="H268" s="152">
        <f>(2820+2200)/2</f>
        <v>2510</v>
      </c>
      <c r="I268" s="154">
        <v>3000</v>
      </c>
      <c r="J268" s="155" t="s">
        <v>814</v>
      </c>
      <c r="K268" s="156">
        <f t="shared" si="48"/>
        <v>210</v>
      </c>
      <c r="L268" s="157">
        <f t="shared" si="49"/>
        <v>9.1304347826086957E-2</v>
      </c>
      <c r="M268" s="152" t="s">
        <v>578</v>
      </c>
      <c r="N268" s="158">
        <v>44649</v>
      </c>
      <c r="O268" s="1"/>
      <c r="S268" s="198"/>
    </row>
    <row r="269" spans="1:27" ht="12.75" customHeight="1">
      <c r="A269" s="149">
        <v>174</v>
      </c>
      <c r="B269" s="150">
        <v>44606</v>
      </c>
      <c r="C269" s="150"/>
      <c r="D269" s="151" t="s">
        <v>426</v>
      </c>
      <c r="E269" s="152" t="s">
        <v>575</v>
      </c>
      <c r="F269" s="153">
        <v>635</v>
      </c>
      <c r="G269" s="152"/>
      <c r="H269" s="152">
        <v>700</v>
      </c>
      <c r="I269" s="154">
        <v>764</v>
      </c>
      <c r="J269" s="155" t="s">
        <v>843</v>
      </c>
      <c r="K269" s="156">
        <f t="shared" si="48"/>
        <v>65</v>
      </c>
      <c r="L269" s="157">
        <f t="shared" si="49"/>
        <v>0.10236220472440945</v>
      </c>
      <c r="M269" s="152" t="s">
        <v>578</v>
      </c>
      <c r="N269" s="158">
        <v>45159</v>
      </c>
      <c r="O269" s="37"/>
      <c r="S269" s="198"/>
    </row>
    <row r="270" spans="1:27" ht="12.75" customHeight="1">
      <c r="A270" s="149">
        <v>175</v>
      </c>
      <c r="B270" s="150">
        <v>44613</v>
      </c>
      <c r="C270" s="150"/>
      <c r="D270" s="151" t="s">
        <v>436</v>
      </c>
      <c r="E270" s="152" t="s">
        <v>575</v>
      </c>
      <c r="F270" s="153">
        <v>1255</v>
      </c>
      <c r="G270" s="152"/>
      <c r="H270" s="152">
        <v>1515</v>
      </c>
      <c r="I270" s="154">
        <v>1510</v>
      </c>
      <c r="J270" s="155" t="s">
        <v>662</v>
      </c>
      <c r="K270" s="156">
        <f t="shared" si="48"/>
        <v>260</v>
      </c>
      <c r="L270" s="157">
        <f t="shared" si="49"/>
        <v>0.20717131474103587</v>
      </c>
      <c r="M270" s="152" t="s">
        <v>578</v>
      </c>
      <c r="N270" s="158">
        <v>44834</v>
      </c>
      <c r="O270" s="37"/>
      <c r="S270" s="198"/>
    </row>
    <row r="271" spans="1:27" ht="12.75" customHeight="1">
      <c r="A271">
        <v>176</v>
      </c>
      <c r="B271" s="200">
        <v>44670</v>
      </c>
      <c r="C271" s="200"/>
      <c r="D271" s="53" t="s">
        <v>538</v>
      </c>
      <c r="E271" s="201" t="s">
        <v>575</v>
      </c>
      <c r="F271" s="51" t="s">
        <v>815</v>
      </c>
      <c r="G271" s="51"/>
      <c r="H271" s="51"/>
      <c r="I271" s="51">
        <v>553</v>
      </c>
      <c r="J271" s="51" t="s">
        <v>576</v>
      </c>
      <c r="K271" s="51"/>
      <c r="L271" s="51"/>
      <c r="M271" s="51"/>
      <c r="N271" s="51"/>
      <c r="O271" s="37"/>
      <c r="S271" s="198"/>
    </row>
    <row r="272" spans="1:27" ht="12.75" customHeight="1">
      <c r="A272" s="180">
        <v>177</v>
      </c>
      <c r="B272" s="181">
        <v>44746</v>
      </c>
      <c r="C272" s="181"/>
      <c r="D272" s="182" t="s">
        <v>816</v>
      </c>
      <c r="E272" s="183" t="s">
        <v>575</v>
      </c>
      <c r="F272" s="183">
        <v>207.5</v>
      </c>
      <c r="G272" s="183"/>
      <c r="H272" s="183">
        <v>254</v>
      </c>
      <c r="I272" s="185">
        <v>254</v>
      </c>
      <c r="J272" s="155" t="s">
        <v>662</v>
      </c>
      <c r="K272" s="156">
        <f t="shared" ref="K272:K282" si="50">H272-F272</f>
        <v>46.5</v>
      </c>
      <c r="L272" s="157">
        <f t="shared" ref="L272:L282" si="51">K272/F272</f>
        <v>0.22409638554216868</v>
      </c>
      <c r="M272" s="152" t="s">
        <v>578</v>
      </c>
      <c r="N272" s="158">
        <v>44792</v>
      </c>
      <c r="O272" s="1"/>
      <c r="S272" s="198"/>
    </row>
    <row r="273" spans="1:39" ht="12.75" customHeight="1">
      <c r="A273" s="180">
        <v>178</v>
      </c>
      <c r="B273" s="181">
        <v>44775</v>
      </c>
      <c r="C273" s="181"/>
      <c r="D273" s="182" t="s">
        <v>480</v>
      </c>
      <c r="E273" s="183" t="s">
        <v>575</v>
      </c>
      <c r="F273" s="183">
        <v>31.25</v>
      </c>
      <c r="G273" s="183"/>
      <c r="H273" s="183">
        <v>38.75</v>
      </c>
      <c r="I273" s="185">
        <v>38</v>
      </c>
      <c r="J273" s="155" t="s">
        <v>662</v>
      </c>
      <c r="K273" s="156">
        <f t="shared" si="50"/>
        <v>7.5</v>
      </c>
      <c r="L273" s="157">
        <f t="shared" si="51"/>
        <v>0.24</v>
      </c>
      <c r="M273" s="152" t="s">
        <v>578</v>
      </c>
      <c r="N273" s="158">
        <v>44844</v>
      </c>
      <c r="O273" s="37"/>
      <c r="S273" s="54"/>
    </row>
    <row r="274" spans="1:39" ht="12.75" customHeight="1">
      <c r="A274" s="180">
        <v>179</v>
      </c>
      <c r="B274" s="181">
        <v>44841</v>
      </c>
      <c r="C274" s="181"/>
      <c r="D274" s="182" t="s">
        <v>817</v>
      </c>
      <c r="E274" s="183" t="s">
        <v>575</v>
      </c>
      <c r="F274" s="153">
        <v>665</v>
      </c>
      <c r="G274" s="183"/>
      <c r="H274" s="183">
        <v>807.5</v>
      </c>
      <c r="I274" s="185">
        <v>840</v>
      </c>
      <c r="J274" s="155" t="s">
        <v>814</v>
      </c>
      <c r="K274" s="156">
        <f t="shared" si="50"/>
        <v>142.5</v>
      </c>
      <c r="L274" s="157">
        <f t="shared" si="51"/>
        <v>0.21428571428571427</v>
      </c>
      <c r="M274" s="152" t="s">
        <v>578</v>
      </c>
      <c r="N274" s="158">
        <v>45097</v>
      </c>
      <c r="O274" s="37"/>
      <c r="S274" s="54"/>
    </row>
    <row r="275" spans="1:39" ht="12.75" customHeight="1">
      <c r="A275" s="180">
        <v>180</v>
      </c>
      <c r="B275" s="181">
        <v>44844</v>
      </c>
      <c r="C275" s="181"/>
      <c r="D275" s="182" t="s">
        <v>428</v>
      </c>
      <c r="E275" s="183" t="s">
        <v>575</v>
      </c>
      <c r="F275" s="153">
        <v>227.5</v>
      </c>
      <c r="G275" s="183"/>
      <c r="H275" s="183">
        <v>270</v>
      </c>
      <c r="I275" s="185">
        <v>291</v>
      </c>
      <c r="J275" s="155" t="s">
        <v>845</v>
      </c>
      <c r="K275" s="156">
        <f t="shared" si="50"/>
        <v>42.5</v>
      </c>
      <c r="L275" s="157">
        <f t="shared" si="51"/>
        <v>0.18681318681318682</v>
      </c>
      <c r="M275" s="152" t="s">
        <v>578</v>
      </c>
      <c r="N275" s="158">
        <v>45160</v>
      </c>
      <c r="O275" s="37"/>
      <c r="R275" s="37"/>
      <c r="S275" s="54"/>
    </row>
    <row r="276" spans="1:39" ht="12.75" customHeight="1">
      <c r="A276" s="180">
        <v>181</v>
      </c>
      <c r="B276" s="181">
        <v>44845</v>
      </c>
      <c r="C276" s="181"/>
      <c r="D276" s="182" t="s">
        <v>426</v>
      </c>
      <c r="E276" s="183" t="s">
        <v>575</v>
      </c>
      <c r="F276" s="153">
        <v>555</v>
      </c>
      <c r="G276" s="183"/>
      <c r="H276" s="183">
        <v>700</v>
      </c>
      <c r="I276" s="185">
        <v>765</v>
      </c>
      <c r="J276" s="155" t="s">
        <v>844</v>
      </c>
      <c r="K276" s="156">
        <f t="shared" si="50"/>
        <v>145</v>
      </c>
      <c r="L276" s="157">
        <f t="shared" si="51"/>
        <v>0.26126126126126126</v>
      </c>
      <c r="M276" s="152" t="s">
        <v>578</v>
      </c>
      <c r="N276" s="158">
        <v>45159</v>
      </c>
      <c r="O276" s="37"/>
      <c r="R276" s="37"/>
      <c r="S276" s="54"/>
    </row>
    <row r="277" spans="1:39" ht="12.75" customHeight="1">
      <c r="A277" s="180">
        <v>182</v>
      </c>
      <c r="B277" s="181">
        <v>44981</v>
      </c>
      <c r="C277" s="181"/>
      <c r="D277" s="182" t="s">
        <v>443</v>
      </c>
      <c r="E277" s="183" t="s">
        <v>575</v>
      </c>
      <c r="F277" s="153">
        <v>1675</v>
      </c>
      <c r="G277" s="183"/>
      <c r="H277" s="183">
        <v>2080</v>
      </c>
      <c r="I277" s="185">
        <v>2080</v>
      </c>
      <c r="J277" s="155" t="s">
        <v>662</v>
      </c>
      <c r="K277" s="156">
        <f t="shared" si="50"/>
        <v>405</v>
      </c>
      <c r="L277" s="157">
        <f t="shared" si="51"/>
        <v>0.2417910447761194</v>
      </c>
      <c r="M277" s="152" t="s">
        <v>578</v>
      </c>
      <c r="N277" s="158">
        <v>45119</v>
      </c>
      <c r="O277" s="37"/>
      <c r="S277" s="54" t="s">
        <v>841</v>
      </c>
    </row>
    <row r="278" spans="1:39" ht="12.75" customHeight="1">
      <c r="A278" s="180">
        <v>183</v>
      </c>
      <c r="B278" s="181">
        <v>44986</v>
      </c>
      <c r="C278" s="181"/>
      <c r="D278" s="182" t="s">
        <v>480</v>
      </c>
      <c r="E278" s="183" t="s">
        <v>575</v>
      </c>
      <c r="F278" s="153">
        <v>57.5</v>
      </c>
      <c r="G278" s="183"/>
      <c r="H278" s="183">
        <v>120</v>
      </c>
      <c r="I278" s="185">
        <v>120</v>
      </c>
      <c r="J278" s="155" t="s">
        <v>662</v>
      </c>
      <c r="K278" s="156">
        <f t="shared" si="50"/>
        <v>62.5</v>
      </c>
      <c r="L278" s="157">
        <f t="shared" si="51"/>
        <v>1.0869565217391304</v>
      </c>
      <c r="M278" s="152" t="s">
        <v>578</v>
      </c>
      <c r="N278" s="158">
        <v>45049</v>
      </c>
      <c r="O278" s="37"/>
      <c r="S278" s="54" t="s">
        <v>841</v>
      </c>
    </row>
    <row r="279" spans="1:39" ht="12.75" customHeight="1">
      <c r="A279" s="180">
        <v>184</v>
      </c>
      <c r="B279" s="181">
        <v>45008</v>
      </c>
      <c r="C279" s="181"/>
      <c r="D279" s="182" t="s">
        <v>497</v>
      </c>
      <c r="E279" s="183" t="s">
        <v>575</v>
      </c>
      <c r="F279" s="153">
        <v>2765</v>
      </c>
      <c r="G279" s="183"/>
      <c r="H279" s="183">
        <v>3547.5</v>
      </c>
      <c r="I279" s="185">
        <v>3523</v>
      </c>
      <c r="J279" s="155" t="s">
        <v>662</v>
      </c>
      <c r="K279" s="156">
        <f t="shared" si="50"/>
        <v>782.5</v>
      </c>
      <c r="L279" s="157">
        <f t="shared" si="51"/>
        <v>0.28300180831826399</v>
      </c>
      <c r="M279" s="152" t="s">
        <v>578</v>
      </c>
      <c r="N279" s="158">
        <v>45177</v>
      </c>
      <c r="O279" s="37"/>
      <c r="S279" s="54" t="s">
        <v>841</v>
      </c>
    </row>
    <row r="280" spans="1:39" ht="12.75" customHeight="1">
      <c r="A280" s="180">
        <v>185</v>
      </c>
      <c r="B280" s="181">
        <v>45027</v>
      </c>
      <c r="C280" s="181"/>
      <c r="D280" s="182" t="s">
        <v>818</v>
      </c>
      <c r="E280" s="183" t="s">
        <v>575</v>
      </c>
      <c r="F280" s="183">
        <v>460</v>
      </c>
      <c r="G280" s="183"/>
      <c r="H280" s="183">
        <v>825</v>
      </c>
      <c r="I280" s="185">
        <v>810</v>
      </c>
      <c r="J280" s="155" t="s">
        <v>662</v>
      </c>
      <c r="K280" s="156">
        <f t="shared" si="50"/>
        <v>365</v>
      </c>
      <c r="L280" s="157">
        <f t="shared" si="51"/>
        <v>0.79347826086956519</v>
      </c>
      <c r="M280" s="152" t="s">
        <v>578</v>
      </c>
      <c r="N280" s="158">
        <v>45155</v>
      </c>
      <c r="O280" s="37"/>
      <c r="S280" s="54" t="s">
        <v>841</v>
      </c>
    </row>
    <row r="281" spans="1:39" ht="12.75" customHeight="1">
      <c r="A281" s="180">
        <v>186</v>
      </c>
      <c r="B281" s="181">
        <v>45050</v>
      </c>
      <c r="C281" s="181"/>
      <c r="D281" s="182" t="s">
        <v>41</v>
      </c>
      <c r="E281" s="183" t="s">
        <v>575</v>
      </c>
      <c r="F281" s="183">
        <v>3630</v>
      </c>
      <c r="G281" s="183"/>
      <c r="H281" s="183">
        <v>5150</v>
      </c>
      <c r="I281" s="185">
        <v>5040</v>
      </c>
      <c r="J281" s="155" t="s">
        <v>662</v>
      </c>
      <c r="K281" s="156">
        <f t="shared" si="50"/>
        <v>1520</v>
      </c>
      <c r="L281" s="157">
        <f t="shared" si="51"/>
        <v>0.41873278236914602</v>
      </c>
      <c r="M281" s="152" t="s">
        <v>578</v>
      </c>
      <c r="N281" s="158">
        <v>45344</v>
      </c>
      <c r="O281" s="37"/>
      <c r="S281" s="54" t="s">
        <v>841</v>
      </c>
    </row>
    <row r="282" spans="1:39" ht="12.75" customHeight="1">
      <c r="A282" s="180">
        <v>187</v>
      </c>
      <c r="B282" s="181">
        <v>45075</v>
      </c>
      <c r="C282" s="181"/>
      <c r="D282" s="182" t="s">
        <v>819</v>
      </c>
      <c r="E282" s="183" t="s">
        <v>575</v>
      </c>
      <c r="F282" s="153">
        <v>585</v>
      </c>
      <c r="G282" s="183"/>
      <c r="H282" s="183">
        <v>732</v>
      </c>
      <c r="I282" s="185">
        <v>732</v>
      </c>
      <c r="J282" s="155" t="s">
        <v>662</v>
      </c>
      <c r="K282" s="156">
        <f t="shared" si="50"/>
        <v>147</v>
      </c>
      <c r="L282" s="157">
        <f t="shared" si="51"/>
        <v>0.25128205128205128</v>
      </c>
      <c r="M282" s="152" t="s">
        <v>578</v>
      </c>
      <c r="N282" s="158">
        <v>45152</v>
      </c>
      <c r="O282" s="37"/>
      <c r="R282" s="37"/>
      <c r="S282" s="54" t="s">
        <v>841</v>
      </c>
      <c r="U282" s="37"/>
      <c r="W282" s="37"/>
      <c r="X282" s="54"/>
      <c r="Z282" s="37"/>
      <c r="AB282" s="37"/>
      <c r="AC282" s="54"/>
      <c r="AE282" s="37"/>
      <c r="AG282" s="37"/>
      <c r="AH282" s="54"/>
      <c r="AJ282" s="37"/>
      <c r="AL282" s="37"/>
      <c r="AM282" s="54"/>
    </row>
    <row r="283" spans="1:39" ht="12.75" customHeight="1">
      <c r="A283" s="199">
        <v>188</v>
      </c>
      <c r="B283" s="200">
        <v>45078</v>
      </c>
      <c r="C283" s="53"/>
      <c r="D283" s="53" t="s">
        <v>527</v>
      </c>
      <c r="E283" s="201" t="s">
        <v>575</v>
      </c>
      <c r="F283" s="51" t="s">
        <v>820</v>
      </c>
      <c r="G283" s="51"/>
      <c r="H283" s="51"/>
      <c r="I283" s="51">
        <v>4300</v>
      </c>
      <c r="J283" s="51" t="s">
        <v>576</v>
      </c>
      <c r="K283" s="51"/>
      <c r="L283" s="51"/>
      <c r="M283" s="51"/>
      <c r="N283" s="51"/>
      <c r="O283" s="37"/>
      <c r="R283" s="37"/>
      <c r="S283" s="54" t="s">
        <v>841</v>
      </c>
      <c r="U283" s="37"/>
      <c r="W283" s="37"/>
      <c r="X283" s="54"/>
      <c r="Z283" s="37"/>
      <c r="AB283" s="37"/>
      <c r="AC283" s="54"/>
      <c r="AE283" s="37"/>
      <c r="AG283" s="37"/>
      <c r="AH283" s="54"/>
      <c r="AJ283" s="37"/>
      <c r="AL283" s="37"/>
      <c r="AM283" s="54"/>
    </row>
    <row r="284" spans="1:39" ht="12.75" customHeight="1">
      <c r="A284" s="180">
        <v>189</v>
      </c>
      <c r="B284" s="181">
        <v>45103</v>
      </c>
      <c r="C284" s="181"/>
      <c r="D284" s="182" t="s">
        <v>839</v>
      </c>
      <c r="E284" s="183" t="s">
        <v>575</v>
      </c>
      <c r="F284" s="153">
        <v>282.5</v>
      </c>
      <c r="G284" s="183"/>
      <c r="H284" s="183">
        <v>383</v>
      </c>
      <c r="I284" s="185">
        <v>383</v>
      </c>
      <c r="J284" s="155" t="s">
        <v>662</v>
      </c>
      <c r="K284" s="156">
        <f>H284-F284</f>
        <v>100.5</v>
      </c>
      <c r="L284" s="157">
        <f>K284/F284</f>
        <v>0.35575221238938054</v>
      </c>
      <c r="M284" s="152" t="s">
        <v>578</v>
      </c>
      <c r="N284" s="158">
        <v>45265</v>
      </c>
      <c r="O284" s="37"/>
      <c r="R284" s="37"/>
      <c r="S284" s="54" t="s">
        <v>841</v>
      </c>
      <c r="U284" s="37"/>
      <c r="W284" s="37"/>
      <c r="X284" s="54"/>
      <c r="Z284" s="37"/>
      <c r="AB284" s="37"/>
      <c r="AC284" s="54"/>
      <c r="AE284" s="37"/>
      <c r="AG284" s="37"/>
      <c r="AH284" s="54"/>
      <c r="AJ284" s="37"/>
      <c r="AL284" s="37"/>
      <c r="AM284" s="54"/>
    </row>
    <row r="285" spans="1:39" ht="12.75" customHeight="1">
      <c r="A285" s="180">
        <v>190</v>
      </c>
      <c r="B285" s="181">
        <v>45120</v>
      </c>
      <c r="C285" s="181"/>
      <c r="D285" s="182" t="s">
        <v>526</v>
      </c>
      <c r="E285" s="183" t="s">
        <v>575</v>
      </c>
      <c r="F285" s="153">
        <v>2312.5</v>
      </c>
      <c r="G285" s="183"/>
      <c r="H285" s="183">
        <v>2935</v>
      </c>
      <c r="I285" s="185">
        <v>2935</v>
      </c>
      <c r="J285" s="155" t="s">
        <v>662</v>
      </c>
      <c r="K285" s="156">
        <f>H285-F285</f>
        <v>622.5</v>
      </c>
      <c r="L285" s="157">
        <f>K285/F285</f>
        <v>0.26918918918918922</v>
      </c>
      <c r="M285" s="152" t="s">
        <v>578</v>
      </c>
      <c r="N285" s="158">
        <v>45177</v>
      </c>
      <c r="O285" s="37"/>
      <c r="R285" s="37"/>
      <c r="S285" s="54" t="s">
        <v>841</v>
      </c>
      <c r="U285" s="37"/>
      <c r="W285" s="37"/>
      <c r="X285" s="54"/>
      <c r="Z285" s="37"/>
      <c r="AB285" s="37"/>
      <c r="AC285" s="54"/>
      <c r="AE285" s="37"/>
      <c r="AG285" s="37"/>
      <c r="AH285" s="54"/>
      <c r="AJ285" s="37"/>
      <c r="AL285" s="37"/>
      <c r="AM285" s="54"/>
    </row>
    <row r="286" spans="1:39" ht="12.75" customHeight="1">
      <c r="A286" s="180">
        <v>191</v>
      </c>
      <c r="B286" s="181">
        <v>45125</v>
      </c>
      <c r="C286" s="181"/>
      <c r="D286" s="182" t="s">
        <v>201</v>
      </c>
      <c r="E286" s="183" t="s">
        <v>575</v>
      </c>
      <c r="F286" s="153">
        <v>3980</v>
      </c>
      <c r="G286" s="183"/>
      <c r="H286" s="183">
        <v>4895</v>
      </c>
      <c r="I286" s="185">
        <v>4895</v>
      </c>
      <c r="J286" s="155" t="s">
        <v>662</v>
      </c>
      <c r="K286" s="156">
        <f>H286-F286</f>
        <v>915</v>
      </c>
      <c r="L286" s="157">
        <f>K286/F286</f>
        <v>0.22989949748743718</v>
      </c>
      <c r="M286" s="152" t="s">
        <v>578</v>
      </c>
      <c r="N286" s="158">
        <v>45155</v>
      </c>
      <c r="O286" s="37"/>
      <c r="S286" s="54" t="s">
        <v>841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180">
        <v>192</v>
      </c>
      <c r="B287" s="181">
        <v>45145</v>
      </c>
      <c r="C287" s="181"/>
      <c r="D287" s="182" t="s">
        <v>842</v>
      </c>
      <c r="E287" s="183" t="s">
        <v>575</v>
      </c>
      <c r="F287" s="153">
        <v>565</v>
      </c>
      <c r="G287" s="183"/>
      <c r="H287" s="183">
        <v>725</v>
      </c>
      <c r="I287" s="185">
        <v>725</v>
      </c>
      <c r="J287" s="155" t="s">
        <v>662</v>
      </c>
      <c r="K287" s="156">
        <f>H287-F287</f>
        <v>160</v>
      </c>
      <c r="L287" s="157">
        <f>K287/F287</f>
        <v>0.2831858407079646</v>
      </c>
      <c r="M287" s="152" t="s">
        <v>578</v>
      </c>
      <c r="N287" s="158">
        <v>45169</v>
      </c>
      <c r="O287" s="37"/>
      <c r="S287" s="54" t="s">
        <v>841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260">
        <v>193</v>
      </c>
      <c r="B288" s="261">
        <v>45167</v>
      </c>
      <c r="C288" s="261"/>
      <c r="D288" s="262" t="s">
        <v>846</v>
      </c>
      <c r="E288" s="263" t="s">
        <v>575</v>
      </c>
      <c r="F288" s="153">
        <v>700</v>
      </c>
      <c r="G288" s="263"/>
      <c r="H288" s="263">
        <v>950</v>
      </c>
      <c r="I288" s="264">
        <v>950</v>
      </c>
      <c r="J288" s="265" t="s">
        <v>662</v>
      </c>
      <c r="K288" s="156">
        <f>H288-F288</f>
        <v>250</v>
      </c>
      <c r="L288" s="157">
        <f>K288/F288</f>
        <v>0.35714285714285715</v>
      </c>
      <c r="M288" s="152" t="s">
        <v>578</v>
      </c>
      <c r="N288" s="158">
        <v>45261</v>
      </c>
      <c r="O288" s="37"/>
      <c r="S288" s="54" t="s">
        <v>841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199">
        <v>194</v>
      </c>
      <c r="B289" s="200">
        <v>45184</v>
      </c>
      <c r="C289" s="53"/>
      <c r="D289" s="53" t="s">
        <v>529</v>
      </c>
      <c r="E289" s="201" t="s">
        <v>575</v>
      </c>
      <c r="F289" s="51" t="s">
        <v>848</v>
      </c>
      <c r="G289" s="51"/>
      <c r="H289" s="51"/>
      <c r="I289" s="51">
        <v>480</v>
      </c>
      <c r="J289" s="51" t="s">
        <v>576</v>
      </c>
      <c r="K289" s="51"/>
      <c r="L289" s="51"/>
      <c r="M289" s="51"/>
      <c r="N289" s="51"/>
      <c r="O289" s="37"/>
      <c r="S289" s="54" t="s">
        <v>841</v>
      </c>
      <c r="U289" s="37"/>
      <c r="X289" s="54"/>
      <c r="Z289" s="37"/>
      <c r="AC289" s="54"/>
      <c r="AE289" s="37"/>
      <c r="AH289" s="54"/>
      <c r="AJ289" s="37"/>
      <c r="AM289" s="54"/>
    </row>
    <row r="290" spans="1:39" ht="12.75" customHeight="1">
      <c r="A290" s="199">
        <v>195</v>
      </c>
      <c r="B290" s="200">
        <v>45203</v>
      </c>
      <c r="C290" s="53"/>
      <c r="D290" s="53" t="s">
        <v>174</v>
      </c>
      <c r="E290" s="201" t="s">
        <v>575</v>
      </c>
      <c r="F290" s="51" t="s">
        <v>849</v>
      </c>
      <c r="G290" s="51"/>
      <c r="H290" s="51"/>
      <c r="I290" s="51">
        <v>1198</v>
      </c>
      <c r="J290" s="51" t="s">
        <v>576</v>
      </c>
      <c r="K290" s="51"/>
      <c r="L290" s="51"/>
      <c r="M290" s="51"/>
      <c r="N290" s="51"/>
      <c r="O290" s="37"/>
      <c r="S290" s="54" t="s">
        <v>853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260">
        <v>196</v>
      </c>
      <c r="B291" s="261">
        <v>45216</v>
      </c>
      <c r="C291" s="261"/>
      <c r="D291" s="262" t="s">
        <v>105</v>
      </c>
      <c r="E291" s="263" t="s">
        <v>575</v>
      </c>
      <c r="F291" s="153">
        <v>5425</v>
      </c>
      <c r="G291" s="263"/>
      <c r="H291" s="263">
        <v>6880</v>
      </c>
      <c r="I291" s="264">
        <v>6870</v>
      </c>
      <c r="J291" s="265" t="s">
        <v>662</v>
      </c>
      <c r="K291" s="156">
        <f>H291-F291</f>
        <v>1455</v>
      </c>
      <c r="L291" s="157">
        <f>K291/F291</f>
        <v>0.26820276497695855</v>
      </c>
      <c r="M291" s="152" t="s">
        <v>578</v>
      </c>
      <c r="N291" s="158">
        <v>45342</v>
      </c>
      <c r="O291" s="37"/>
      <c r="S291" s="54" t="s">
        <v>853</v>
      </c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260">
        <v>197</v>
      </c>
      <c r="B292" s="261">
        <v>45216</v>
      </c>
      <c r="C292" s="261"/>
      <c r="D292" s="262" t="s">
        <v>850</v>
      </c>
      <c r="E292" s="263" t="s">
        <v>575</v>
      </c>
      <c r="F292" s="153">
        <v>1090</v>
      </c>
      <c r="G292" s="263"/>
      <c r="H292" s="263">
        <v>1415</v>
      </c>
      <c r="I292" s="264">
        <v>1415</v>
      </c>
      <c r="J292" s="265" t="s">
        <v>662</v>
      </c>
      <c r="K292" s="156">
        <f>H292-F292</f>
        <v>325</v>
      </c>
      <c r="L292" s="157">
        <f>K292/F292</f>
        <v>0.29816513761467889</v>
      </c>
      <c r="M292" s="152" t="s">
        <v>578</v>
      </c>
      <c r="N292" s="158">
        <v>45282</v>
      </c>
      <c r="O292" s="37"/>
      <c r="S292" s="54" t="s">
        <v>841</v>
      </c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260">
        <v>198</v>
      </c>
      <c r="B293" s="261">
        <v>45236</v>
      </c>
      <c r="C293" s="261"/>
      <c r="D293" s="262" t="s">
        <v>854</v>
      </c>
      <c r="E293" s="263" t="s">
        <v>575</v>
      </c>
      <c r="F293" s="153">
        <v>1270</v>
      </c>
      <c r="G293" s="263"/>
      <c r="H293" s="263">
        <v>1613</v>
      </c>
      <c r="I293" s="264">
        <v>1613</v>
      </c>
      <c r="J293" s="265" t="s">
        <v>662</v>
      </c>
      <c r="K293" s="156">
        <f>H293-F293</f>
        <v>343</v>
      </c>
      <c r="L293" s="157">
        <f>K293/F293</f>
        <v>0.27007874015748029</v>
      </c>
      <c r="M293" s="152" t="s">
        <v>578</v>
      </c>
      <c r="N293" s="158">
        <v>45246</v>
      </c>
      <c r="O293" s="37"/>
      <c r="S293" s="54" t="s">
        <v>853</v>
      </c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199">
        <v>199</v>
      </c>
      <c r="B294" s="200">
        <v>45251</v>
      </c>
      <c r="C294" s="53"/>
      <c r="D294" s="53" t="s">
        <v>855</v>
      </c>
      <c r="E294" s="201" t="s">
        <v>575</v>
      </c>
      <c r="F294" s="51" t="s">
        <v>856</v>
      </c>
      <c r="G294" s="51"/>
      <c r="H294" s="51"/>
      <c r="I294" s="51">
        <v>1490</v>
      </c>
      <c r="J294" s="51" t="s">
        <v>576</v>
      </c>
      <c r="K294" s="51"/>
      <c r="L294" s="51"/>
      <c r="M294" s="51"/>
      <c r="N294" s="51"/>
      <c r="O294" s="37"/>
      <c r="S294" s="54" t="s">
        <v>841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199">
        <v>200</v>
      </c>
      <c r="B295" s="200">
        <v>45254</v>
      </c>
      <c r="C295" s="53"/>
      <c r="D295" s="53" t="s">
        <v>854</v>
      </c>
      <c r="E295" s="201" t="s">
        <v>575</v>
      </c>
      <c r="F295" s="51" t="s">
        <v>857</v>
      </c>
      <c r="G295" s="51"/>
      <c r="H295" s="51"/>
      <c r="I295" s="51">
        <v>1806</v>
      </c>
      <c r="J295" s="51" t="s">
        <v>576</v>
      </c>
      <c r="K295" s="51"/>
      <c r="L295" s="51"/>
      <c r="M295" s="51"/>
      <c r="N295" s="51"/>
      <c r="O295" s="37"/>
      <c r="S295" s="54" t="s">
        <v>853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A296" s="260">
        <v>201</v>
      </c>
      <c r="B296" s="261">
        <v>45265</v>
      </c>
      <c r="C296" s="261"/>
      <c r="D296" s="262" t="s">
        <v>530</v>
      </c>
      <c r="E296" s="263" t="s">
        <v>575</v>
      </c>
      <c r="F296" s="153">
        <v>435</v>
      </c>
      <c r="G296" s="263"/>
      <c r="H296" s="263">
        <v>558</v>
      </c>
      <c r="I296" s="264">
        <v>558</v>
      </c>
      <c r="J296" s="265" t="s">
        <v>662</v>
      </c>
      <c r="K296" s="156">
        <f>H296-F296</f>
        <v>123</v>
      </c>
      <c r="L296" s="157">
        <f>K296/F296</f>
        <v>0.28275862068965518</v>
      </c>
      <c r="M296" s="152" t="s">
        <v>578</v>
      </c>
      <c r="N296" s="158">
        <v>45378</v>
      </c>
      <c r="O296" s="37"/>
      <c r="S296" s="54" t="s">
        <v>841</v>
      </c>
      <c r="U296" s="37"/>
      <c r="X296" s="54"/>
      <c r="Z296" s="37"/>
      <c r="AC296" s="54"/>
      <c r="AE296" s="37"/>
      <c r="AH296" s="54"/>
      <c r="AJ296" s="37"/>
      <c r="AM296" s="54"/>
    </row>
    <row r="297" spans="1:39" ht="12.75" customHeight="1">
      <c r="A297" s="260">
        <v>202</v>
      </c>
      <c r="B297" s="261">
        <v>45272</v>
      </c>
      <c r="C297" s="261"/>
      <c r="D297" s="262" t="s">
        <v>859</v>
      </c>
      <c r="E297" s="263" t="s">
        <v>575</v>
      </c>
      <c r="F297" s="153">
        <v>4225</v>
      </c>
      <c r="G297" s="263"/>
      <c r="H297" s="263">
        <v>5512</v>
      </c>
      <c r="I297" s="264">
        <v>5512</v>
      </c>
      <c r="J297" s="265" t="s">
        <v>662</v>
      </c>
      <c r="K297" s="156">
        <f>H297-F297</f>
        <v>1287</v>
      </c>
      <c r="L297" s="157">
        <f>K297/F297</f>
        <v>0.30461538461538462</v>
      </c>
      <c r="M297" s="152" t="s">
        <v>578</v>
      </c>
      <c r="N297" s="158">
        <v>45329</v>
      </c>
      <c r="O297" s="37"/>
      <c r="S297" s="54" t="s">
        <v>853</v>
      </c>
      <c r="U297" s="37"/>
      <c r="X297" s="54"/>
      <c r="Z297" s="37"/>
      <c r="AC297" s="54"/>
      <c r="AE297" s="37"/>
      <c r="AH297" s="54"/>
      <c r="AJ297" s="37"/>
      <c r="AM297" s="54"/>
    </row>
    <row r="298" spans="1:39" ht="12.75" customHeight="1">
      <c r="A298" s="199">
        <v>203</v>
      </c>
      <c r="B298" s="200">
        <v>45292</v>
      </c>
      <c r="C298" s="53"/>
      <c r="D298" s="53" t="s">
        <v>312</v>
      </c>
      <c r="E298" s="201" t="s">
        <v>575</v>
      </c>
      <c r="F298" s="51" t="s">
        <v>860</v>
      </c>
      <c r="G298" s="51"/>
      <c r="H298" s="51"/>
      <c r="I298" s="51">
        <v>4909</v>
      </c>
      <c r="J298" s="51" t="s">
        <v>576</v>
      </c>
      <c r="K298" s="51"/>
      <c r="L298" s="51"/>
      <c r="M298" s="51"/>
      <c r="N298" s="51"/>
      <c r="O298" s="37"/>
      <c r="S298" s="54" t="s">
        <v>853</v>
      </c>
      <c r="U298" s="37"/>
      <c r="X298" s="54"/>
      <c r="Z298" s="37"/>
      <c r="AC298" s="54"/>
      <c r="AE298" s="37"/>
      <c r="AH298" s="54"/>
      <c r="AJ298" s="37"/>
      <c r="AM298" s="54"/>
    </row>
    <row r="299" spans="1:39" ht="12.75" customHeight="1">
      <c r="A299" s="199">
        <v>204</v>
      </c>
      <c r="B299" s="200">
        <v>45294</v>
      </c>
      <c r="C299" s="53"/>
      <c r="D299" s="53" t="s">
        <v>528</v>
      </c>
      <c r="E299" s="201" t="s">
        <v>575</v>
      </c>
      <c r="F299" s="51" t="s">
        <v>861</v>
      </c>
      <c r="G299" s="51"/>
      <c r="H299" s="51"/>
      <c r="I299" s="51">
        <v>1080</v>
      </c>
      <c r="J299" s="51" t="s">
        <v>576</v>
      </c>
      <c r="K299" s="51"/>
      <c r="L299" s="51"/>
      <c r="M299" s="51"/>
      <c r="N299" s="51"/>
      <c r="O299" s="37"/>
      <c r="S299" s="54" t="s">
        <v>841</v>
      </c>
      <c r="U299" s="37"/>
      <c r="X299" s="54"/>
      <c r="Z299" s="37"/>
      <c r="AC299" s="54"/>
      <c r="AE299" s="37"/>
      <c r="AH299" s="54"/>
      <c r="AJ299" s="37"/>
      <c r="AM299" s="54"/>
    </row>
    <row r="300" spans="1:39" ht="12.75" customHeight="1">
      <c r="A300" s="199">
        <v>205</v>
      </c>
      <c r="B300" s="200">
        <v>45315</v>
      </c>
      <c r="C300" s="53"/>
      <c r="D300" s="53" t="s">
        <v>313</v>
      </c>
      <c r="E300" s="201" t="s">
        <v>575</v>
      </c>
      <c r="F300" s="51" t="s">
        <v>863</v>
      </c>
      <c r="G300" s="51"/>
      <c r="H300" s="51"/>
      <c r="I300" s="51">
        <v>2077</v>
      </c>
      <c r="J300" s="51" t="s">
        <v>576</v>
      </c>
      <c r="K300" s="51"/>
      <c r="L300" s="51"/>
      <c r="M300" s="51"/>
      <c r="N300" s="51"/>
      <c r="O300" s="37"/>
      <c r="S300" s="54" t="s">
        <v>853</v>
      </c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199">
        <v>206</v>
      </c>
      <c r="B301" s="200">
        <v>45320</v>
      </c>
      <c r="C301" s="53"/>
      <c r="D301" s="53" t="s">
        <v>864</v>
      </c>
      <c r="E301" s="201" t="s">
        <v>575</v>
      </c>
      <c r="F301" s="51" t="s">
        <v>865</v>
      </c>
      <c r="G301" s="51"/>
      <c r="H301" s="51"/>
      <c r="I301" s="51">
        <v>2906</v>
      </c>
      <c r="J301" s="51" t="s">
        <v>576</v>
      </c>
      <c r="K301" s="51"/>
      <c r="L301" s="51"/>
      <c r="M301" s="51"/>
      <c r="N301" s="51"/>
      <c r="O301" s="37"/>
      <c r="S301" s="54" t="s">
        <v>841</v>
      </c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60">
        <v>207</v>
      </c>
      <c r="B302" s="261">
        <v>45331</v>
      </c>
      <c r="C302" s="261"/>
      <c r="D302" s="262" t="s">
        <v>526</v>
      </c>
      <c r="E302" s="263" t="s">
        <v>575</v>
      </c>
      <c r="F302" s="153">
        <v>3270</v>
      </c>
      <c r="G302" s="263"/>
      <c r="H302" s="263">
        <v>4096</v>
      </c>
      <c r="I302" s="264">
        <v>4096</v>
      </c>
      <c r="J302" s="265" t="s">
        <v>662</v>
      </c>
      <c r="K302" s="156">
        <f>H302-F302</f>
        <v>826</v>
      </c>
      <c r="L302" s="157">
        <f>K302/F302</f>
        <v>0.25259938837920487</v>
      </c>
      <c r="M302" s="152" t="s">
        <v>578</v>
      </c>
      <c r="N302" s="158">
        <v>45377</v>
      </c>
      <c r="O302" s="37"/>
      <c r="S302" s="54" t="s">
        <v>841</v>
      </c>
      <c r="U302" s="37"/>
      <c r="X302" s="54"/>
      <c r="Z302" s="37"/>
      <c r="AC302" s="54"/>
      <c r="AE302" s="37"/>
      <c r="AH302" s="54"/>
      <c r="AJ302" s="37"/>
      <c r="AM302" s="54"/>
    </row>
    <row r="303" spans="1:39" ht="12.75" customHeight="1">
      <c r="A303" s="199">
        <v>208</v>
      </c>
      <c r="B303" s="200">
        <v>45345</v>
      </c>
      <c r="C303" s="53"/>
      <c r="D303" s="53" t="s">
        <v>59</v>
      </c>
      <c r="E303" s="201" t="s">
        <v>575</v>
      </c>
      <c r="F303" s="51" t="s">
        <v>884</v>
      </c>
      <c r="G303" s="51"/>
      <c r="H303" s="51"/>
      <c r="I303" s="51">
        <v>2627</v>
      </c>
      <c r="J303" s="51" t="s">
        <v>576</v>
      </c>
      <c r="K303" s="51"/>
      <c r="L303" s="51"/>
      <c r="M303" s="51"/>
      <c r="N303" s="53"/>
      <c r="O303" s="37"/>
      <c r="S303" s="54" t="s">
        <v>853</v>
      </c>
      <c r="U303" s="37"/>
      <c r="X303" s="54"/>
      <c r="Z303" s="37"/>
      <c r="AC303" s="54"/>
      <c r="AE303" s="37"/>
      <c r="AH303" s="54"/>
      <c r="AJ303" s="37"/>
      <c r="AM303" s="54"/>
    </row>
    <row r="304" spans="1:39" ht="12.75" customHeight="1">
      <c r="A304" s="199">
        <v>209</v>
      </c>
      <c r="B304" s="200">
        <v>45356</v>
      </c>
      <c r="C304" s="53"/>
      <c r="D304" s="53" t="s">
        <v>846</v>
      </c>
      <c r="E304" s="201" t="s">
        <v>575</v>
      </c>
      <c r="F304" s="51" t="s">
        <v>887</v>
      </c>
      <c r="G304" s="51"/>
      <c r="H304" s="51"/>
      <c r="I304" s="51">
        <v>1170</v>
      </c>
      <c r="J304" s="51" t="s">
        <v>576</v>
      </c>
      <c r="K304" s="51"/>
      <c r="L304" s="51"/>
      <c r="M304" s="51"/>
      <c r="N304" s="53"/>
      <c r="O304" s="37"/>
      <c r="S304" s="54" t="s">
        <v>889</v>
      </c>
      <c r="U304" s="37"/>
      <c r="X304" s="54"/>
      <c r="Z304" s="37"/>
      <c r="AC304" s="54"/>
      <c r="AE304" s="37"/>
      <c r="AH304" s="54"/>
      <c r="AJ304" s="37"/>
      <c r="AM304" s="54"/>
    </row>
    <row r="305" spans="1:39" ht="12.75" customHeight="1">
      <c r="A305" s="199">
        <v>210</v>
      </c>
      <c r="B305" s="200">
        <v>45372</v>
      </c>
      <c r="C305" s="53"/>
      <c r="D305" s="53" t="s">
        <v>497</v>
      </c>
      <c r="E305" s="201" t="s">
        <v>575</v>
      </c>
      <c r="F305" s="51" t="s">
        <v>895</v>
      </c>
      <c r="G305" s="51"/>
      <c r="H305" s="51"/>
      <c r="I305" s="51">
        <v>3696</v>
      </c>
      <c r="J305" s="51" t="s">
        <v>576</v>
      </c>
      <c r="K305" s="51"/>
      <c r="L305" s="51"/>
      <c r="M305" s="51"/>
      <c r="N305" s="53"/>
      <c r="O305" s="37"/>
      <c r="S305" s="54" t="s">
        <v>889</v>
      </c>
      <c r="U305" s="37"/>
      <c r="X305" s="54"/>
      <c r="Z305" s="37"/>
      <c r="AC305" s="54"/>
      <c r="AE305" s="37"/>
      <c r="AH305" s="54"/>
      <c r="AJ305" s="37"/>
      <c r="AM305" s="54"/>
    </row>
    <row r="306" spans="1:39" ht="12.75" customHeight="1">
      <c r="A306" s="199">
        <v>211</v>
      </c>
      <c r="B306" s="200">
        <v>45387</v>
      </c>
      <c r="C306" s="53"/>
      <c r="D306" s="53" t="s">
        <v>532</v>
      </c>
      <c r="E306" s="201" t="s">
        <v>575</v>
      </c>
      <c r="F306" s="51" t="s">
        <v>1019</v>
      </c>
      <c r="G306" s="51"/>
      <c r="H306" s="51"/>
      <c r="I306" s="51">
        <v>938</v>
      </c>
      <c r="J306" s="51" t="s">
        <v>576</v>
      </c>
      <c r="K306" s="51"/>
      <c r="L306" s="51"/>
      <c r="M306" s="51"/>
      <c r="N306" s="53"/>
      <c r="O306" s="37"/>
      <c r="S306" s="54"/>
      <c r="U306" s="37"/>
      <c r="X306" s="54"/>
      <c r="Z306" s="37"/>
      <c r="AC306" s="54"/>
      <c r="AE306" s="37"/>
      <c r="AH306" s="54"/>
      <c r="AJ306" s="37"/>
      <c r="AM306" s="54"/>
    </row>
    <row r="307" spans="1:39" ht="15" customHeight="1">
      <c r="A307" s="199"/>
      <c r="B307" s="200"/>
      <c r="C307" s="53"/>
      <c r="D307" s="53"/>
      <c r="E307" s="201"/>
      <c r="F307" s="51"/>
      <c r="G307" s="51"/>
      <c r="H307" s="51"/>
      <c r="I307" s="51"/>
      <c r="J307" s="51"/>
      <c r="K307" s="51"/>
      <c r="L307" s="51"/>
      <c r="M307" s="51"/>
      <c r="N307" s="53"/>
    </row>
    <row r="308" spans="1:39" ht="12.75" customHeight="1">
      <c r="B308" s="202" t="s">
        <v>821</v>
      </c>
      <c r="F308" s="54"/>
      <c r="G308" s="54"/>
      <c r="H308" s="54"/>
      <c r="I308" s="54"/>
      <c r="J308" s="37"/>
      <c r="K308" s="54"/>
      <c r="L308" s="54"/>
      <c r="M308" s="54"/>
      <c r="O308" s="37"/>
      <c r="S308" s="54"/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A309" s="203"/>
      <c r="F309" s="54"/>
      <c r="G309" s="54"/>
      <c r="H309" s="54"/>
      <c r="I309" s="54"/>
      <c r="J309" s="37"/>
      <c r="K309" s="54"/>
      <c r="L309" s="54"/>
      <c r="M309" s="54"/>
      <c r="O309" s="37"/>
      <c r="S309" s="54"/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03"/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1:39" ht="12.75" customHeight="1">
      <c r="A311" s="51"/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1:3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1:3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1:3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1:3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1:3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1:3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1:3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1:3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1:3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</sheetData>
  <mergeCells count="45">
    <mergeCell ref="P71:P72"/>
    <mergeCell ref="M69:M70"/>
    <mergeCell ref="O69:O70"/>
    <mergeCell ref="O71:O72"/>
    <mergeCell ref="M71:M72"/>
    <mergeCell ref="P65:P66"/>
    <mergeCell ref="O65:O66"/>
    <mergeCell ref="M65:M66"/>
    <mergeCell ref="A69:A70"/>
    <mergeCell ref="B69:B70"/>
    <mergeCell ref="J69:J70"/>
    <mergeCell ref="P69:P70"/>
    <mergeCell ref="A54:A55"/>
    <mergeCell ref="B54:B55"/>
    <mergeCell ref="P54:P55"/>
    <mergeCell ref="J54:J55"/>
    <mergeCell ref="M58:M59"/>
    <mergeCell ref="O58:O59"/>
    <mergeCell ref="M56:M57"/>
    <mergeCell ref="O56:O57"/>
    <mergeCell ref="O54:O55"/>
    <mergeCell ref="M54:M55"/>
    <mergeCell ref="J56:J57"/>
    <mergeCell ref="P56:P57"/>
    <mergeCell ref="A56:A57"/>
    <mergeCell ref="B56:B57"/>
    <mergeCell ref="J58:J59"/>
    <mergeCell ref="P58:P59"/>
    <mergeCell ref="J75:J76"/>
    <mergeCell ref="A75:A76"/>
    <mergeCell ref="B75:B76"/>
    <mergeCell ref="A65:A66"/>
    <mergeCell ref="B65:B66"/>
    <mergeCell ref="J65:J66"/>
    <mergeCell ref="A71:A72"/>
    <mergeCell ref="B71:B72"/>
    <mergeCell ref="J71:J72"/>
    <mergeCell ref="A58:A59"/>
    <mergeCell ref="B58:B59"/>
    <mergeCell ref="P62:P63"/>
    <mergeCell ref="A62:A63"/>
    <mergeCell ref="B62:B63"/>
    <mergeCell ref="J62:J63"/>
    <mergeCell ref="M62:M63"/>
    <mergeCell ref="O62:O6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5:K56 K63 K66 K70:K73" formula="1"/>
    <ignoredError sqref="F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2024-04-09T02:40:13Z</dcterms:modified>
</cp:coreProperties>
</file>